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urab.sisauri\Desktop\ახალი სადახლოს დიუკერი -ექსპერტიზით საბოლოო 21.12.2021\ახალი სადახლო TENDERS\"/>
    </mc:Choice>
  </mc:AlternateContent>
  <bookViews>
    <workbookView xWindow="0" yWindow="0" windowWidth="23040" windowHeight="9405"/>
  </bookViews>
  <sheets>
    <sheet name="დანართი # 1" sheetId="1" r:id="rId1"/>
  </sheets>
  <definedNames>
    <definedName name="_xlnm._FilterDatabase" localSheetId="0" hidden="1">'დანართი # 1'!$A$9:$G$140</definedName>
    <definedName name="_xlnm.Print_Area" localSheetId="0">'დანართი # 1'!$A$1:$G$148</definedName>
    <definedName name="_xlnm.Print_Titles" localSheetId="0">'დანართი # 1'!$9:$9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1" l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G108" i="1"/>
  <c r="G107" i="1"/>
  <c r="G102" i="1"/>
  <c r="G100" i="1"/>
  <c r="G99" i="1"/>
  <c r="G98" i="1"/>
  <c r="G97" i="1"/>
  <c r="G96" i="1"/>
  <c r="G92" i="1"/>
  <c r="G91" i="1"/>
  <c r="G83" i="1"/>
  <c r="G71" i="1"/>
  <c r="G32" i="1" l="1"/>
  <c r="G41" i="1"/>
  <c r="A131" i="1" l="1"/>
  <c r="A132" i="1" s="1"/>
  <c r="A133" i="1" s="1"/>
  <c r="A134" i="1" s="1"/>
  <c r="A135" i="1" s="1"/>
  <c r="A136" i="1" s="1"/>
  <c r="A137" i="1" s="1"/>
  <c r="A138" i="1" s="1"/>
  <c r="G131" i="1"/>
  <c r="G134" i="1"/>
  <c r="G135" i="1"/>
  <c r="G136" i="1"/>
  <c r="G137" i="1"/>
  <c r="G130" i="1"/>
  <c r="A112" i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11" i="1"/>
  <c r="G128" i="1" l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9" i="1"/>
  <c r="G90" i="1"/>
  <c r="G93" i="1"/>
  <c r="G94" i="1"/>
  <c r="G95" i="1"/>
  <c r="G101" i="1"/>
  <c r="G103" i="1"/>
  <c r="G104" i="1"/>
  <c r="G105" i="1"/>
  <c r="G45" i="1"/>
  <c r="A74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G24" i="1"/>
  <c r="G25" i="1"/>
  <c r="G26" i="1"/>
  <c r="G27" i="1"/>
  <c r="G28" i="1"/>
  <c r="G29" i="1"/>
  <c r="G30" i="1"/>
  <c r="G33" i="1"/>
  <c r="G34" i="1"/>
  <c r="G35" i="1"/>
  <c r="G36" i="1"/>
  <c r="G37" i="1"/>
  <c r="G38" i="1"/>
  <c r="G39" i="1"/>
  <c r="G23" i="1"/>
  <c r="A24" i="1"/>
  <c r="A25" i="1" s="1"/>
  <c r="A26" i="1" s="1"/>
  <c r="A27" i="1" s="1"/>
  <c r="A28" i="1" s="1"/>
  <c r="A29" i="1" s="1"/>
  <c r="A30" i="1" s="1"/>
  <c r="A31" i="1" s="1"/>
  <c r="A32" i="1" s="1"/>
  <c r="A35" i="1" l="1"/>
  <c r="A36" i="1" s="1"/>
  <c r="A37" i="1" s="1"/>
  <c r="A38" i="1" s="1"/>
  <c r="A39" i="1" s="1"/>
  <c r="A40" i="1" s="1"/>
  <c r="A41" i="1" s="1"/>
  <c r="A12" i="1"/>
  <c r="A13" i="1" s="1"/>
  <c r="A14" i="1" s="1"/>
  <c r="A15" i="1" s="1"/>
  <c r="A16" i="1" s="1"/>
  <c r="A17" i="1" s="1"/>
  <c r="A18" i="1" s="1"/>
  <c r="A19" i="1" s="1"/>
  <c r="G12" i="1"/>
  <c r="G13" i="1"/>
  <c r="G14" i="1"/>
  <c r="G15" i="1"/>
  <c r="G16" i="1"/>
  <c r="G17" i="1"/>
  <c r="G18" i="1"/>
  <c r="G19" i="1"/>
  <c r="G11" i="1"/>
  <c r="G20" i="1" l="1"/>
  <c r="G132" i="1"/>
  <c r="G133" i="1"/>
  <c r="G138" i="1"/>
  <c r="G139" i="1" l="1"/>
  <c r="G106" i="1" l="1"/>
  <c r="G109" i="1" s="1"/>
  <c r="G31" i="1" l="1"/>
  <c r="G40" i="1"/>
  <c r="G42" i="1" l="1"/>
  <c r="G140" i="1" s="1"/>
</calcChain>
</file>

<file path=xl/sharedStrings.xml><?xml version="1.0" encoding="utf-8"?>
<sst xmlns="http://schemas.openxmlformats.org/spreadsheetml/2006/main" count="280" uniqueCount="147">
  <si>
    <r>
      <t>მ</t>
    </r>
    <r>
      <rPr>
        <vertAlign val="superscript"/>
        <sz val="11"/>
        <rFont val="Sylfaen"/>
        <family val="1"/>
      </rPr>
      <t>2</t>
    </r>
  </si>
  <si>
    <t>მ</t>
  </si>
  <si>
    <t>ცალი</t>
  </si>
  <si>
    <t>ტ</t>
  </si>
  <si>
    <t>კგ</t>
  </si>
  <si>
    <r>
      <t>მ</t>
    </r>
    <r>
      <rPr>
        <vertAlign val="superscript"/>
        <sz val="11"/>
        <rFont val="Sylfaen"/>
        <family val="1"/>
      </rPr>
      <t>3</t>
    </r>
  </si>
  <si>
    <t>III ჯგუფის გრუნტის დამუშავება/ჩასწორება ხელით ქვაბულში და ჩატვირთვა ავტოთვითმცლელებში</t>
  </si>
  <si>
    <t>ექსკავატორით 5მ-მდე სიმაღლის ჭრილის დამუშავება საფეხურის მოსაწყობად  III ჯგუფის გრუნტში და ჩატვირთვა ავტოთვითმცლელებში</t>
  </si>
  <si>
    <t>არხის ფარგლებში, ექსკავატორით 5მ-მდე სიმაღლის ჭრილის დამუშავება III ჯგუფის გრუნტში და ჩატვირთვა ავტოთვითმცლელებში</t>
  </si>
  <si>
    <t>უკუჩაყრა ბალასტით და დატკეპნა</t>
  </si>
  <si>
    <t>15სმ სისქის ღორღის საფუძვლის მოწყობა და დატკეპნა</t>
  </si>
  <si>
    <t>გაბიონის კედლების მოწყობა სტანდარტული უჟანგავი მავთულის ყუთებით და შევსება ფლეთილი ქვით</t>
  </si>
  <si>
    <t>გაბიონის კედლის უკან საფილტრაციო ფენის მოწყობა 500გრ/მ² სიმკვრივის გეოტექსტილით</t>
  </si>
  <si>
    <t>ბალასტის უკუჩაყრა და დატკეპნა</t>
  </si>
  <si>
    <t>ლეიბების ქვეშ საფილტრაციო ფენის მოწყობა 500გრ/მ² სიმკვრივის გეოტექსტილით</t>
  </si>
  <si>
    <t>ექსკავატორით 5მ-მდე სიმაღლის ჭრილის დამუშავება III ჯგუფის გრუნტში და ჩატვირთვა ავტოთვითმცლელებში</t>
  </si>
  <si>
    <t>III ჯგუფის გრუნტის დამუშავება ხელით ფერდობზე და ჩატვირთვა ავტოთვითმცლელებში</t>
  </si>
  <si>
    <t>მილსადენის ძირში ქვიშის საგების მოწყობა, სისქით 20 სმ</t>
  </si>
  <si>
    <t>დასაწყობებული გრუნტის დატვირთვა ექსკავატორით ავტოთვითმცლელებზე</t>
  </si>
  <si>
    <t>გრუნტის მოსწორება ბულდოზერით (96კვტ)</t>
  </si>
  <si>
    <t>ბალახის დათესვა</t>
  </si>
  <si>
    <t>მილსადენის საყრდენებისთვის 15სმ სისქის ღორღის საფუძვლის მოწყობა და დატკეპნა</t>
  </si>
  <si>
    <t>გადამღვრელის დაბეტონების ნაკერის ჰერმეტიზაცია ჰიდროსაიზოლაციო ზონარით (ფართოვდება დასველებისას)</t>
  </si>
  <si>
    <t>სათავისის ძირის დაბეტონების ნაკერის ჰერმეტიზაცია ჰიდროსაიზოლაციო ზონარით (ფართოვდება დასველებისას)</t>
  </si>
  <si>
    <t>ცხელი ბიტუმის წასმა ბეტონის ზედაპირზე 2-ჯერ</t>
  </si>
  <si>
    <t>ტრანშეის შევსება ქვიშახრეშით და დატკეპნა</t>
  </si>
  <si>
    <t>1. მოსამზადებელი და სალიკვიდაციო სამუშაოები</t>
  </si>
  <si>
    <t>არხის კალაპოტში დროებითი ჩასასვლელი გზის მოსაწყობად  ექსკავატორით III ჯგუფის გრუნტის დამუშავება და ჩატვირთვა ავტოთვითმცლელებში</t>
  </si>
  <si>
    <t>დროებითი ჩასასვლელი გზის სავალი ნაწილის მოხრეშვა, სისქით 20 სმ</t>
  </si>
  <si>
    <t>III ჯგუფის გრუნტის ჩატვირთვა ავტოთვითმცლელებში დროებით სანაყაროზე</t>
  </si>
  <si>
    <t>გრუნტის ტრანსპორტირება ავტოთვითმცლელებით 2 კმ-მდე მანძილზე დროებითი ჩასასვლელის შესავსებად</t>
  </si>
  <si>
    <t>დროებითი ჩასასვლელის შევსება ადგილობრივი გრუნტით და დატკეპნა ფენებად</t>
  </si>
  <si>
    <t>გრუნტის ტრანსპორტირება 2 კმ-მდე მანძილზე</t>
  </si>
  <si>
    <t>გრუნტის დატკეპნა ხელით ფერდობზე</t>
  </si>
  <si>
    <r>
      <t>მ</t>
    </r>
    <r>
      <rPr>
        <vertAlign val="superscript"/>
        <sz val="12"/>
        <rFont val="Sylfaen"/>
        <family val="1"/>
      </rPr>
      <t>2</t>
    </r>
  </si>
  <si>
    <r>
      <t>მ</t>
    </r>
    <r>
      <rPr>
        <vertAlign val="superscript"/>
        <sz val="12"/>
        <rFont val="Sylfaen"/>
        <family val="1"/>
        <charset val="204"/>
      </rPr>
      <t>2</t>
    </r>
  </si>
  <si>
    <t>დიუკერის არსებული სათავისის რკ.ბეტონის მონგრევა წყალგადამღვრელის მოსაწყობად</t>
  </si>
  <si>
    <t>სადეფორმაციო ნაკერის მოწყობა 5სმ სისქის ქაფპლასტის ჩადებით</t>
  </si>
  <si>
    <t>ცხაურების ლითონკონსტრუქციების შეღებვა ანტიკოროზიული საღებავით 2-ჯერ</t>
  </si>
  <si>
    <t>წყალჩამქრობი ჭის ფარგლებში, ექსკავატორით 5მ-მდე სიმაღლის ჭრილის დამუშავება III ჯგუფის გრუნტში და ჩატვირთვა ავტოთვითმცლელებში</t>
  </si>
  <si>
    <t>დაბეტონების ნაკერის ჰერმეტიზაცია ჰიდროსაიზოლაციო ზონარით (ფართოვდება დასველებისას)</t>
  </si>
  <si>
    <t>გეობადეზე ნაყოფიერი ნიადაგის მოწყობა, სისქით 5...10 სმ</t>
  </si>
  <si>
    <t>დანართიN#1</t>
  </si>
  <si>
    <t>სატენდერო წინადადების ფასი, ფასების ცხრილი (ხარჯთაღრიცხვა)</t>
  </si>
  <si>
    <t>"_________________"</t>
  </si>
  <si>
    <t>(პრეტენდენტის დასახელება)</t>
  </si>
  <si>
    <t>(შევსების თარიღი)</t>
  </si>
  <si>
    <t>სატენდერო წინადადების ფასი ----------------------</t>
  </si>
  <si>
    <t>(_______________________) ლარი</t>
  </si>
  <si>
    <t xml:space="preserve">                 (თანხა ციფრებით)</t>
  </si>
  <si>
    <t>(თანხა სიტყვიერად)</t>
  </si>
  <si>
    <r>
      <t xml:space="preserve">ობიექტის დასახელება: </t>
    </r>
    <r>
      <rPr>
        <b/>
        <sz val="12"/>
        <rFont val="Sylfaen"/>
        <family val="1"/>
      </rPr>
      <t xml:space="preserve">,,მარნეულის მუნიციპალიტეტში ახალი სადახლოს მაგისტრალური არხის პკ 60+00-ზე  მოწყობილი რკინაბეტონის დიუკერის შესასვლელ სათავისთან ეროზიული ფერდის აღდგენა - გამაგრება" </t>
    </r>
  </si>
  <si>
    <t>#</t>
  </si>
  <si>
    <t>Sifri</t>
  </si>
  <si>
    <t>samuSaos dasaxeleba</t>
  </si>
  <si>
    <t>erTeulis ganzomileba</t>
  </si>
  <si>
    <t>raodenoba</t>
  </si>
  <si>
    <t>erTeulis Rirebuleba</t>
  </si>
  <si>
    <t>saerTo Rirebuleba</t>
  </si>
  <si>
    <t>დატვირთული გრუნტის ტრანსპორტირება ავტოთვითმცლელებით 2 კმ-მდე მანძილზე და დასაწყობება შემდგომი გამოყენებისთვის</t>
  </si>
  <si>
    <r>
      <t xml:space="preserve">სულ </t>
    </r>
    <r>
      <rPr>
        <b/>
        <sz val="11"/>
        <rFont val="AcadNusx"/>
      </rPr>
      <t>#</t>
    </r>
    <r>
      <rPr>
        <b/>
        <sz val="11"/>
        <rFont val="Sylfaen"/>
        <family val="1"/>
      </rPr>
      <t>1</t>
    </r>
  </si>
  <si>
    <r>
      <rPr>
        <b/>
        <sz val="11"/>
        <rFont val="AcadNusx"/>
      </rPr>
      <t>#</t>
    </r>
    <r>
      <rPr>
        <b/>
        <sz val="11"/>
        <rFont val="Sylfaen"/>
        <family val="1"/>
      </rPr>
      <t>1</t>
    </r>
  </si>
  <si>
    <t>ფერდობის გამაგრება გაბიონის საყრდენი კედლებით</t>
  </si>
  <si>
    <t>#2</t>
  </si>
  <si>
    <t>გაბიონის კედლის უჟანგავი მავთულის ყუთების შეძენა  ზომით 2x1x1 მ   1ც-17.5 კგ d=2.7მმ</t>
  </si>
  <si>
    <t>გაბიონის კედლის უჟანგავი მავთულის ყუთების შეძენა, ზომით 1.5x1x1 მ  1ც-14.0 კგ   d=2.7მმ</t>
  </si>
  <si>
    <r>
      <t>გაბიონის ლეიბების მოწყობა სტანდარტული უჟანგავი მავთულის ყუთებით და შევსება ქვით (43.2 მ</t>
    </r>
    <r>
      <rPr>
        <vertAlign val="superscript"/>
        <sz val="11"/>
        <rFont val="Sylfaen"/>
        <family val="1"/>
      </rPr>
      <t>3</t>
    </r>
    <r>
      <rPr>
        <sz val="11"/>
        <rFont val="Sylfaen"/>
        <family val="1"/>
      </rPr>
      <t>)</t>
    </r>
  </si>
  <si>
    <t>გაბიონის ლეიბის უჟანგავი მავთულის ყუთების შეძენა, ზომით 2X3X0.3 მ  d=2.7მმ</t>
  </si>
  <si>
    <r>
      <t xml:space="preserve">სულ </t>
    </r>
    <r>
      <rPr>
        <b/>
        <sz val="11"/>
        <rFont val="AcadNusx"/>
      </rPr>
      <t>#2</t>
    </r>
  </si>
  <si>
    <t>ავარიული წყალსაგდების მოწყობა</t>
  </si>
  <si>
    <t>გაბიონის ლეიბის მოწყობა 3-4 ღერძებს შორის (L=6მ)</t>
  </si>
  <si>
    <t>გაბიონის საყრდენი კედლები მოწყობა 2-3 და 4-5 ღერძებს შორის (L=24მ)</t>
  </si>
  <si>
    <t>#3</t>
  </si>
  <si>
    <r>
      <rPr>
        <b/>
        <sz val="11"/>
        <rFont val="Sylfaen"/>
        <family val="1"/>
      </rPr>
      <t xml:space="preserve">ა-1 </t>
    </r>
    <r>
      <rPr>
        <sz val="11"/>
        <rFont val="Calibri"/>
        <family val="2"/>
        <charset val="204"/>
      </rPr>
      <t>Ø</t>
    </r>
    <r>
      <rPr>
        <sz val="11"/>
        <rFont val="Sylfaen"/>
        <family val="1"/>
      </rPr>
      <t xml:space="preserve">14 A500C ანკერების შეძენა მოწყობა სიგრძით 0.6მ </t>
    </r>
  </si>
  <si>
    <r>
      <rPr>
        <b/>
        <sz val="11"/>
        <rFont val="Sylfaen"/>
        <family val="1"/>
      </rPr>
      <t>ა-2</t>
    </r>
    <r>
      <rPr>
        <sz val="11"/>
        <rFont val="Sylfaen"/>
        <family val="1"/>
      </rPr>
      <t xml:space="preserve"> </t>
    </r>
    <r>
      <rPr>
        <sz val="11"/>
        <rFont val="Calibri"/>
        <family val="2"/>
        <charset val="204"/>
      </rPr>
      <t>Ø</t>
    </r>
    <r>
      <rPr>
        <sz val="11"/>
        <rFont val="Sylfaen"/>
        <family val="1"/>
      </rPr>
      <t xml:space="preserve">14 A500C ანკერების შეძენა მოწყობა სიგრძით 0.6მ </t>
    </r>
  </si>
  <si>
    <t xml:space="preserve">არმატურა A240 შეძენა მონტაჟი </t>
  </si>
  <si>
    <t>არმატურა  A500C  შეძენა მონტაჟი</t>
  </si>
  <si>
    <t>B-25 F200 W6 კლასის მონოლითური რკინაბეტონის სარტყელის მოწყობა დიუკერის არსებულ სათავისზე</t>
  </si>
  <si>
    <t>არმატურა  A500C შეძენა მონტაჟი</t>
  </si>
  <si>
    <t>არმატურა  A240 შეძენა მონტაჟი</t>
  </si>
  <si>
    <t xml:space="preserve">B-25 F200 W6 კლასის მონოლითური რკინაბეტონის გადამღვრელის მოწყობა </t>
  </si>
  <si>
    <r>
      <rPr>
        <b/>
        <sz val="11"/>
        <rFont val="Sylfaen"/>
        <family val="1"/>
      </rPr>
      <t>,,ჩდ-1"</t>
    </r>
    <r>
      <rPr>
        <sz val="11"/>
        <rFont val="Sylfaen"/>
        <family val="1"/>
      </rPr>
      <t xml:space="preserve"> ჩასაყოლებელი დეტალები (4 ცალი)</t>
    </r>
  </si>
  <si>
    <t>III კატ. გრუნტის დამუშავება ქვაბულში  ექსკავატორით ავტოთვითმცლელებზე დატვირთვით</t>
  </si>
  <si>
    <t>ავარიული წყალსაგდების წყალმიმღები სათავისის მოწყობა</t>
  </si>
  <si>
    <t>B-25  კლასის მონოლითური ბეტონით მოსამზადებელი ფენის მოწყობა სისქით 15 სმ</t>
  </si>
  <si>
    <t>B-25 F200 W6  კლასის მონოლითური რკინაბეტონით საძირკვლის ფილის მოწყობა სისქით 50 სმ</t>
  </si>
  <si>
    <t xml:space="preserve">B-25 F200 W6  კლასის მონოლითური რკინაბეტონის კედლების მოწყობა სისქით 50 სმ </t>
  </si>
  <si>
    <t>ავარიული წყალსაგდების წყალჩამქრობი ჭის მოწყობა</t>
  </si>
  <si>
    <t>ქვიშა-ცემენტის დუღაბის (მ-200) ქანობიანი ფენის მოწყობა სათავისის ძირში საშ. სისქით 17სმ</t>
  </si>
  <si>
    <t>ცხაურების ლითონკონსტრუქციების შეძენა მონტაჟი</t>
  </si>
  <si>
    <t>გრუნტის და სამშენებლო ნარჩენების ტრანსპორტირება ავტოთვითმცლელებით  ნაყარში</t>
  </si>
  <si>
    <t>დატკეპნილი ბალასტის საფუძვლის მოწყობა 15 სმ სისქის</t>
  </si>
  <si>
    <t>B-25  კლასის მონოლითური ბეტონით მოსამზადებელი ფენის მოწყობა სისქით 10 სმ</t>
  </si>
  <si>
    <t>B-25 F200 W6  კლასის მონოლითური რკინაბეტონით საძირკვლის ფილის მოწყობა სისქით 60 სმ</t>
  </si>
  <si>
    <t>B-25 F200 W6  კლასის მონოლითური რკინაბეტონის კედლების მოწყობა სისქით 60 სმ</t>
  </si>
  <si>
    <t>ფოლადის მილის ∅720X10 მმ (ქარხნული იზოლაციით) შეძენა მონტაჟი ტრანშეაში</t>
  </si>
  <si>
    <t>მოჭრილი გრუნტის მოსწორება ბულდოზერით მიწის 20 მ-ზე გადაადგილებით</t>
  </si>
  <si>
    <r>
      <t xml:space="preserve">სულ </t>
    </r>
    <r>
      <rPr>
        <b/>
        <sz val="11"/>
        <rFont val="AcadNusx"/>
      </rPr>
      <t>#3</t>
    </r>
  </si>
  <si>
    <t>#4</t>
  </si>
  <si>
    <t>მონოლითური რკინაბეტონის არხის მოწყობა L=40მ</t>
  </si>
  <si>
    <t>ბალასტის უკუჩაყრა და დატკეპნა (ბალიშის მოწყობა და გვერდების შევსება)</t>
  </si>
  <si>
    <t>დატკეპნილი ბალასტის საფუძვლის მოწყობა 20 სმ სისქის</t>
  </si>
  <si>
    <t>B-25 F200 W6 კლასის მონოლითური რკინაბეტონით არხის ძირის მოოწყობა სისქით 40 სმ</t>
  </si>
  <si>
    <t>B-25 F200 W6 კლასის მონოლითური რკინაბეტონით არხის კედლების მოოწყობა სისქით 40 სმ</t>
  </si>
  <si>
    <t>დატვირთული გრუნტის ტრანსპორტირება ავტოთვითმცლელებით 2 კმ-მდე მანძილზე და დასაწყობება შემდგომი გამოყენებისთვის (200 მ3)</t>
  </si>
  <si>
    <t>დატვირთული გრუნტის ტრანსპორტირება ავტოთვითმცლელებით ნაყარზე (400 მ3)</t>
  </si>
  <si>
    <t>ფერდობის ეროზიისაგან დაცვის ღონისძიებები</t>
  </si>
  <si>
    <t>#5</t>
  </si>
  <si>
    <r>
      <t xml:space="preserve">სულ </t>
    </r>
    <r>
      <rPr>
        <b/>
        <sz val="11"/>
        <rFont val="AcadNusx"/>
      </rPr>
      <t>#4</t>
    </r>
  </si>
  <si>
    <r>
      <t xml:space="preserve">სულ </t>
    </r>
    <r>
      <rPr>
        <b/>
        <sz val="11"/>
        <rFont val="AcadNusx"/>
      </rPr>
      <t>#5</t>
    </r>
  </si>
  <si>
    <r>
      <t>20-25</t>
    </r>
    <r>
      <rPr>
        <vertAlign val="superscript"/>
        <sz val="11"/>
        <rFont val="Sylfaen"/>
        <family val="1"/>
        <charset val="204"/>
      </rPr>
      <t>0</t>
    </r>
    <r>
      <rPr>
        <sz val="11"/>
        <rFont val="Sylfaen"/>
        <family val="1"/>
        <charset val="204"/>
      </rPr>
      <t xml:space="preserve"> დახრის მქონე ფერდობზე III კატეგორიის გრუნტის დამუშავება ბულდოზერით 1.5 მ სიღრმემდე და გადაადგილება 20 მ მანძილზე</t>
    </r>
  </si>
  <si>
    <r>
      <t>ეროზიისაგან დამცავი გეობადის (GeoMat) შეძენა მოწყობა, გეობადის პირობითი სისქე 10მმ, სიმკვრივე 300გრ/მ</t>
    </r>
    <r>
      <rPr>
        <sz val="11"/>
        <rFont val="Calibri"/>
        <family val="2"/>
        <charset val="204"/>
      </rPr>
      <t>²</t>
    </r>
  </si>
  <si>
    <t>გეობადის სამაგრი ანკერების შეძენა მოწყობა Ø10-12მმ (A240), L=650მმ</t>
  </si>
  <si>
    <t>დატვირთული გრუნტის ტრანსპორტირება ნაყარში</t>
  </si>
  <si>
    <r>
      <t xml:space="preserve">სულ ჯამი </t>
    </r>
    <r>
      <rPr>
        <b/>
        <sz val="12"/>
        <rFont val="AcadNusx"/>
      </rPr>
      <t>#</t>
    </r>
    <r>
      <rPr>
        <b/>
        <sz val="12"/>
        <rFont val="Sylfaen"/>
        <family val="1"/>
      </rPr>
      <t>1</t>
    </r>
    <r>
      <rPr>
        <b/>
        <sz val="12"/>
        <rFont val="Calibri"/>
        <family val="2"/>
      </rPr>
      <t>÷</t>
    </r>
    <r>
      <rPr>
        <b/>
        <sz val="12"/>
        <rFont val="AcadNusx"/>
      </rPr>
      <t>#5</t>
    </r>
  </si>
  <si>
    <t>გაუთვალისწინებელი ხარჯები 3%</t>
  </si>
  <si>
    <t>ჯამი</t>
  </si>
  <si>
    <t>დღგ 18%</t>
  </si>
  <si>
    <t>სულ ხარჯთაღრიცხვით</t>
  </si>
  <si>
    <t>შენიშვა:</t>
  </si>
  <si>
    <t>1)</t>
  </si>
  <si>
    <t>ზედნადები ხარჯები და გეგმიური მოგება გათვალისწინებული უნდა იქნას შემოთავაზებულ ერთეულის ღირებულებაში.</t>
  </si>
  <si>
    <t>2)</t>
  </si>
  <si>
    <t>დაგროვებადი პენსიის გადასახადი (2% ხელფასის ფონდიდან) პრეტენდენტის მიერ უნდა იყოს გათვალისწინებული ხარჯთაღრიცხვის ღირებულებაში.</t>
  </si>
  <si>
    <t>(ხელმოწერა)</t>
  </si>
  <si>
    <t>ბ/ა (ბეჭდის არსებობის შემთხვევაში)</t>
  </si>
  <si>
    <t>ინვენტარული ღობის მონტაჟი და დემონტაჟი (ღობის პერიმეტრი -90 მ, სიმაღლე- 2,5 მ)</t>
  </si>
  <si>
    <t>ტერიტორიის გაწმენდა ბუჩქნარისა და ეკალბარდებისაგან, შეგროვება და დაწვა</t>
  </si>
  <si>
    <t>"____"_________" 2022 წ</t>
  </si>
  <si>
    <t>სანაყაროში მუშაობა  ბულდოზერით</t>
  </si>
  <si>
    <t>სანაყაროში მუშაობა ბულდოზერით</t>
  </si>
  <si>
    <t xml:space="preserve">Ø820X7 ფოლადის მილის შეძენა ჩადება კედელში ჩობალის მოსაწყობად </t>
  </si>
  <si>
    <t xml:space="preserve"> ავარიული წყალსაგდები მილსადენის მოწყობა (L=68მ)</t>
  </si>
  <si>
    <t>ტრანშეის დამუშავება ექსკავატორით  III კატეგორიის გრუნტში და ჩატვირთვა ავტოთვითმცლელებში</t>
  </si>
  <si>
    <r>
      <t>მილსადენის საყრდენების მოსაწყობად ორმოს ამოღება ხელით 20-25</t>
    </r>
    <r>
      <rPr>
        <vertAlign val="superscript"/>
        <sz val="11"/>
        <color theme="1"/>
        <rFont val="Sylfaen"/>
        <family val="1"/>
      </rPr>
      <t>0</t>
    </r>
    <r>
      <rPr>
        <sz val="11"/>
        <color theme="1"/>
        <rFont val="Sylfaen"/>
        <family val="1"/>
      </rPr>
      <t xml:space="preserve"> დახრის მქონე ფერდობზე III კატეგორიის გრუნტში, ადგილზე დაყრით</t>
    </r>
  </si>
  <si>
    <t>III კატეგორიის გრუნტის დამუშავება ბულდოზერით (96კვტ) მიწის 20 მ-ზე გადაადგილებით</t>
  </si>
  <si>
    <t>ტრანშეის ფარგლებში ხრეშოვანი ბალასტის უკუჩაყრა და დატკეპნა</t>
  </si>
  <si>
    <t>B-25 F200 W6  კლასის მონოლითური ბეტონის ს-1 და  ს-2 საყრდენების მოწყობა</t>
  </si>
  <si>
    <r>
      <t>B-25 F200 W6  კლასის მონოლითური რკინაბეტონის ს-3 (3 ცალი), ს-4 (1ცალი)</t>
    </r>
    <r>
      <rPr>
        <b/>
        <sz val="11"/>
        <rFont val="Sylfaen"/>
        <family val="1"/>
      </rPr>
      <t xml:space="preserve"> </t>
    </r>
    <r>
      <rPr>
        <sz val="11"/>
        <rFont val="Sylfaen"/>
        <family val="1"/>
      </rPr>
      <t>და</t>
    </r>
    <r>
      <rPr>
        <b/>
        <sz val="11"/>
        <rFont val="Sylfaen"/>
        <family val="1"/>
      </rPr>
      <t xml:space="preserve"> </t>
    </r>
    <r>
      <rPr>
        <sz val="11"/>
        <rFont val="Sylfaen"/>
        <family val="1"/>
      </rPr>
      <t>ს-5 (1ცალი) საყრდენების მოწყობა</t>
    </r>
  </si>
  <si>
    <t>საყრდენების არმატურა A500C  შეძენა მონტაჟი</t>
  </si>
  <si>
    <t xml:space="preserve">საყრდენების არმატურა A240 შეძენა მონტაჟი </t>
  </si>
  <si>
    <t>ადგილობრივი გრუნტის უკუჩაყრა საყრდენების გარშემო და დატკეპნა</t>
  </si>
  <si>
    <t>მილის დროებითი სამონტაჟო საყრდენების მოწყობა ბიჯით 3 მეტრი . ერთ საყრდენზე:  ხის მორი 0.03მ³; ხის ძელი -0.01მ³ (16 ცალი)</t>
  </si>
  <si>
    <t>სანაყაროზე მუშაობა ბულდოზერით</t>
  </si>
  <si>
    <t>საყრდენების ჩდ-1  ჩასაყოლებელი დეტალების ლითონკონსტრუქციები ( 5 ცალი)</t>
  </si>
  <si>
    <t>მილის სამაგრი ც-1 ლითონის ცალუღების მოწყობა (5 ცალი)</t>
  </si>
  <si>
    <t xml:space="preserve">დატვირტული გრუნტის ტრანსპორტირება ნაყარში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</si>
</sst>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vertAlign val="superscript"/>
      <sz val="1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</font>
    <font>
      <sz val="11"/>
      <color theme="1"/>
      <name val="Sylfaen"/>
      <family val="1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4"/>
      <name val="Sylfaen"/>
      <family val="1"/>
    </font>
    <font>
      <vertAlign val="superscript"/>
      <sz val="11"/>
      <name val="Sylfaen"/>
      <family val="1"/>
      <charset val="204"/>
    </font>
    <font>
      <vertAlign val="superscript"/>
      <sz val="12"/>
      <name val="Sylfaen"/>
      <family val="1"/>
    </font>
    <font>
      <vertAlign val="superscript"/>
      <sz val="12"/>
      <name val="Sylfaen"/>
      <family val="1"/>
      <charset val="204"/>
    </font>
    <font>
      <sz val="11"/>
      <name val="Calibri"/>
      <family val="2"/>
      <charset val="204"/>
    </font>
    <font>
      <b/>
      <sz val="10"/>
      <name val="AcadNusx"/>
    </font>
    <font>
      <sz val="10"/>
      <name val="AcadNusx"/>
    </font>
    <font>
      <i/>
      <sz val="8"/>
      <name val="Arial"/>
      <family val="2"/>
    </font>
    <font>
      <vertAlign val="superscript"/>
      <sz val="8"/>
      <name val="AcadMtavr"/>
    </font>
    <font>
      <b/>
      <sz val="8"/>
      <name val="AcadNusx"/>
    </font>
    <font>
      <i/>
      <sz val="9"/>
      <name val="AcadNusx"/>
    </font>
    <font>
      <b/>
      <sz val="11"/>
      <color theme="1"/>
      <name val="Sylfaen"/>
      <family val="1"/>
    </font>
    <font>
      <b/>
      <sz val="11"/>
      <name val="AcadNusx"/>
    </font>
    <font>
      <b/>
      <i/>
      <sz val="11"/>
      <name val="Sylfaen"/>
      <family val="1"/>
    </font>
    <font>
      <sz val="11"/>
      <color rgb="FFFF0000"/>
      <name val="Sylfaen"/>
      <family val="1"/>
    </font>
    <font>
      <sz val="11"/>
      <color rgb="FFFF0000"/>
      <name val="Sylfaen"/>
      <family val="1"/>
      <charset val="204"/>
    </font>
    <font>
      <b/>
      <sz val="12"/>
      <color theme="1"/>
      <name val="Sylfaen"/>
      <family val="1"/>
    </font>
    <font>
      <b/>
      <sz val="12"/>
      <name val="AcadNusx"/>
    </font>
    <font>
      <b/>
      <sz val="12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0"/>
      <name val="Sylfaen"/>
      <family val="1"/>
    </font>
    <font>
      <vertAlign val="superscript"/>
      <sz val="11"/>
      <color theme="1"/>
      <name val="Sylfaen"/>
      <family val="1"/>
    </font>
    <font>
      <sz val="11"/>
      <name val="AcadNusx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2" fillId="0" borderId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Fill="1"/>
    <xf numFmtId="0" fontId="10" fillId="0" borderId="0" xfId="1" applyFont="1" applyFill="1"/>
    <xf numFmtId="0" fontId="1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1" applyFont="1" applyFill="1"/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top"/>
    </xf>
    <xf numFmtId="0" fontId="19" fillId="4" borderId="0" xfId="0" applyFont="1" applyFill="1" applyAlignment="1"/>
    <xf numFmtId="0" fontId="21" fillId="4" borderId="0" xfId="0" applyFont="1" applyFill="1" applyAlignment="1">
      <alignment vertical="top"/>
    </xf>
    <xf numFmtId="0" fontId="21" fillId="4" borderId="0" xfId="0" applyFont="1" applyFill="1"/>
    <xf numFmtId="0" fontId="2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top"/>
    </xf>
    <xf numFmtId="0" fontId="20" fillId="2" borderId="0" xfId="0" applyFont="1" applyFill="1" applyBorder="1"/>
    <xf numFmtId="0" fontId="4" fillId="0" borderId="1" xfId="1" applyFont="1" applyBorder="1"/>
    <xf numFmtId="0" fontId="11" fillId="0" borderId="1" xfId="0" applyFont="1" applyFill="1" applyBorder="1"/>
    <xf numFmtId="0" fontId="4" fillId="3" borderId="1" xfId="1" applyFont="1" applyFill="1" applyBorder="1"/>
    <xf numFmtId="0" fontId="3" fillId="5" borderId="1" xfId="1" applyFont="1" applyFill="1" applyBorder="1" applyAlignment="1">
      <alignment horizontal="center" vertical="center"/>
    </xf>
    <xf numFmtId="4" fontId="3" fillId="5" borderId="1" xfId="2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textRotation="90" wrapText="1"/>
    </xf>
    <xf numFmtId="2" fontId="20" fillId="0" borderId="1" xfId="0" applyNumberFormat="1" applyFont="1" applyFill="1" applyBorder="1" applyAlignment="1">
      <alignment horizontal="center" vertical="center" textRotation="90" wrapText="1"/>
    </xf>
    <xf numFmtId="2" fontId="25" fillId="5" borderId="1" xfId="1" applyNumberFormat="1" applyFont="1" applyFill="1" applyBorder="1" applyAlignment="1">
      <alignment horizontal="center" vertical="top"/>
    </xf>
    <xf numFmtId="0" fontId="7" fillId="5" borderId="1" xfId="1" applyFont="1" applyFill="1" applyBorder="1" applyAlignment="1">
      <alignment horizontal="left" vertical="center" wrapText="1"/>
    </xf>
    <xf numFmtId="4" fontId="7" fillId="5" borderId="1" xfId="2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28" fillId="2" borderId="1" xfId="1" applyNumberFormat="1" applyFont="1" applyFill="1" applyBorder="1" applyAlignment="1">
      <alignment horizontal="center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/>
    <xf numFmtId="0" fontId="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2" fontId="2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4" fillId="5" borderId="1" xfId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2" fontId="30" fillId="5" borderId="1" xfId="1" applyNumberFormat="1" applyFont="1" applyFill="1" applyBorder="1" applyAlignment="1">
      <alignment horizontal="center" vertical="top"/>
    </xf>
    <xf numFmtId="0" fontId="5" fillId="5" borderId="1" xfId="1" applyFont="1" applyFill="1" applyBorder="1"/>
    <xf numFmtId="0" fontId="0" fillId="0" borderId="1" xfId="0" applyFont="1" applyFill="1" applyBorder="1"/>
    <xf numFmtId="0" fontId="26" fillId="0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33" fillId="4" borderId="0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34" fillId="4" borderId="0" xfId="0" applyFont="1" applyFill="1" applyAlignment="1" applyProtection="1">
      <alignment horizontal="right" vertical="top"/>
    </xf>
    <xf numFmtId="0" fontId="36" fillId="4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center" wrapText="1"/>
    </xf>
    <xf numFmtId="165" fontId="4" fillId="2" borderId="0" xfId="1" applyNumberFormat="1" applyFont="1" applyFill="1"/>
    <xf numFmtId="0" fontId="35" fillId="4" borderId="2" xfId="0" applyFont="1" applyFill="1" applyBorder="1" applyAlignment="1" applyProtection="1">
      <alignment horizontal="left" vertical="center" wrapText="1"/>
    </xf>
    <xf numFmtId="0" fontId="36" fillId="4" borderId="0" xfId="0" applyFont="1" applyFill="1" applyAlignment="1" applyProtection="1">
      <alignment horizontal="center" vertical="center"/>
    </xf>
    <xf numFmtId="0" fontId="19" fillId="4" borderId="0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center"/>
    </xf>
    <xf numFmtId="2" fontId="24" fillId="4" borderId="0" xfId="0" applyNumberFormat="1" applyFont="1" applyFill="1" applyBorder="1" applyAlignment="1">
      <alignment horizontal="center" vertical="top"/>
    </xf>
    <xf numFmtId="0" fontId="19" fillId="4" borderId="0" xfId="0" applyFont="1" applyFill="1" applyAlignment="1">
      <alignment horizontal="right" vertical="center" wrapText="1"/>
    </xf>
    <xf numFmtId="0" fontId="19" fillId="2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 vertical="top"/>
    </xf>
  </cellXfs>
  <cellStyles count="5">
    <cellStyle name="Normal" xfId="0" builtinId="0"/>
    <cellStyle name="Normal 2" xfId="3"/>
    <cellStyle name="Normal 3" xfId="1"/>
    <cellStyle name="Normal 3 2" xfId="2"/>
    <cellStyle name="Normal 4" xfId="4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view="pageBreakPreview" zoomScaleNormal="100" zoomScaleSheetLayoutView="100" workbookViewId="0">
      <selection activeCell="E138" sqref="E138"/>
    </sheetView>
  </sheetViews>
  <sheetFormatPr defaultRowHeight="15.75" x14ac:dyDescent="0.3"/>
  <cols>
    <col min="1" max="1" width="6.28515625" style="1" customWidth="1"/>
    <col min="2" max="2" width="9.85546875" style="1" customWidth="1"/>
    <col min="3" max="3" width="56.42578125" style="2" customWidth="1"/>
    <col min="4" max="4" width="9.85546875" style="1" customWidth="1"/>
    <col min="5" max="5" width="11.28515625" style="1" customWidth="1"/>
    <col min="6" max="6" width="12.7109375" style="2" customWidth="1"/>
    <col min="7" max="7" width="14.140625" style="2" customWidth="1"/>
    <col min="8" max="11" width="10.140625" style="2" customWidth="1"/>
    <col min="12" max="138" width="9.140625" style="2"/>
    <col min="139" max="139" width="5.7109375" style="2" customWidth="1"/>
    <col min="140" max="140" width="49.7109375" style="2" customWidth="1"/>
    <col min="141" max="141" width="7.85546875" style="2" customWidth="1"/>
    <col min="142" max="142" width="11.28515625" style="2" customWidth="1"/>
    <col min="143" max="143" width="15.28515625" style="2" customWidth="1"/>
    <col min="144" max="394" width="9.140625" style="2"/>
    <col min="395" max="395" width="5.7109375" style="2" customWidth="1"/>
    <col min="396" max="396" width="49.7109375" style="2" customWidth="1"/>
    <col min="397" max="397" width="7.85546875" style="2" customWidth="1"/>
    <col min="398" max="398" width="11.28515625" style="2" customWidth="1"/>
    <col min="399" max="399" width="15.28515625" style="2" customWidth="1"/>
    <col min="400" max="650" width="9.140625" style="2"/>
    <col min="651" max="651" width="5.7109375" style="2" customWidth="1"/>
    <col min="652" max="652" width="49.7109375" style="2" customWidth="1"/>
    <col min="653" max="653" width="7.85546875" style="2" customWidth="1"/>
    <col min="654" max="654" width="11.28515625" style="2" customWidth="1"/>
    <col min="655" max="655" width="15.28515625" style="2" customWidth="1"/>
    <col min="656" max="906" width="9.140625" style="2"/>
    <col min="907" max="907" width="5.7109375" style="2" customWidth="1"/>
    <col min="908" max="908" width="49.7109375" style="2" customWidth="1"/>
    <col min="909" max="909" width="7.85546875" style="2" customWidth="1"/>
    <col min="910" max="910" width="11.28515625" style="2" customWidth="1"/>
    <col min="911" max="911" width="15.28515625" style="2" customWidth="1"/>
    <col min="912" max="1162" width="9.140625" style="2"/>
    <col min="1163" max="1163" width="5.7109375" style="2" customWidth="1"/>
    <col min="1164" max="1164" width="49.7109375" style="2" customWidth="1"/>
    <col min="1165" max="1165" width="7.85546875" style="2" customWidth="1"/>
    <col min="1166" max="1166" width="11.28515625" style="2" customWidth="1"/>
    <col min="1167" max="1167" width="15.28515625" style="2" customWidth="1"/>
    <col min="1168" max="1418" width="9.140625" style="2"/>
    <col min="1419" max="1419" width="5.7109375" style="2" customWidth="1"/>
    <col min="1420" max="1420" width="49.7109375" style="2" customWidth="1"/>
    <col min="1421" max="1421" width="7.85546875" style="2" customWidth="1"/>
    <col min="1422" max="1422" width="11.28515625" style="2" customWidth="1"/>
    <col min="1423" max="1423" width="15.28515625" style="2" customWidth="1"/>
    <col min="1424" max="1674" width="9.140625" style="2"/>
    <col min="1675" max="1675" width="5.7109375" style="2" customWidth="1"/>
    <col min="1676" max="1676" width="49.7109375" style="2" customWidth="1"/>
    <col min="1677" max="1677" width="7.85546875" style="2" customWidth="1"/>
    <col min="1678" max="1678" width="11.28515625" style="2" customWidth="1"/>
    <col min="1679" max="1679" width="15.28515625" style="2" customWidth="1"/>
    <col min="1680" max="1930" width="9.140625" style="2"/>
    <col min="1931" max="1931" width="5.7109375" style="2" customWidth="1"/>
    <col min="1932" max="1932" width="49.7109375" style="2" customWidth="1"/>
    <col min="1933" max="1933" width="7.85546875" style="2" customWidth="1"/>
    <col min="1934" max="1934" width="11.28515625" style="2" customWidth="1"/>
    <col min="1935" max="1935" width="15.28515625" style="2" customWidth="1"/>
    <col min="1936" max="2186" width="9.140625" style="2"/>
    <col min="2187" max="2187" width="5.7109375" style="2" customWidth="1"/>
    <col min="2188" max="2188" width="49.7109375" style="2" customWidth="1"/>
    <col min="2189" max="2189" width="7.85546875" style="2" customWidth="1"/>
    <col min="2190" max="2190" width="11.28515625" style="2" customWidth="1"/>
    <col min="2191" max="2191" width="15.28515625" style="2" customWidth="1"/>
    <col min="2192" max="2442" width="9.140625" style="2"/>
    <col min="2443" max="2443" width="5.7109375" style="2" customWidth="1"/>
    <col min="2444" max="2444" width="49.7109375" style="2" customWidth="1"/>
    <col min="2445" max="2445" width="7.85546875" style="2" customWidth="1"/>
    <col min="2446" max="2446" width="11.28515625" style="2" customWidth="1"/>
    <col min="2447" max="2447" width="15.28515625" style="2" customWidth="1"/>
    <col min="2448" max="2698" width="9.140625" style="2"/>
    <col min="2699" max="2699" width="5.7109375" style="2" customWidth="1"/>
    <col min="2700" max="2700" width="49.7109375" style="2" customWidth="1"/>
    <col min="2701" max="2701" width="7.85546875" style="2" customWidth="1"/>
    <col min="2702" max="2702" width="11.28515625" style="2" customWidth="1"/>
    <col min="2703" max="2703" width="15.28515625" style="2" customWidth="1"/>
    <col min="2704" max="2954" width="9.140625" style="2"/>
    <col min="2955" max="2955" width="5.7109375" style="2" customWidth="1"/>
    <col min="2956" max="2956" width="49.7109375" style="2" customWidth="1"/>
    <col min="2957" max="2957" width="7.85546875" style="2" customWidth="1"/>
    <col min="2958" max="2958" width="11.28515625" style="2" customWidth="1"/>
    <col min="2959" max="2959" width="15.28515625" style="2" customWidth="1"/>
    <col min="2960" max="3210" width="9.140625" style="2"/>
    <col min="3211" max="3211" width="5.7109375" style="2" customWidth="1"/>
    <col min="3212" max="3212" width="49.7109375" style="2" customWidth="1"/>
    <col min="3213" max="3213" width="7.85546875" style="2" customWidth="1"/>
    <col min="3214" max="3214" width="11.28515625" style="2" customWidth="1"/>
    <col min="3215" max="3215" width="15.28515625" style="2" customWidth="1"/>
    <col min="3216" max="3466" width="9.140625" style="2"/>
    <col min="3467" max="3467" width="5.7109375" style="2" customWidth="1"/>
    <col min="3468" max="3468" width="49.7109375" style="2" customWidth="1"/>
    <col min="3469" max="3469" width="7.85546875" style="2" customWidth="1"/>
    <col min="3470" max="3470" width="11.28515625" style="2" customWidth="1"/>
    <col min="3471" max="3471" width="15.28515625" style="2" customWidth="1"/>
    <col min="3472" max="3722" width="9.140625" style="2"/>
    <col min="3723" max="3723" width="5.7109375" style="2" customWidth="1"/>
    <col min="3724" max="3724" width="49.7109375" style="2" customWidth="1"/>
    <col min="3725" max="3725" width="7.85546875" style="2" customWidth="1"/>
    <col min="3726" max="3726" width="11.28515625" style="2" customWidth="1"/>
    <col min="3727" max="3727" width="15.28515625" style="2" customWidth="1"/>
    <col min="3728" max="3978" width="9.140625" style="2"/>
    <col min="3979" max="3979" width="5.7109375" style="2" customWidth="1"/>
    <col min="3980" max="3980" width="49.7109375" style="2" customWidth="1"/>
    <col min="3981" max="3981" width="7.85546875" style="2" customWidth="1"/>
    <col min="3982" max="3982" width="11.28515625" style="2" customWidth="1"/>
    <col min="3983" max="3983" width="15.28515625" style="2" customWidth="1"/>
    <col min="3984" max="4234" width="9.140625" style="2"/>
    <col min="4235" max="4235" width="5.7109375" style="2" customWidth="1"/>
    <col min="4236" max="4236" width="49.7109375" style="2" customWidth="1"/>
    <col min="4237" max="4237" width="7.85546875" style="2" customWidth="1"/>
    <col min="4238" max="4238" width="11.28515625" style="2" customWidth="1"/>
    <col min="4239" max="4239" width="15.28515625" style="2" customWidth="1"/>
    <col min="4240" max="4490" width="9.140625" style="2"/>
    <col min="4491" max="4491" width="5.7109375" style="2" customWidth="1"/>
    <col min="4492" max="4492" width="49.7109375" style="2" customWidth="1"/>
    <col min="4493" max="4493" width="7.85546875" style="2" customWidth="1"/>
    <col min="4494" max="4494" width="11.28515625" style="2" customWidth="1"/>
    <col min="4495" max="4495" width="15.28515625" style="2" customWidth="1"/>
    <col min="4496" max="4746" width="9.140625" style="2"/>
    <col min="4747" max="4747" width="5.7109375" style="2" customWidth="1"/>
    <col min="4748" max="4748" width="49.7109375" style="2" customWidth="1"/>
    <col min="4749" max="4749" width="7.85546875" style="2" customWidth="1"/>
    <col min="4750" max="4750" width="11.28515625" style="2" customWidth="1"/>
    <col min="4751" max="4751" width="15.28515625" style="2" customWidth="1"/>
    <col min="4752" max="5002" width="9.140625" style="2"/>
    <col min="5003" max="5003" width="5.7109375" style="2" customWidth="1"/>
    <col min="5004" max="5004" width="49.7109375" style="2" customWidth="1"/>
    <col min="5005" max="5005" width="7.85546875" style="2" customWidth="1"/>
    <col min="5006" max="5006" width="11.28515625" style="2" customWidth="1"/>
    <col min="5007" max="5007" width="15.28515625" style="2" customWidth="1"/>
    <col min="5008" max="5258" width="9.140625" style="2"/>
    <col min="5259" max="5259" width="5.7109375" style="2" customWidth="1"/>
    <col min="5260" max="5260" width="49.7109375" style="2" customWidth="1"/>
    <col min="5261" max="5261" width="7.85546875" style="2" customWidth="1"/>
    <col min="5262" max="5262" width="11.28515625" style="2" customWidth="1"/>
    <col min="5263" max="5263" width="15.28515625" style="2" customWidth="1"/>
    <col min="5264" max="5514" width="9.140625" style="2"/>
    <col min="5515" max="5515" width="5.7109375" style="2" customWidth="1"/>
    <col min="5516" max="5516" width="49.7109375" style="2" customWidth="1"/>
    <col min="5517" max="5517" width="7.85546875" style="2" customWidth="1"/>
    <col min="5518" max="5518" width="11.28515625" style="2" customWidth="1"/>
    <col min="5519" max="5519" width="15.28515625" style="2" customWidth="1"/>
    <col min="5520" max="5770" width="9.140625" style="2"/>
    <col min="5771" max="5771" width="5.7109375" style="2" customWidth="1"/>
    <col min="5772" max="5772" width="49.7109375" style="2" customWidth="1"/>
    <col min="5773" max="5773" width="7.85546875" style="2" customWidth="1"/>
    <col min="5774" max="5774" width="11.28515625" style="2" customWidth="1"/>
    <col min="5775" max="5775" width="15.28515625" style="2" customWidth="1"/>
    <col min="5776" max="6026" width="9.140625" style="2"/>
    <col min="6027" max="6027" width="5.7109375" style="2" customWidth="1"/>
    <col min="6028" max="6028" width="49.7109375" style="2" customWidth="1"/>
    <col min="6029" max="6029" width="7.85546875" style="2" customWidth="1"/>
    <col min="6030" max="6030" width="11.28515625" style="2" customWidth="1"/>
    <col min="6031" max="6031" width="15.28515625" style="2" customWidth="1"/>
    <col min="6032" max="6282" width="9.140625" style="2"/>
    <col min="6283" max="6283" width="5.7109375" style="2" customWidth="1"/>
    <col min="6284" max="6284" width="49.7109375" style="2" customWidth="1"/>
    <col min="6285" max="6285" width="7.85546875" style="2" customWidth="1"/>
    <col min="6286" max="6286" width="11.28515625" style="2" customWidth="1"/>
    <col min="6287" max="6287" width="15.28515625" style="2" customWidth="1"/>
    <col min="6288" max="6538" width="9.140625" style="2"/>
    <col min="6539" max="6539" width="5.7109375" style="2" customWidth="1"/>
    <col min="6540" max="6540" width="49.7109375" style="2" customWidth="1"/>
    <col min="6541" max="6541" width="7.85546875" style="2" customWidth="1"/>
    <col min="6542" max="6542" width="11.28515625" style="2" customWidth="1"/>
    <col min="6543" max="6543" width="15.28515625" style="2" customWidth="1"/>
    <col min="6544" max="6794" width="9.140625" style="2"/>
    <col min="6795" max="6795" width="5.7109375" style="2" customWidth="1"/>
    <col min="6796" max="6796" width="49.7109375" style="2" customWidth="1"/>
    <col min="6797" max="6797" width="7.85546875" style="2" customWidth="1"/>
    <col min="6798" max="6798" width="11.28515625" style="2" customWidth="1"/>
    <col min="6799" max="6799" width="15.28515625" style="2" customWidth="1"/>
    <col min="6800" max="7050" width="9.140625" style="2"/>
    <col min="7051" max="7051" width="5.7109375" style="2" customWidth="1"/>
    <col min="7052" max="7052" width="49.7109375" style="2" customWidth="1"/>
    <col min="7053" max="7053" width="7.85546875" style="2" customWidth="1"/>
    <col min="7054" max="7054" width="11.28515625" style="2" customWidth="1"/>
    <col min="7055" max="7055" width="15.28515625" style="2" customWidth="1"/>
    <col min="7056" max="7306" width="9.140625" style="2"/>
    <col min="7307" max="7307" width="5.7109375" style="2" customWidth="1"/>
    <col min="7308" max="7308" width="49.7109375" style="2" customWidth="1"/>
    <col min="7309" max="7309" width="7.85546875" style="2" customWidth="1"/>
    <col min="7310" max="7310" width="11.28515625" style="2" customWidth="1"/>
    <col min="7311" max="7311" width="15.28515625" style="2" customWidth="1"/>
    <col min="7312" max="7562" width="9.140625" style="2"/>
    <col min="7563" max="7563" width="5.7109375" style="2" customWidth="1"/>
    <col min="7564" max="7564" width="49.7109375" style="2" customWidth="1"/>
    <col min="7565" max="7565" width="7.85546875" style="2" customWidth="1"/>
    <col min="7566" max="7566" width="11.28515625" style="2" customWidth="1"/>
    <col min="7567" max="7567" width="15.28515625" style="2" customWidth="1"/>
    <col min="7568" max="7818" width="9.140625" style="2"/>
    <col min="7819" max="7819" width="5.7109375" style="2" customWidth="1"/>
    <col min="7820" max="7820" width="49.7109375" style="2" customWidth="1"/>
    <col min="7821" max="7821" width="7.85546875" style="2" customWidth="1"/>
    <col min="7822" max="7822" width="11.28515625" style="2" customWidth="1"/>
    <col min="7823" max="7823" width="15.28515625" style="2" customWidth="1"/>
    <col min="7824" max="8074" width="9.140625" style="2"/>
    <col min="8075" max="8075" width="5.7109375" style="2" customWidth="1"/>
    <col min="8076" max="8076" width="49.7109375" style="2" customWidth="1"/>
    <col min="8077" max="8077" width="7.85546875" style="2" customWidth="1"/>
    <col min="8078" max="8078" width="11.28515625" style="2" customWidth="1"/>
    <col min="8079" max="8079" width="15.28515625" style="2" customWidth="1"/>
    <col min="8080" max="8330" width="9.140625" style="2"/>
    <col min="8331" max="8331" width="5.7109375" style="2" customWidth="1"/>
    <col min="8332" max="8332" width="49.7109375" style="2" customWidth="1"/>
    <col min="8333" max="8333" width="7.85546875" style="2" customWidth="1"/>
    <col min="8334" max="8334" width="11.28515625" style="2" customWidth="1"/>
    <col min="8335" max="8335" width="15.28515625" style="2" customWidth="1"/>
    <col min="8336" max="8586" width="9.140625" style="2"/>
    <col min="8587" max="8587" width="5.7109375" style="2" customWidth="1"/>
    <col min="8588" max="8588" width="49.7109375" style="2" customWidth="1"/>
    <col min="8589" max="8589" width="7.85546875" style="2" customWidth="1"/>
    <col min="8590" max="8590" width="11.28515625" style="2" customWidth="1"/>
    <col min="8591" max="8591" width="15.28515625" style="2" customWidth="1"/>
    <col min="8592" max="8842" width="9.140625" style="2"/>
    <col min="8843" max="8843" width="5.7109375" style="2" customWidth="1"/>
    <col min="8844" max="8844" width="49.7109375" style="2" customWidth="1"/>
    <col min="8845" max="8845" width="7.85546875" style="2" customWidth="1"/>
    <col min="8846" max="8846" width="11.28515625" style="2" customWidth="1"/>
    <col min="8847" max="8847" width="15.28515625" style="2" customWidth="1"/>
    <col min="8848" max="9098" width="9.140625" style="2"/>
    <col min="9099" max="9099" width="5.7109375" style="2" customWidth="1"/>
    <col min="9100" max="9100" width="49.7109375" style="2" customWidth="1"/>
    <col min="9101" max="9101" width="7.85546875" style="2" customWidth="1"/>
    <col min="9102" max="9102" width="11.28515625" style="2" customWidth="1"/>
    <col min="9103" max="9103" width="15.28515625" style="2" customWidth="1"/>
    <col min="9104" max="9354" width="9.140625" style="2"/>
    <col min="9355" max="9355" width="5.7109375" style="2" customWidth="1"/>
    <col min="9356" max="9356" width="49.7109375" style="2" customWidth="1"/>
    <col min="9357" max="9357" width="7.85546875" style="2" customWidth="1"/>
    <col min="9358" max="9358" width="11.28515625" style="2" customWidth="1"/>
    <col min="9359" max="9359" width="15.28515625" style="2" customWidth="1"/>
    <col min="9360" max="9610" width="9.140625" style="2"/>
    <col min="9611" max="9611" width="5.7109375" style="2" customWidth="1"/>
    <col min="9612" max="9612" width="49.7109375" style="2" customWidth="1"/>
    <col min="9613" max="9613" width="7.85546875" style="2" customWidth="1"/>
    <col min="9614" max="9614" width="11.28515625" style="2" customWidth="1"/>
    <col min="9615" max="9615" width="15.28515625" style="2" customWidth="1"/>
    <col min="9616" max="9866" width="9.140625" style="2"/>
    <col min="9867" max="9867" width="5.7109375" style="2" customWidth="1"/>
    <col min="9868" max="9868" width="49.7109375" style="2" customWidth="1"/>
    <col min="9869" max="9869" width="7.85546875" style="2" customWidth="1"/>
    <col min="9870" max="9870" width="11.28515625" style="2" customWidth="1"/>
    <col min="9871" max="9871" width="15.28515625" style="2" customWidth="1"/>
    <col min="9872" max="10122" width="9.140625" style="2"/>
    <col min="10123" max="10123" width="5.7109375" style="2" customWidth="1"/>
    <col min="10124" max="10124" width="49.7109375" style="2" customWidth="1"/>
    <col min="10125" max="10125" width="7.85546875" style="2" customWidth="1"/>
    <col min="10126" max="10126" width="11.28515625" style="2" customWidth="1"/>
    <col min="10127" max="10127" width="15.28515625" style="2" customWidth="1"/>
    <col min="10128" max="10378" width="9.140625" style="2"/>
    <col min="10379" max="10379" width="5.7109375" style="2" customWidth="1"/>
    <col min="10380" max="10380" width="49.7109375" style="2" customWidth="1"/>
    <col min="10381" max="10381" width="7.85546875" style="2" customWidth="1"/>
    <col min="10382" max="10382" width="11.28515625" style="2" customWidth="1"/>
    <col min="10383" max="10383" width="15.28515625" style="2" customWidth="1"/>
    <col min="10384" max="10634" width="9.140625" style="2"/>
    <col min="10635" max="10635" width="5.7109375" style="2" customWidth="1"/>
    <col min="10636" max="10636" width="49.7109375" style="2" customWidth="1"/>
    <col min="10637" max="10637" width="7.85546875" style="2" customWidth="1"/>
    <col min="10638" max="10638" width="11.28515625" style="2" customWidth="1"/>
    <col min="10639" max="10639" width="15.28515625" style="2" customWidth="1"/>
    <col min="10640" max="10890" width="9.140625" style="2"/>
    <col min="10891" max="10891" width="5.7109375" style="2" customWidth="1"/>
    <col min="10892" max="10892" width="49.7109375" style="2" customWidth="1"/>
    <col min="10893" max="10893" width="7.85546875" style="2" customWidth="1"/>
    <col min="10894" max="10894" width="11.28515625" style="2" customWidth="1"/>
    <col min="10895" max="10895" width="15.28515625" style="2" customWidth="1"/>
    <col min="10896" max="11146" width="9.140625" style="2"/>
    <col min="11147" max="11147" width="5.7109375" style="2" customWidth="1"/>
    <col min="11148" max="11148" width="49.7109375" style="2" customWidth="1"/>
    <col min="11149" max="11149" width="7.85546875" style="2" customWidth="1"/>
    <col min="11150" max="11150" width="11.28515625" style="2" customWidth="1"/>
    <col min="11151" max="11151" width="15.28515625" style="2" customWidth="1"/>
    <col min="11152" max="11402" width="9.140625" style="2"/>
    <col min="11403" max="11403" width="5.7109375" style="2" customWidth="1"/>
    <col min="11404" max="11404" width="49.7109375" style="2" customWidth="1"/>
    <col min="11405" max="11405" width="7.85546875" style="2" customWidth="1"/>
    <col min="11406" max="11406" width="11.28515625" style="2" customWidth="1"/>
    <col min="11407" max="11407" width="15.28515625" style="2" customWidth="1"/>
    <col min="11408" max="11658" width="9.140625" style="2"/>
    <col min="11659" max="11659" width="5.7109375" style="2" customWidth="1"/>
    <col min="11660" max="11660" width="49.7109375" style="2" customWidth="1"/>
    <col min="11661" max="11661" width="7.85546875" style="2" customWidth="1"/>
    <col min="11662" max="11662" width="11.28515625" style="2" customWidth="1"/>
    <col min="11663" max="11663" width="15.28515625" style="2" customWidth="1"/>
    <col min="11664" max="11914" width="9.140625" style="2"/>
    <col min="11915" max="11915" width="5.7109375" style="2" customWidth="1"/>
    <col min="11916" max="11916" width="49.7109375" style="2" customWidth="1"/>
    <col min="11917" max="11917" width="7.85546875" style="2" customWidth="1"/>
    <col min="11918" max="11918" width="11.28515625" style="2" customWidth="1"/>
    <col min="11919" max="11919" width="15.28515625" style="2" customWidth="1"/>
    <col min="11920" max="12170" width="9.140625" style="2"/>
    <col min="12171" max="12171" width="5.7109375" style="2" customWidth="1"/>
    <col min="12172" max="12172" width="49.7109375" style="2" customWidth="1"/>
    <col min="12173" max="12173" width="7.85546875" style="2" customWidth="1"/>
    <col min="12174" max="12174" width="11.28515625" style="2" customWidth="1"/>
    <col min="12175" max="12175" width="15.28515625" style="2" customWidth="1"/>
    <col min="12176" max="12426" width="9.140625" style="2"/>
    <col min="12427" max="12427" width="5.7109375" style="2" customWidth="1"/>
    <col min="12428" max="12428" width="49.7109375" style="2" customWidth="1"/>
    <col min="12429" max="12429" width="7.85546875" style="2" customWidth="1"/>
    <col min="12430" max="12430" width="11.28515625" style="2" customWidth="1"/>
    <col min="12431" max="12431" width="15.28515625" style="2" customWidth="1"/>
    <col min="12432" max="12682" width="9.140625" style="2"/>
    <col min="12683" max="12683" width="5.7109375" style="2" customWidth="1"/>
    <col min="12684" max="12684" width="49.7109375" style="2" customWidth="1"/>
    <col min="12685" max="12685" width="7.85546875" style="2" customWidth="1"/>
    <col min="12686" max="12686" width="11.28515625" style="2" customWidth="1"/>
    <col min="12687" max="12687" width="15.28515625" style="2" customWidth="1"/>
    <col min="12688" max="12938" width="9.140625" style="2"/>
    <col min="12939" max="12939" width="5.7109375" style="2" customWidth="1"/>
    <col min="12940" max="12940" width="49.7109375" style="2" customWidth="1"/>
    <col min="12941" max="12941" width="7.85546875" style="2" customWidth="1"/>
    <col min="12942" max="12942" width="11.28515625" style="2" customWidth="1"/>
    <col min="12943" max="12943" width="15.28515625" style="2" customWidth="1"/>
    <col min="12944" max="13194" width="9.140625" style="2"/>
    <col min="13195" max="13195" width="5.7109375" style="2" customWidth="1"/>
    <col min="13196" max="13196" width="49.7109375" style="2" customWidth="1"/>
    <col min="13197" max="13197" width="7.85546875" style="2" customWidth="1"/>
    <col min="13198" max="13198" width="11.28515625" style="2" customWidth="1"/>
    <col min="13199" max="13199" width="15.28515625" style="2" customWidth="1"/>
    <col min="13200" max="13450" width="9.140625" style="2"/>
    <col min="13451" max="13451" width="5.7109375" style="2" customWidth="1"/>
    <col min="13452" max="13452" width="49.7109375" style="2" customWidth="1"/>
    <col min="13453" max="13453" width="7.85546875" style="2" customWidth="1"/>
    <col min="13454" max="13454" width="11.28515625" style="2" customWidth="1"/>
    <col min="13455" max="13455" width="15.28515625" style="2" customWidth="1"/>
    <col min="13456" max="13706" width="9.140625" style="2"/>
    <col min="13707" max="13707" width="5.7109375" style="2" customWidth="1"/>
    <col min="13708" max="13708" width="49.7109375" style="2" customWidth="1"/>
    <col min="13709" max="13709" width="7.85546875" style="2" customWidth="1"/>
    <col min="13710" max="13710" width="11.28515625" style="2" customWidth="1"/>
    <col min="13711" max="13711" width="15.28515625" style="2" customWidth="1"/>
    <col min="13712" max="13962" width="9.140625" style="2"/>
    <col min="13963" max="13963" width="5.7109375" style="2" customWidth="1"/>
    <col min="13964" max="13964" width="49.7109375" style="2" customWidth="1"/>
    <col min="13965" max="13965" width="7.85546875" style="2" customWidth="1"/>
    <col min="13966" max="13966" width="11.28515625" style="2" customWidth="1"/>
    <col min="13967" max="13967" width="15.28515625" style="2" customWidth="1"/>
    <col min="13968" max="14218" width="9.140625" style="2"/>
    <col min="14219" max="14219" width="5.7109375" style="2" customWidth="1"/>
    <col min="14220" max="14220" width="49.7109375" style="2" customWidth="1"/>
    <col min="14221" max="14221" width="7.85546875" style="2" customWidth="1"/>
    <col min="14222" max="14222" width="11.28515625" style="2" customWidth="1"/>
    <col min="14223" max="14223" width="15.28515625" style="2" customWidth="1"/>
    <col min="14224" max="14474" width="9.140625" style="2"/>
    <col min="14475" max="14475" width="5.7109375" style="2" customWidth="1"/>
    <col min="14476" max="14476" width="49.7109375" style="2" customWidth="1"/>
    <col min="14477" max="14477" width="7.85546875" style="2" customWidth="1"/>
    <col min="14478" max="14478" width="11.28515625" style="2" customWidth="1"/>
    <col min="14479" max="14479" width="15.28515625" style="2" customWidth="1"/>
    <col min="14480" max="14730" width="9.140625" style="2"/>
    <col min="14731" max="14731" width="5.7109375" style="2" customWidth="1"/>
    <col min="14732" max="14732" width="49.7109375" style="2" customWidth="1"/>
    <col min="14733" max="14733" width="7.85546875" style="2" customWidth="1"/>
    <col min="14734" max="14734" width="11.28515625" style="2" customWidth="1"/>
    <col min="14735" max="14735" width="15.28515625" style="2" customWidth="1"/>
    <col min="14736" max="14986" width="9.140625" style="2"/>
    <col min="14987" max="14987" width="5.7109375" style="2" customWidth="1"/>
    <col min="14988" max="14988" width="49.7109375" style="2" customWidth="1"/>
    <col min="14989" max="14989" width="7.85546875" style="2" customWidth="1"/>
    <col min="14990" max="14990" width="11.28515625" style="2" customWidth="1"/>
    <col min="14991" max="14991" width="15.28515625" style="2" customWidth="1"/>
    <col min="14992" max="15242" width="9.140625" style="2"/>
    <col min="15243" max="15243" width="5.7109375" style="2" customWidth="1"/>
    <col min="15244" max="15244" width="49.7109375" style="2" customWidth="1"/>
    <col min="15245" max="15245" width="7.85546875" style="2" customWidth="1"/>
    <col min="15246" max="15246" width="11.28515625" style="2" customWidth="1"/>
    <col min="15247" max="15247" width="15.28515625" style="2" customWidth="1"/>
    <col min="15248" max="15498" width="9.140625" style="2"/>
    <col min="15499" max="15499" width="5.7109375" style="2" customWidth="1"/>
    <col min="15500" max="15500" width="49.7109375" style="2" customWidth="1"/>
    <col min="15501" max="15501" width="7.85546875" style="2" customWidth="1"/>
    <col min="15502" max="15502" width="11.28515625" style="2" customWidth="1"/>
    <col min="15503" max="15503" width="15.28515625" style="2" customWidth="1"/>
    <col min="15504" max="15754" width="9.140625" style="2"/>
    <col min="15755" max="15755" width="5.7109375" style="2" customWidth="1"/>
    <col min="15756" max="15756" width="49.7109375" style="2" customWidth="1"/>
    <col min="15757" max="15757" width="7.85546875" style="2" customWidth="1"/>
    <col min="15758" max="15758" width="11.28515625" style="2" customWidth="1"/>
    <col min="15759" max="15759" width="15.28515625" style="2" customWidth="1"/>
    <col min="15760" max="16010" width="9.140625" style="2"/>
    <col min="16011" max="16011" width="5.7109375" style="2" customWidth="1"/>
    <col min="16012" max="16012" width="49.7109375" style="2" customWidth="1"/>
    <col min="16013" max="16013" width="7.85546875" style="2" customWidth="1"/>
    <col min="16014" max="16014" width="11.28515625" style="2" customWidth="1"/>
    <col min="16015" max="16015" width="15.28515625" style="2" customWidth="1"/>
    <col min="16016" max="16271" width="9.140625" style="2"/>
    <col min="16272" max="16383" width="9.140625" style="2" customWidth="1"/>
    <col min="16384" max="16384" width="9.140625" style="2"/>
  </cols>
  <sheetData>
    <row r="1" spans="1:9" ht="17.25" customHeight="1" x14ac:dyDescent="0.3">
      <c r="A1" s="23"/>
      <c r="B1" s="23"/>
      <c r="C1" s="23"/>
      <c r="D1" s="23"/>
      <c r="E1" s="91" t="s">
        <v>42</v>
      </c>
      <c r="F1" s="91"/>
      <c r="G1" s="91"/>
    </row>
    <row r="2" spans="1:9" ht="24" customHeight="1" x14ac:dyDescent="0.3">
      <c r="A2" s="92" t="s">
        <v>43</v>
      </c>
      <c r="B2" s="92"/>
      <c r="C2" s="92"/>
      <c r="D2" s="92"/>
      <c r="E2" s="92"/>
      <c r="F2" s="92"/>
      <c r="G2" s="92"/>
    </row>
    <row r="3" spans="1:9" ht="74.25" customHeight="1" x14ac:dyDescent="0.3">
      <c r="A3" s="93" t="s">
        <v>51</v>
      </c>
      <c r="B3" s="93"/>
      <c r="C3" s="93"/>
      <c r="D3" s="93"/>
      <c r="E3" s="93"/>
      <c r="F3" s="93"/>
      <c r="G3" s="93"/>
    </row>
    <row r="4" spans="1:9" ht="40.5" customHeight="1" x14ac:dyDescent="0.3">
      <c r="A4" s="94" t="s">
        <v>44</v>
      </c>
      <c r="B4" s="94"/>
      <c r="C4" s="94"/>
      <c r="D4" s="24"/>
      <c r="E4" s="25" t="s">
        <v>128</v>
      </c>
      <c r="F4" s="25"/>
      <c r="G4" s="25"/>
    </row>
    <row r="5" spans="1:9" ht="25.5" customHeight="1" x14ac:dyDescent="0.3">
      <c r="A5" s="26" t="s">
        <v>45</v>
      </c>
      <c r="B5" s="27"/>
      <c r="C5" s="28"/>
      <c r="D5" s="29"/>
      <c r="E5" s="95" t="s">
        <v>46</v>
      </c>
      <c r="F5" s="95"/>
      <c r="G5" s="29"/>
    </row>
    <row r="6" spans="1:9" ht="36" customHeight="1" x14ac:dyDescent="0.3">
      <c r="A6" s="88" t="s">
        <v>47</v>
      </c>
      <c r="B6" s="88"/>
      <c r="C6" s="88"/>
      <c r="D6" s="89" t="s">
        <v>48</v>
      </c>
      <c r="E6" s="89"/>
      <c r="F6" s="89"/>
      <c r="G6" s="89"/>
    </row>
    <row r="7" spans="1:9" ht="41.25" customHeight="1" x14ac:dyDescent="0.3">
      <c r="A7" s="30"/>
      <c r="B7" s="30"/>
      <c r="C7" s="31" t="s">
        <v>49</v>
      </c>
      <c r="D7" s="90" t="s">
        <v>50</v>
      </c>
      <c r="E7" s="90"/>
      <c r="F7" s="90"/>
      <c r="G7" s="32"/>
    </row>
    <row r="8" spans="1:9" ht="78.75" customHeight="1" x14ac:dyDescent="0.3">
      <c r="A8" s="39" t="s">
        <v>52</v>
      </c>
      <c r="B8" s="40" t="s">
        <v>53</v>
      </c>
      <c r="C8" s="39" t="s">
        <v>54</v>
      </c>
      <c r="D8" s="40" t="s">
        <v>55</v>
      </c>
      <c r="E8" s="40" t="s">
        <v>56</v>
      </c>
      <c r="F8" s="41" t="s">
        <v>57</v>
      </c>
      <c r="G8" s="40" t="s">
        <v>58</v>
      </c>
    </row>
    <row r="9" spans="1:9" ht="15" x14ac:dyDescent="0.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</row>
    <row r="10" spans="1:9" ht="30" x14ac:dyDescent="0.3">
      <c r="A10" s="22" t="s">
        <v>61</v>
      </c>
      <c r="B10" s="21"/>
      <c r="C10" s="22" t="s">
        <v>26</v>
      </c>
      <c r="D10" s="21"/>
      <c r="E10" s="21"/>
      <c r="F10" s="21"/>
      <c r="G10" s="35"/>
    </row>
    <row r="11" spans="1:9" ht="33.75" customHeight="1" x14ac:dyDescent="0.3">
      <c r="A11" s="11">
        <v>1</v>
      </c>
      <c r="B11" s="11"/>
      <c r="C11" s="12" t="s">
        <v>126</v>
      </c>
      <c r="D11" s="14" t="s">
        <v>0</v>
      </c>
      <c r="E11" s="19">
        <v>250</v>
      </c>
      <c r="F11" s="19"/>
      <c r="G11" s="19">
        <f>E11*F11</f>
        <v>0</v>
      </c>
    </row>
    <row r="12" spans="1:9" ht="33" customHeight="1" x14ac:dyDescent="0.3">
      <c r="A12" s="11">
        <f>A11+1</f>
        <v>2</v>
      </c>
      <c r="B12" s="11"/>
      <c r="C12" s="12" t="s">
        <v>127</v>
      </c>
      <c r="D12" s="14" t="s">
        <v>0</v>
      </c>
      <c r="E12" s="19">
        <v>1600</v>
      </c>
      <c r="F12" s="19"/>
      <c r="G12" s="19">
        <f t="shared" ref="G12:G19" si="0">E12*F12</f>
        <v>0</v>
      </c>
    </row>
    <row r="13" spans="1:9" s="3" customFormat="1" ht="51" customHeight="1" x14ac:dyDescent="0.3">
      <c r="A13" s="11">
        <f t="shared" ref="A13:A19" si="1">A12+1</f>
        <v>3</v>
      </c>
      <c r="B13" s="11"/>
      <c r="C13" s="12" t="s">
        <v>7</v>
      </c>
      <c r="D13" s="13" t="s">
        <v>5</v>
      </c>
      <c r="E13" s="19">
        <v>325</v>
      </c>
      <c r="F13" s="19"/>
      <c r="G13" s="19">
        <f t="shared" si="0"/>
        <v>0</v>
      </c>
    </row>
    <row r="14" spans="1:9" s="3" customFormat="1" ht="51" customHeight="1" x14ac:dyDescent="0.3">
      <c r="A14" s="11">
        <f t="shared" si="1"/>
        <v>4</v>
      </c>
      <c r="B14" s="11"/>
      <c r="C14" s="12" t="s">
        <v>27</v>
      </c>
      <c r="D14" s="13" t="s">
        <v>5</v>
      </c>
      <c r="E14" s="19">
        <v>80</v>
      </c>
      <c r="F14" s="19"/>
      <c r="G14" s="19">
        <f t="shared" si="0"/>
        <v>0</v>
      </c>
    </row>
    <row r="15" spans="1:9" ht="37.5" customHeight="1" x14ac:dyDescent="0.3">
      <c r="A15" s="11">
        <f t="shared" si="1"/>
        <v>5</v>
      </c>
      <c r="B15" s="11"/>
      <c r="C15" s="12" t="s">
        <v>28</v>
      </c>
      <c r="D15" s="13" t="s">
        <v>5</v>
      </c>
      <c r="E15" s="19">
        <v>10</v>
      </c>
      <c r="F15" s="19"/>
      <c r="G15" s="19">
        <f t="shared" si="0"/>
        <v>0</v>
      </c>
    </row>
    <row r="16" spans="1:9" s="8" customFormat="1" ht="48.75" customHeight="1" x14ac:dyDescent="0.3">
      <c r="A16" s="79">
        <f t="shared" si="1"/>
        <v>6</v>
      </c>
      <c r="B16" s="79"/>
      <c r="C16" s="80" t="s">
        <v>59</v>
      </c>
      <c r="D16" s="81" t="s">
        <v>3</v>
      </c>
      <c r="E16" s="82">
        <v>729</v>
      </c>
      <c r="F16" s="82"/>
      <c r="G16" s="82">
        <f t="shared" si="0"/>
        <v>0</v>
      </c>
      <c r="I16" s="85"/>
    </row>
    <row r="17" spans="1:7" s="8" customFormat="1" ht="33.75" customHeight="1" x14ac:dyDescent="0.3">
      <c r="A17" s="11">
        <f t="shared" si="1"/>
        <v>7</v>
      </c>
      <c r="B17" s="11"/>
      <c r="C17" s="12" t="s">
        <v>29</v>
      </c>
      <c r="D17" s="13" t="s">
        <v>5</v>
      </c>
      <c r="E17" s="19">
        <v>80</v>
      </c>
      <c r="F17" s="19"/>
      <c r="G17" s="19">
        <f t="shared" si="0"/>
        <v>0</v>
      </c>
    </row>
    <row r="18" spans="1:7" s="5" customFormat="1" ht="36.75" customHeight="1" x14ac:dyDescent="0.25">
      <c r="A18" s="11">
        <f t="shared" si="1"/>
        <v>8</v>
      </c>
      <c r="B18" s="11"/>
      <c r="C18" s="12" t="s">
        <v>30</v>
      </c>
      <c r="D18" s="13" t="s">
        <v>3</v>
      </c>
      <c r="E18" s="19">
        <v>144</v>
      </c>
      <c r="F18" s="19"/>
      <c r="G18" s="19">
        <f t="shared" si="0"/>
        <v>0</v>
      </c>
    </row>
    <row r="19" spans="1:7" s="4" customFormat="1" ht="36.75" customHeight="1" x14ac:dyDescent="0.3">
      <c r="A19" s="11">
        <f t="shared" si="1"/>
        <v>9</v>
      </c>
      <c r="B19" s="11"/>
      <c r="C19" s="12" t="s">
        <v>31</v>
      </c>
      <c r="D19" s="13" t="s">
        <v>5</v>
      </c>
      <c r="E19" s="19">
        <v>80</v>
      </c>
      <c r="F19" s="19"/>
      <c r="G19" s="19">
        <f t="shared" si="0"/>
        <v>0</v>
      </c>
    </row>
    <row r="20" spans="1:7" s="4" customFormat="1" x14ac:dyDescent="0.3">
      <c r="A20" s="36"/>
      <c r="B20" s="36"/>
      <c r="C20" s="43" t="s">
        <v>60</v>
      </c>
      <c r="D20" s="44"/>
      <c r="E20" s="45"/>
      <c r="F20" s="46"/>
      <c r="G20" s="42">
        <f>SUM(G11:G19)</f>
        <v>0</v>
      </c>
    </row>
    <row r="21" spans="1:7" s="5" customFormat="1" ht="34.5" customHeight="1" x14ac:dyDescent="0.25">
      <c r="A21" s="50" t="s">
        <v>63</v>
      </c>
      <c r="B21" s="21"/>
      <c r="C21" s="22" t="s">
        <v>62</v>
      </c>
      <c r="D21" s="21"/>
      <c r="E21" s="21"/>
      <c r="F21" s="21"/>
      <c r="G21" s="38"/>
    </row>
    <row r="22" spans="1:7" s="5" customFormat="1" ht="34.5" customHeight="1" x14ac:dyDescent="0.25">
      <c r="A22" s="11"/>
      <c r="B22" s="11"/>
      <c r="C22" s="77" t="s">
        <v>71</v>
      </c>
      <c r="D22" s="7"/>
      <c r="E22" s="7"/>
      <c r="F22" s="7"/>
      <c r="G22" s="34"/>
    </row>
    <row r="23" spans="1:7" s="5" customFormat="1" ht="51" customHeight="1" x14ac:dyDescent="0.25">
      <c r="A23" s="11">
        <v>1</v>
      </c>
      <c r="B23" s="11"/>
      <c r="C23" s="12" t="s">
        <v>15</v>
      </c>
      <c r="D23" s="13" t="s">
        <v>5</v>
      </c>
      <c r="E23" s="19">
        <v>499</v>
      </c>
      <c r="F23" s="19"/>
      <c r="G23" s="19">
        <f>E23*F23</f>
        <v>0</v>
      </c>
    </row>
    <row r="24" spans="1:7" s="5" customFormat="1" ht="36.75" customHeight="1" x14ac:dyDescent="0.25">
      <c r="A24" s="11">
        <f>A23+1</f>
        <v>2</v>
      </c>
      <c r="B24" s="11"/>
      <c r="C24" s="12" t="s">
        <v>6</v>
      </c>
      <c r="D24" s="13" t="s">
        <v>5</v>
      </c>
      <c r="E24" s="19">
        <v>27</v>
      </c>
      <c r="F24" s="19"/>
      <c r="G24" s="19">
        <f t="shared" ref="G24:G41" si="2">E24*F24</f>
        <v>0</v>
      </c>
    </row>
    <row r="25" spans="1:7" s="5" customFormat="1" ht="25.5" customHeight="1" x14ac:dyDescent="0.25">
      <c r="A25" s="11">
        <f t="shared" ref="A25:A41" si="3">A24+1</f>
        <v>3</v>
      </c>
      <c r="B25" s="11"/>
      <c r="C25" s="12" t="s">
        <v>10</v>
      </c>
      <c r="D25" s="13" t="s">
        <v>5</v>
      </c>
      <c r="E25" s="19">
        <v>15</v>
      </c>
      <c r="F25" s="19"/>
      <c r="G25" s="19">
        <f t="shared" si="2"/>
        <v>0</v>
      </c>
    </row>
    <row r="26" spans="1:7" s="5" customFormat="1" ht="36.75" customHeight="1" x14ac:dyDescent="0.25">
      <c r="A26" s="11">
        <f t="shared" si="3"/>
        <v>4</v>
      </c>
      <c r="B26" s="20"/>
      <c r="C26" s="12" t="s">
        <v>12</v>
      </c>
      <c r="D26" s="14" t="s">
        <v>0</v>
      </c>
      <c r="E26" s="19">
        <v>288</v>
      </c>
      <c r="F26" s="19"/>
      <c r="G26" s="19">
        <f t="shared" si="2"/>
        <v>0</v>
      </c>
    </row>
    <row r="27" spans="1:7" s="8" customFormat="1" ht="34.5" customHeight="1" x14ac:dyDescent="0.3">
      <c r="A27" s="11">
        <f t="shared" si="3"/>
        <v>5</v>
      </c>
      <c r="B27" s="20"/>
      <c r="C27" s="12" t="s">
        <v>11</v>
      </c>
      <c r="D27" s="13" t="s">
        <v>5</v>
      </c>
      <c r="E27" s="19">
        <v>551</v>
      </c>
      <c r="F27" s="19"/>
      <c r="G27" s="19">
        <f t="shared" si="2"/>
        <v>0</v>
      </c>
    </row>
    <row r="28" spans="1:7" s="5" customFormat="1" ht="35.25" customHeight="1" x14ac:dyDescent="0.25">
      <c r="A28" s="11">
        <f t="shared" si="3"/>
        <v>6</v>
      </c>
      <c r="B28" s="20"/>
      <c r="C28" s="12" t="s">
        <v>64</v>
      </c>
      <c r="D28" s="13" t="s">
        <v>2</v>
      </c>
      <c r="E28" s="19">
        <v>151</v>
      </c>
      <c r="F28" s="19"/>
      <c r="G28" s="19">
        <f t="shared" si="2"/>
        <v>0</v>
      </c>
    </row>
    <row r="29" spans="1:7" s="4" customFormat="1" ht="33" customHeight="1" x14ac:dyDescent="0.3">
      <c r="A29" s="11">
        <f t="shared" si="3"/>
        <v>7</v>
      </c>
      <c r="B29" s="20"/>
      <c r="C29" s="12" t="s">
        <v>65</v>
      </c>
      <c r="D29" s="13" t="s">
        <v>2</v>
      </c>
      <c r="E29" s="19">
        <v>166</v>
      </c>
      <c r="F29" s="19"/>
      <c r="G29" s="19">
        <f t="shared" si="2"/>
        <v>0</v>
      </c>
    </row>
    <row r="30" spans="1:7" s="3" customFormat="1" ht="21.75" customHeight="1" x14ac:dyDescent="0.3">
      <c r="A30" s="11">
        <f t="shared" si="3"/>
        <v>8</v>
      </c>
      <c r="B30" s="11"/>
      <c r="C30" s="12" t="s">
        <v>13</v>
      </c>
      <c r="D30" s="13" t="s">
        <v>5</v>
      </c>
      <c r="E30" s="19">
        <v>170</v>
      </c>
      <c r="F30" s="19"/>
      <c r="G30" s="19">
        <f t="shared" si="2"/>
        <v>0</v>
      </c>
    </row>
    <row r="31" spans="1:7" s="5" customFormat="1" ht="21" customHeight="1" x14ac:dyDescent="0.25">
      <c r="A31" s="11">
        <f t="shared" si="3"/>
        <v>9</v>
      </c>
      <c r="B31" s="11"/>
      <c r="C31" s="12" t="s">
        <v>113</v>
      </c>
      <c r="D31" s="13" t="s">
        <v>3</v>
      </c>
      <c r="E31" s="19">
        <v>946.8</v>
      </c>
      <c r="F31" s="19"/>
      <c r="G31" s="19">
        <f t="shared" si="2"/>
        <v>0</v>
      </c>
    </row>
    <row r="32" spans="1:7" s="5" customFormat="1" ht="21" customHeight="1" x14ac:dyDescent="0.25">
      <c r="A32" s="11">
        <f t="shared" si="3"/>
        <v>10</v>
      </c>
      <c r="B32" s="11"/>
      <c r="C32" s="12" t="s">
        <v>129</v>
      </c>
      <c r="D32" s="13" t="s">
        <v>5</v>
      </c>
      <c r="E32" s="19">
        <v>526</v>
      </c>
      <c r="F32" s="19"/>
      <c r="G32" s="19">
        <f t="shared" si="2"/>
        <v>0</v>
      </c>
    </row>
    <row r="33" spans="1:7" s="5" customFormat="1" ht="18" x14ac:dyDescent="0.25">
      <c r="A33" s="11"/>
      <c r="B33" s="7"/>
      <c r="C33" s="77" t="s">
        <v>70</v>
      </c>
      <c r="D33" s="7"/>
      <c r="E33" s="7"/>
      <c r="F33" s="7"/>
      <c r="G33" s="19">
        <f t="shared" si="2"/>
        <v>0</v>
      </c>
    </row>
    <row r="34" spans="1:7" s="5" customFormat="1" ht="48" customHeight="1" x14ac:dyDescent="0.25">
      <c r="A34" s="11">
        <v>11</v>
      </c>
      <c r="B34" s="11"/>
      <c r="C34" s="12" t="s">
        <v>15</v>
      </c>
      <c r="D34" s="13" t="s">
        <v>5</v>
      </c>
      <c r="E34" s="19">
        <v>72</v>
      </c>
      <c r="F34" s="19"/>
      <c r="G34" s="19">
        <f t="shared" si="2"/>
        <v>0</v>
      </c>
    </row>
    <row r="35" spans="1:7" s="5" customFormat="1" ht="36.75" customHeight="1" x14ac:dyDescent="0.25">
      <c r="A35" s="11">
        <f t="shared" si="3"/>
        <v>12</v>
      </c>
      <c r="B35" s="11"/>
      <c r="C35" s="12" t="s">
        <v>16</v>
      </c>
      <c r="D35" s="13" t="s">
        <v>5</v>
      </c>
      <c r="E35" s="19">
        <v>48</v>
      </c>
      <c r="F35" s="19"/>
      <c r="G35" s="19">
        <f t="shared" si="2"/>
        <v>0</v>
      </c>
    </row>
    <row r="36" spans="1:7" s="8" customFormat="1" ht="23.25" customHeight="1" x14ac:dyDescent="0.3">
      <c r="A36" s="11">
        <f t="shared" si="3"/>
        <v>13</v>
      </c>
      <c r="B36" s="11"/>
      <c r="C36" s="15" t="s">
        <v>10</v>
      </c>
      <c r="D36" s="13" t="s">
        <v>5</v>
      </c>
      <c r="E36" s="19">
        <v>1.8</v>
      </c>
      <c r="F36" s="19"/>
      <c r="G36" s="19">
        <f t="shared" si="2"/>
        <v>0</v>
      </c>
    </row>
    <row r="37" spans="1:7" s="5" customFormat="1" ht="36.75" customHeight="1" x14ac:dyDescent="0.25">
      <c r="A37" s="11">
        <f t="shared" si="3"/>
        <v>14</v>
      </c>
      <c r="B37" s="11"/>
      <c r="C37" s="15" t="s">
        <v>14</v>
      </c>
      <c r="D37" s="10" t="s">
        <v>0</v>
      </c>
      <c r="E37" s="19">
        <v>96</v>
      </c>
      <c r="F37" s="19"/>
      <c r="G37" s="19">
        <f t="shared" si="2"/>
        <v>0</v>
      </c>
    </row>
    <row r="38" spans="1:7" s="5" customFormat="1" ht="39" customHeight="1" x14ac:dyDescent="0.25">
      <c r="A38" s="11">
        <f t="shared" si="3"/>
        <v>15</v>
      </c>
      <c r="B38" s="11"/>
      <c r="C38" s="15" t="s">
        <v>66</v>
      </c>
      <c r="D38" s="10" t="s">
        <v>0</v>
      </c>
      <c r="E38" s="19">
        <v>144</v>
      </c>
      <c r="F38" s="19"/>
      <c r="G38" s="19">
        <f t="shared" si="2"/>
        <v>0</v>
      </c>
    </row>
    <row r="39" spans="1:7" s="5" customFormat="1" ht="33.75" customHeight="1" x14ac:dyDescent="0.25">
      <c r="A39" s="11">
        <f t="shared" si="3"/>
        <v>16</v>
      </c>
      <c r="B39" s="11"/>
      <c r="C39" s="15" t="s">
        <v>67</v>
      </c>
      <c r="D39" s="10" t="s">
        <v>2</v>
      </c>
      <c r="E39" s="19">
        <v>24</v>
      </c>
      <c r="F39" s="19"/>
      <c r="G39" s="19">
        <f t="shared" si="2"/>
        <v>0</v>
      </c>
    </row>
    <row r="40" spans="1:7" s="5" customFormat="1" ht="25.5" customHeight="1" x14ac:dyDescent="0.25">
      <c r="A40" s="11">
        <f t="shared" si="3"/>
        <v>17</v>
      </c>
      <c r="B40" s="11"/>
      <c r="C40" s="12" t="s">
        <v>113</v>
      </c>
      <c r="D40" s="13" t="s">
        <v>3</v>
      </c>
      <c r="E40" s="19">
        <v>216</v>
      </c>
      <c r="F40" s="19"/>
      <c r="G40" s="19">
        <f t="shared" si="2"/>
        <v>0</v>
      </c>
    </row>
    <row r="41" spans="1:7" s="5" customFormat="1" ht="25.5" customHeight="1" x14ac:dyDescent="0.25">
      <c r="A41" s="11">
        <f t="shared" si="3"/>
        <v>18</v>
      </c>
      <c r="B41" s="11"/>
      <c r="C41" s="12" t="s">
        <v>130</v>
      </c>
      <c r="D41" s="13" t="s">
        <v>5</v>
      </c>
      <c r="E41" s="19">
        <v>120</v>
      </c>
      <c r="F41" s="19"/>
      <c r="G41" s="19">
        <f t="shared" si="2"/>
        <v>0</v>
      </c>
    </row>
    <row r="42" spans="1:7" s="5" customFormat="1" x14ac:dyDescent="0.25">
      <c r="A42" s="36"/>
      <c r="B42" s="36"/>
      <c r="C42" s="43" t="s">
        <v>68</v>
      </c>
      <c r="D42" s="37"/>
      <c r="E42" s="47"/>
      <c r="F42" s="48"/>
      <c r="G42" s="42">
        <f>SUM(G23:G41)</f>
        <v>0</v>
      </c>
    </row>
    <row r="43" spans="1:7" ht="21.75" customHeight="1" x14ac:dyDescent="0.35">
      <c r="A43" s="50" t="s">
        <v>72</v>
      </c>
      <c r="B43" s="51"/>
      <c r="C43" s="51" t="s">
        <v>69</v>
      </c>
      <c r="D43" s="51"/>
      <c r="E43" s="51"/>
      <c r="F43" s="51"/>
      <c r="G43" s="52"/>
    </row>
    <row r="44" spans="1:7" ht="30" x14ac:dyDescent="0.3">
      <c r="A44" s="6"/>
      <c r="B44" s="6"/>
      <c r="C44" s="58" t="s">
        <v>83</v>
      </c>
      <c r="D44" s="6"/>
      <c r="E44" s="6"/>
      <c r="F44" s="6"/>
      <c r="G44" s="33"/>
    </row>
    <row r="45" spans="1:7" ht="36" customHeight="1" x14ac:dyDescent="0.3">
      <c r="A45" s="11">
        <v>1</v>
      </c>
      <c r="B45" s="11"/>
      <c r="C45" s="12" t="s">
        <v>36</v>
      </c>
      <c r="D45" s="13" t="s">
        <v>5</v>
      </c>
      <c r="E45" s="19">
        <v>2.5</v>
      </c>
      <c r="F45" s="19"/>
      <c r="G45" s="19">
        <f>E45*F45</f>
        <v>0</v>
      </c>
    </row>
    <row r="46" spans="1:7" s="8" customFormat="1" ht="20.25" customHeight="1" x14ac:dyDescent="0.3">
      <c r="A46" s="11">
        <f>A45+1</f>
        <v>2</v>
      </c>
      <c r="B46" s="11"/>
      <c r="C46" s="12" t="s">
        <v>73</v>
      </c>
      <c r="D46" s="13" t="s">
        <v>2</v>
      </c>
      <c r="E46" s="19">
        <v>26</v>
      </c>
      <c r="F46" s="19"/>
      <c r="G46" s="19">
        <f t="shared" ref="G46:G108" si="4">E46*F46</f>
        <v>0</v>
      </c>
    </row>
    <row r="47" spans="1:7" ht="22.5" customHeight="1" x14ac:dyDescent="0.3">
      <c r="A47" s="11">
        <f t="shared" ref="A47:A108" si="5">A46+1</f>
        <v>3</v>
      </c>
      <c r="B47" s="11"/>
      <c r="C47" s="12" t="s">
        <v>74</v>
      </c>
      <c r="D47" s="13" t="s">
        <v>2</v>
      </c>
      <c r="E47" s="19">
        <v>13</v>
      </c>
      <c r="F47" s="19"/>
      <c r="G47" s="19">
        <f t="shared" si="4"/>
        <v>0</v>
      </c>
    </row>
    <row r="48" spans="1:7" ht="34.5" customHeight="1" x14ac:dyDescent="0.3">
      <c r="A48" s="11">
        <f t="shared" si="5"/>
        <v>4</v>
      </c>
      <c r="B48" s="11"/>
      <c r="C48" s="12" t="s">
        <v>77</v>
      </c>
      <c r="D48" s="13" t="s">
        <v>5</v>
      </c>
      <c r="E48" s="19">
        <v>5.9</v>
      </c>
      <c r="F48" s="19"/>
      <c r="G48" s="19">
        <f t="shared" si="4"/>
        <v>0</v>
      </c>
    </row>
    <row r="49" spans="1:7" ht="20.25" customHeight="1" x14ac:dyDescent="0.3">
      <c r="A49" s="11">
        <f t="shared" si="5"/>
        <v>5</v>
      </c>
      <c r="B49" s="11"/>
      <c r="C49" s="12" t="s">
        <v>78</v>
      </c>
      <c r="D49" s="13" t="s">
        <v>3</v>
      </c>
      <c r="E49" s="19">
        <v>0.16</v>
      </c>
      <c r="F49" s="19"/>
      <c r="G49" s="19">
        <f t="shared" si="4"/>
        <v>0</v>
      </c>
    </row>
    <row r="50" spans="1:7" ht="20.25" customHeight="1" x14ac:dyDescent="0.3">
      <c r="A50" s="11">
        <f t="shared" si="5"/>
        <v>6</v>
      </c>
      <c r="B50" s="11"/>
      <c r="C50" s="12" t="s">
        <v>79</v>
      </c>
      <c r="D50" s="13" t="s">
        <v>3</v>
      </c>
      <c r="E50" s="19">
        <v>7.0000000000000007E-2</v>
      </c>
      <c r="F50" s="19"/>
      <c r="G50" s="19">
        <f t="shared" si="4"/>
        <v>0</v>
      </c>
    </row>
    <row r="51" spans="1:7" s="5" customFormat="1" ht="46.5" customHeight="1" x14ac:dyDescent="0.25">
      <c r="A51" s="11">
        <f t="shared" si="5"/>
        <v>7</v>
      </c>
      <c r="B51" s="11"/>
      <c r="C51" s="12" t="s">
        <v>22</v>
      </c>
      <c r="D51" s="13" t="s">
        <v>1</v>
      </c>
      <c r="E51" s="19">
        <v>6.9</v>
      </c>
      <c r="F51" s="19"/>
      <c r="G51" s="19">
        <f t="shared" si="4"/>
        <v>0</v>
      </c>
    </row>
    <row r="52" spans="1:7" ht="36.75" customHeight="1" x14ac:dyDescent="0.3">
      <c r="A52" s="11">
        <f t="shared" si="5"/>
        <v>8</v>
      </c>
      <c r="B52" s="11"/>
      <c r="C52" s="12" t="s">
        <v>80</v>
      </c>
      <c r="D52" s="13" t="s">
        <v>5</v>
      </c>
      <c r="E52" s="19">
        <v>2.1</v>
      </c>
      <c r="F52" s="19"/>
      <c r="G52" s="19">
        <f t="shared" si="4"/>
        <v>0</v>
      </c>
    </row>
    <row r="53" spans="1:7" ht="21.75" customHeight="1" x14ac:dyDescent="0.3">
      <c r="A53" s="11">
        <f t="shared" si="5"/>
        <v>9</v>
      </c>
      <c r="B53" s="11"/>
      <c r="C53" s="12" t="s">
        <v>78</v>
      </c>
      <c r="D53" s="13" t="s">
        <v>3</v>
      </c>
      <c r="E53" s="19">
        <v>0.2</v>
      </c>
      <c r="F53" s="19"/>
      <c r="G53" s="19">
        <f t="shared" si="4"/>
        <v>0</v>
      </c>
    </row>
    <row r="54" spans="1:7" ht="23.25" customHeight="1" x14ac:dyDescent="0.3">
      <c r="A54" s="11">
        <f t="shared" si="5"/>
        <v>10</v>
      </c>
      <c r="B54" s="11"/>
      <c r="C54" s="12" t="s">
        <v>81</v>
      </c>
      <c r="D54" s="13" t="s">
        <v>4</v>
      </c>
      <c r="E54" s="19">
        <v>11.1</v>
      </c>
      <c r="F54" s="19"/>
      <c r="G54" s="19">
        <f t="shared" si="4"/>
        <v>0</v>
      </c>
    </row>
    <row r="55" spans="1:7" ht="37.5" customHeight="1" x14ac:dyDescent="0.3">
      <c r="A55" s="11">
        <f t="shared" si="5"/>
        <v>11</v>
      </c>
      <c r="B55" s="11"/>
      <c r="C55" s="12" t="s">
        <v>82</v>
      </c>
      <c r="D55" s="13" t="s">
        <v>5</v>
      </c>
      <c r="E55" s="19">
        <v>110</v>
      </c>
      <c r="F55" s="19"/>
      <c r="G55" s="19">
        <f t="shared" si="4"/>
        <v>0</v>
      </c>
    </row>
    <row r="56" spans="1:7" ht="36" customHeight="1" x14ac:dyDescent="0.3">
      <c r="A56" s="11">
        <f t="shared" si="5"/>
        <v>12</v>
      </c>
      <c r="B56" s="61"/>
      <c r="C56" s="12" t="s">
        <v>100</v>
      </c>
      <c r="D56" s="13" t="s">
        <v>5</v>
      </c>
      <c r="E56" s="19">
        <v>67</v>
      </c>
      <c r="F56" s="19"/>
      <c r="G56" s="19">
        <f t="shared" si="4"/>
        <v>0</v>
      </c>
    </row>
    <row r="57" spans="1:7" ht="33.75" customHeight="1" x14ac:dyDescent="0.3">
      <c r="A57" s="11">
        <f t="shared" si="5"/>
        <v>13</v>
      </c>
      <c r="B57" s="10"/>
      <c r="C57" s="12" t="s">
        <v>84</v>
      </c>
      <c r="D57" s="13" t="s">
        <v>5</v>
      </c>
      <c r="E57" s="19">
        <v>3.36</v>
      </c>
      <c r="F57" s="19"/>
      <c r="G57" s="19">
        <f t="shared" si="4"/>
        <v>0</v>
      </c>
    </row>
    <row r="58" spans="1:7" ht="36" customHeight="1" x14ac:dyDescent="0.3">
      <c r="A58" s="11">
        <f t="shared" si="5"/>
        <v>14</v>
      </c>
      <c r="B58" s="10"/>
      <c r="C58" s="12" t="s">
        <v>85</v>
      </c>
      <c r="D58" s="13" t="s">
        <v>5</v>
      </c>
      <c r="E58" s="19">
        <v>9.9</v>
      </c>
      <c r="F58" s="19"/>
      <c r="G58" s="19">
        <f t="shared" si="4"/>
        <v>0</v>
      </c>
    </row>
    <row r="59" spans="1:7" ht="21" customHeight="1" x14ac:dyDescent="0.3">
      <c r="A59" s="11">
        <f t="shared" si="5"/>
        <v>15</v>
      </c>
      <c r="B59" s="11"/>
      <c r="C59" s="12" t="s">
        <v>76</v>
      </c>
      <c r="D59" s="13" t="s">
        <v>3</v>
      </c>
      <c r="E59" s="19">
        <v>1.22</v>
      </c>
      <c r="F59" s="19"/>
      <c r="G59" s="19">
        <f t="shared" si="4"/>
        <v>0</v>
      </c>
    </row>
    <row r="60" spans="1:7" ht="19.5" customHeight="1" x14ac:dyDescent="0.3">
      <c r="A60" s="11">
        <f t="shared" si="5"/>
        <v>16</v>
      </c>
      <c r="B60" s="11"/>
      <c r="C60" s="12" t="s">
        <v>75</v>
      </c>
      <c r="D60" s="13" t="s">
        <v>3</v>
      </c>
      <c r="E60" s="19">
        <v>7.0000000000000007E-2</v>
      </c>
      <c r="F60" s="19"/>
      <c r="G60" s="19">
        <f t="shared" si="4"/>
        <v>0</v>
      </c>
    </row>
    <row r="61" spans="1:7" ht="51" customHeight="1" x14ac:dyDescent="0.3">
      <c r="A61" s="11">
        <f t="shared" si="5"/>
        <v>17</v>
      </c>
      <c r="B61" s="11"/>
      <c r="C61" s="12" t="s">
        <v>23</v>
      </c>
      <c r="D61" s="13" t="s">
        <v>1</v>
      </c>
      <c r="E61" s="19">
        <v>17.2</v>
      </c>
      <c r="F61" s="19"/>
      <c r="G61" s="19">
        <f t="shared" si="4"/>
        <v>0</v>
      </c>
    </row>
    <row r="62" spans="1:7" ht="35.25" customHeight="1" x14ac:dyDescent="0.3">
      <c r="A62" s="11">
        <f t="shared" si="5"/>
        <v>18</v>
      </c>
      <c r="B62" s="10"/>
      <c r="C62" s="12" t="s">
        <v>86</v>
      </c>
      <c r="D62" s="13" t="s">
        <v>5</v>
      </c>
      <c r="E62" s="19">
        <v>22.2</v>
      </c>
      <c r="F62" s="19"/>
      <c r="G62" s="19">
        <f t="shared" si="4"/>
        <v>0</v>
      </c>
    </row>
    <row r="63" spans="1:7" ht="22.5" customHeight="1" x14ac:dyDescent="0.3">
      <c r="A63" s="11">
        <f t="shared" si="5"/>
        <v>19</v>
      </c>
      <c r="B63" s="11"/>
      <c r="C63" s="12" t="s">
        <v>76</v>
      </c>
      <c r="D63" s="13" t="s">
        <v>3</v>
      </c>
      <c r="E63" s="19">
        <v>1.24</v>
      </c>
      <c r="F63" s="19"/>
      <c r="G63" s="19">
        <f t="shared" si="4"/>
        <v>0</v>
      </c>
    </row>
    <row r="64" spans="1:7" ht="22.5" customHeight="1" x14ac:dyDescent="0.3">
      <c r="A64" s="11">
        <f t="shared" si="5"/>
        <v>20</v>
      </c>
      <c r="B64" s="11"/>
      <c r="C64" s="12" t="s">
        <v>75</v>
      </c>
      <c r="D64" s="13" t="s">
        <v>3</v>
      </c>
      <c r="E64" s="19">
        <v>0.13</v>
      </c>
      <c r="F64" s="19"/>
      <c r="G64" s="19">
        <f t="shared" si="4"/>
        <v>0</v>
      </c>
    </row>
    <row r="65" spans="1:7" ht="35.25" customHeight="1" x14ac:dyDescent="0.3">
      <c r="A65" s="11">
        <f t="shared" si="5"/>
        <v>21</v>
      </c>
      <c r="B65" s="10"/>
      <c r="C65" s="12" t="s">
        <v>37</v>
      </c>
      <c r="D65" s="13" t="s">
        <v>34</v>
      </c>
      <c r="E65" s="19">
        <v>22</v>
      </c>
      <c r="F65" s="19"/>
      <c r="G65" s="19">
        <f t="shared" si="4"/>
        <v>0</v>
      </c>
    </row>
    <row r="66" spans="1:7" ht="31.5" customHeight="1" x14ac:dyDescent="0.3">
      <c r="A66" s="11">
        <f t="shared" si="5"/>
        <v>22</v>
      </c>
      <c r="B66" s="10"/>
      <c r="C66" s="12" t="s">
        <v>88</v>
      </c>
      <c r="D66" s="13" t="s">
        <v>34</v>
      </c>
      <c r="E66" s="19">
        <v>11</v>
      </c>
      <c r="F66" s="19"/>
      <c r="G66" s="19">
        <f t="shared" si="4"/>
        <v>0</v>
      </c>
    </row>
    <row r="67" spans="1:7" ht="19.5" customHeight="1" x14ac:dyDescent="0.3">
      <c r="A67" s="11">
        <f t="shared" si="5"/>
        <v>23</v>
      </c>
      <c r="B67" s="10"/>
      <c r="C67" s="12" t="s">
        <v>24</v>
      </c>
      <c r="D67" s="13" t="s">
        <v>34</v>
      </c>
      <c r="E67" s="19">
        <v>25</v>
      </c>
      <c r="F67" s="19"/>
      <c r="G67" s="19">
        <f t="shared" si="4"/>
        <v>0</v>
      </c>
    </row>
    <row r="68" spans="1:7" ht="24.75" customHeight="1" x14ac:dyDescent="0.3">
      <c r="A68" s="11">
        <f t="shared" si="5"/>
        <v>24</v>
      </c>
      <c r="B68" s="11"/>
      <c r="C68" s="12" t="s">
        <v>89</v>
      </c>
      <c r="D68" s="13" t="s">
        <v>3</v>
      </c>
      <c r="E68" s="19">
        <v>2.42</v>
      </c>
      <c r="F68" s="19"/>
      <c r="G68" s="19">
        <f t="shared" si="4"/>
        <v>0</v>
      </c>
    </row>
    <row r="69" spans="1:7" ht="34.5" customHeight="1" x14ac:dyDescent="0.3">
      <c r="A69" s="11">
        <f t="shared" si="5"/>
        <v>25</v>
      </c>
      <c r="B69" s="11"/>
      <c r="C69" s="12" t="s">
        <v>38</v>
      </c>
      <c r="D69" s="13" t="s">
        <v>34</v>
      </c>
      <c r="E69" s="19">
        <v>73</v>
      </c>
      <c r="F69" s="19"/>
      <c r="G69" s="19">
        <f t="shared" si="4"/>
        <v>0</v>
      </c>
    </row>
    <row r="70" spans="1:7" ht="37.5" customHeight="1" x14ac:dyDescent="0.3">
      <c r="A70" s="11">
        <f t="shared" si="5"/>
        <v>26</v>
      </c>
      <c r="B70" s="16"/>
      <c r="C70" s="12" t="s">
        <v>90</v>
      </c>
      <c r="D70" s="13" t="s">
        <v>3</v>
      </c>
      <c r="E70" s="19">
        <v>215</v>
      </c>
      <c r="F70" s="19"/>
      <c r="G70" s="19">
        <f t="shared" si="4"/>
        <v>0</v>
      </c>
    </row>
    <row r="71" spans="1:7" ht="17.25" x14ac:dyDescent="0.3">
      <c r="A71" s="11">
        <f t="shared" si="5"/>
        <v>27</v>
      </c>
      <c r="B71" s="16"/>
      <c r="C71" s="12" t="s">
        <v>130</v>
      </c>
      <c r="D71" s="13" t="s">
        <v>5</v>
      </c>
      <c r="E71" s="19">
        <v>110</v>
      </c>
      <c r="F71" s="19"/>
      <c r="G71" s="19">
        <f t="shared" si="4"/>
        <v>0</v>
      </c>
    </row>
    <row r="72" spans="1:7" ht="30" x14ac:dyDescent="0.3">
      <c r="A72" s="11"/>
      <c r="B72" s="6"/>
      <c r="C72" s="58" t="s">
        <v>87</v>
      </c>
      <c r="D72" s="6"/>
      <c r="E72" s="6"/>
      <c r="F72" s="14"/>
      <c r="G72" s="19"/>
    </row>
    <row r="73" spans="1:7" ht="53.25" customHeight="1" x14ac:dyDescent="0.3">
      <c r="A73" s="11">
        <v>28</v>
      </c>
      <c r="B73" s="11"/>
      <c r="C73" s="12" t="s">
        <v>39</v>
      </c>
      <c r="D73" s="10" t="s">
        <v>5</v>
      </c>
      <c r="E73" s="19">
        <v>54.9</v>
      </c>
      <c r="F73" s="19"/>
      <c r="G73" s="19">
        <f t="shared" si="4"/>
        <v>0</v>
      </c>
    </row>
    <row r="74" spans="1:7" ht="36" customHeight="1" x14ac:dyDescent="0.3">
      <c r="A74" s="11">
        <f t="shared" si="5"/>
        <v>29</v>
      </c>
      <c r="B74" s="11"/>
      <c r="C74" s="12" t="s">
        <v>6</v>
      </c>
      <c r="D74" s="10" t="s">
        <v>5</v>
      </c>
      <c r="E74" s="19">
        <v>2.9</v>
      </c>
      <c r="F74" s="19"/>
      <c r="G74" s="19">
        <f t="shared" si="4"/>
        <v>0</v>
      </c>
    </row>
    <row r="75" spans="1:7" ht="34.5" customHeight="1" x14ac:dyDescent="0.3">
      <c r="A75" s="11">
        <f t="shared" si="5"/>
        <v>30</v>
      </c>
      <c r="B75" s="11"/>
      <c r="C75" s="12" t="s">
        <v>91</v>
      </c>
      <c r="D75" s="10" t="s">
        <v>5</v>
      </c>
      <c r="E75" s="19">
        <v>2.6</v>
      </c>
      <c r="F75" s="49"/>
      <c r="G75" s="19">
        <f t="shared" si="4"/>
        <v>0</v>
      </c>
    </row>
    <row r="76" spans="1:7" ht="34.5" customHeight="1" x14ac:dyDescent="0.3">
      <c r="A76" s="11">
        <f t="shared" si="5"/>
        <v>31</v>
      </c>
      <c r="B76" s="10"/>
      <c r="C76" s="12" t="s">
        <v>92</v>
      </c>
      <c r="D76" s="10" t="s">
        <v>5</v>
      </c>
      <c r="E76" s="19">
        <v>1.68</v>
      </c>
      <c r="F76" s="19"/>
      <c r="G76" s="19">
        <f t="shared" si="4"/>
        <v>0</v>
      </c>
    </row>
    <row r="77" spans="1:7" ht="38.25" customHeight="1" x14ac:dyDescent="0.3">
      <c r="A77" s="11">
        <f t="shared" si="5"/>
        <v>32</v>
      </c>
      <c r="B77" s="10"/>
      <c r="C77" s="12" t="s">
        <v>93</v>
      </c>
      <c r="D77" s="10" t="s">
        <v>5</v>
      </c>
      <c r="E77" s="19">
        <v>9.4</v>
      </c>
      <c r="F77" s="19"/>
      <c r="G77" s="19">
        <f t="shared" si="4"/>
        <v>0</v>
      </c>
    </row>
    <row r="78" spans="1:7" ht="20.25" customHeight="1" x14ac:dyDescent="0.3">
      <c r="A78" s="11">
        <f t="shared" si="5"/>
        <v>33</v>
      </c>
      <c r="B78" s="11"/>
      <c r="C78" s="12" t="s">
        <v>76</v>
      </c>
      <c r="D78" s="10" t="s">
        <v>3</v>
      </c>
      <c r="E78" s="19">
        <v>0.9</v>
      </c>
      <c r="F78" s="19"/>
      <c r="G78" s="19">
        <f t="shared" si="4"/>
        <v>0</v>
      </c>
    </row>
    <row r="79" spans="1:7" ht="21.75" customHeight="1" x14ac:dyDescent="0.3">
      <c r="A79" s="11">
        <f t="shared" si="5"/>
        <v>34</v>
      </c>
      <c r="B79" s="11"/>
      <c r="C79" s="12" t="s">
        <v>75</v>
      </c>
      <c r="D79" s="10" t="s">
        <v>3</v>
      </c>
      <c r="E79" s="19">
        <v>0.05</v>
      </c>
      <c r="F79" s="19"/>
      <c r="G79" s="19">
        <f t="shared" si="4"/>
        <v>0</v>
      </c>
    </row>
    <row r="80" spans="1:7" ht="34.5" customHeight="1" x14ac:dyDescent="0.3">
      <c r="A80" s="11">
        <f t="shared" si="5"/>
        <v>35</v>
      </c>
      <c r="B80" s="10"/>
      <c r="C80" s="12" t="s">
        <v>94</v>
      </c>
      <c r="D80" s="10" t="s">
        <v>5</v>
      </c>
      <c r="E80" s="19">
        <v>29.5</v>
      </c>
      <c r="F80" s="19"/>
      <c r="G80" s="19">
        <f t="shared" si="4"/>
        <v>0</v>
      </c>
    </row>
    <row r="81" spans="1:7" ht="20.25" customHeight="1" x14ac:dyDescent="0.3">
      <c r="A81" s="11">
        <f t="shared" si="5"/>
        <v>36</v>
      </c>
      <c r="B81" s="11"/>
      <c r="C81" s="12" t="s">
        <v>76</v>
      </c>
      <c r="D81" s="10" t="s">
        <v>3</v>
      </c>
      <c r="E81" s="19">
        <v>1.55</v>
      </c>
      <c r="F81" s="19"/>
      <c r="G81" s="19">
        <f t="shared" si="4"/>
        <v>0</v>
      </c>
    </row>
    <row r="82" spans="1:7" ht="20.25" customHeight="1" x14ac:dyDescent="0.3">
      <c r="A82" s="11">
        <f t="shared" si="5"/>
        <v>37</v>
      </c>
      <c r="B82" s="11"/>
      <c r="C82" s="12" t="s">
        <v>75</v>
      </c>
      <c r="D82" s="10" t="s">
        <v>3</v>
      </c>
      <c r="E82" s="19">
        <v>0.17</v>
      </c>
      <c r="F82" s="19"/>
      <c r="G82" s="19">
        <f t="shared" si="4"/>
        <v>0</v>
      </c>
    </row>
    <row r="83" spans="1:7" ht="33.75" customHeight="1" x14ac:dyDescent="0.3">
      <c r="A83" s="11">
        <f t="shared" si="5"/>
        <v>38</v>
      </c>
      <c r="B83" s="11"/>
      <c r="C83" s="12" t="s">
        <v>131</v>
      </c>
      <c r="D83" s="10" t="s">
        <v>3</v>
      </c>
      <c r="E83" s="19">
        <v>0.14000000000000001</v>
      </c>
      <c r="F83" s="19"/>
      <c r="G83" s="19">
        <f t="shared" si="4"/>
        <v>0</v>
      </c>
    </row>
    <row r="84" spans="1:7" ht="24" customHeight="1" x14ac:dyDescent="0.3">
      <c r="A84" s="11">
        <f t="shared" si="5"/>
        <v>39</v>
      </c>
      <c r="B84" s="10"/>
      <c r="C84" s="12" t="s">
        <v>24</v>
      </c>
      <c r="D84" s="17" t="s">
        <v>34</v>
      </c>
      <c r="E84" s="19">
        <v>60</v>
      </c>
      <c r="F84" s="19"/>
      <c r="G84" s="19">
        <f t="shared" si="4"/>
        <v>0</v>
      </c>
    </row>
    <row r="85" spans="1:7" ht="50.25" customHeight="1" x14ac:dyDescent="0.3">
      <c r="A85" s="11">
        <f t="shared" si="5"/>
        <v>40</v>
      </c>
      <c r="B85" s="11"/>
      <c r="C85" s="12" t="s">
        <v>40</v>
      </c>
      <c r="D85" s="10" t="s">
        <v>1</v>
      </c>
      <c r="E85" s="19">
        <v>13.6</v>
      </c>
      <c r="F85" s="19"/>
      <c r="G85" s="19">
        <f t="shared" si="4"/>
        <v>0</v>
      </c>
    </row>
    <row r="86" spans="1:7" ht="21.75" customHeight="1" x14ac:dyDescent="0.3">
      <c r="A86" s="11">
        <f t="shared" si="5"/>
        <v>41</v>
      </c>
      <c r="B86" s="11"/>
      <c r="C86" s="12" t="s">
        <v>9</v>
      </c>
      <c r="D86" s="10" t="s">
        <v>5</v>
      </c>
      <c r="E86" s="19">
        <v>14.9</v>
      </c>
      <c r="F86" s="19"/>
      <c r="G86" s="19">
        <f t="shared" si="4"/>
        <v>0</v>
      </c>
    </row>
    <row r="87" spans="1:7" ht="50.25" customHeight="1" x14ac:dyDescent="0.3">
      <c r="A87" s="11">
        <f t="shared" si="5"/>
        <v>42</v>
      </c>
      <c r="B87" s="11"/>
      <c r="C87" s="80" t="s">
        <v>59</v>
      </c>
      <c r="D87" s="81" t="s">
        <v>3</v>
      </c>
      <c r="E87" s="82">
        <v>104.4</v>
      </c>
      <c r="F87" s="82"/>
      <c r="G87" s="82">
        <f t="shared" si="4"/>
        <v>0</v>
      </c>
    </row>
    <row r="88" spans="1:7" ht="19.5" customHeight="1" x14ac:dyDescent="0.3">
      <c r="A88" s="11"/>
      <c r="B88" s="9"/>
      <c r="C88" s="78" t="s">
        <v>132</v>
      </c>
      <c r="D88" s="7"/>
      <c r="E88" s="7"/>
      <c r="F88" s="14"/>
      <c r="G88" s="19"/>
    </row>
    <row r="89" spans="1:7" ht="36" customHeight="1" x14ac:dyDescent="0.3">
      <c r="A89" s="11">
        <v>43</v>
      </c>
      <c r="B89" s="16"/>
      <c r="C89" s="12" t="s">
        <v>133</v>
      </c>
      <c r="D89" s="10" t="s">
        <v>5</v>
      </c>
      <c r="E89" s="19">
        <v>70</v>
      </c>
      <c r="F89" s="19"/>
      <c r="G89" s="19">
        <f t="shared" si="4"/>
        <v>0</v>
      </c>
    </row>
    <row r="90" spans="1:7" ht="54.75" customHeight="1" x14ac:dyDescent="0.3">
      <c r="A90" s="11">
        <f t="shared" si="5"/>
        <v>44</v>
      </c>
      <c r="B90" s="16"/>
      <c r="C90" s="12" t="s">
        <v>134</v>
      </c>
      <c r="D90" s="10" t="s">
        <v>5</v>
      </c>
      <c r="E90" s="19">
        <v>25</v>
      </c>
      <c r="F90" s="19"/>
      <c r="G90" s="19">
        <f t="shared" si="4"/>
        <v>0</v>
      </c>
    </row>
    <row r="91" spans="1:7" ht="34.5" customHeight="1" x14ac:dyDescent="0.3">
      <c r="A91" s="11">
        <f t="shared" si="5"/>
        <v>45</v>
      </c>
      <c r="B91" s="16"/>
      <c r="C91" s="83" t="s">
        <v>135</v>
      </c>
      <c r="D91" s="10" t="s">
        <v>5</v>
      </c>
      <c r="E91" s="19">
        <v>40</v>
      </c>
      <c r="F91" s="19"/>
      <c r="G91" s="19">
        <f t="shared" si="4"/>
        <v>0</v>
      </c>
    </row>
    <row r="92" spans="1:7" ht="34.5" customHeight="1" x14ac:dyDescent="0.3">
      <c r="A92" s="11">
        <f t="shared" si="5"/>
        <v>46</v>
      </c>
      <c r="B92" s="16"/>
      <c r="C92" s="83" t="s">
        <v>136</v>
      </c>
      <c r="D92" s="10" t="s">
        <v>5</v>
      </c>
      <c r="E92" s="19">
        <v>30</v>
      </c>
      <c r="F92" s="19"/>
      <c r="G92" s="19">
        <f t="shared" si="4"/>
        <v>0</v>
      </c>
    </row>
    <row r="93" spans="1:7" ht="30" x14ac:dyDescent="0.3">
      <c r="A93" s="11">
        <f t="shared" si="5"/>
        <v>47</v>
      </c>
      <c r="B93" s="16"/>
      <c r="C93" s="12" t="s">
        <v>17</v>
      </c>
      <c r="D93" s="10" t="s">
        <v>5</v>
      </c>
      <c r="E93" s="19">
        <v>6</v>
      </c>
      <c r="F93" s="19"/>
      <c r="G93" s="19">
        <f t="shared" si="4"/>
        <v>0</v>
      </c>
    </row>
    <row r="94" spans="1:7" ht="30" x14ac:dyDescent="0.3">
      <c r="A94" s="11">
        <f t="shared" si="5"/>
        <v>48</v>
      </c>
      <c r="B94" s="16"/>
      <c r="C94" s="12" t="s">
        <v>21</v>
      </c>
      <c r="D94" s="10" t="s">
        <v>5</v>
      </c>
      <c r="E94" s="19">
        <v>2</v>
      </c>
      <c r="F94" s="19"/>
      <c r="G94" s="19">
        <f t="shared" si="4"/>
        <v>0</v>
      </c>
    </row>
    <row r="95" spans="1:7" ht="34.5" customHeight="1" x14ac:dyDescent="0.3">
      <c r="A95" s="11">
        <f t="shared" si="5"/>
        <v>49</v>
      </c>
      <c r="B95" s="16"/>
      <c r="C95" s="12" t="s">
        <v>137</v>
      </c>
      <c r="D95" s="10" t="s">
        <v>5</v>
      </c>
      <c r="E95" s="19">
        <v>6.5</v>
      </c>
      <c r="F95" s="19"/>
      <c r="G95" s="19">
        <f t="shared" si="4"/>
        <v>0</v>
      </c>
    </row>
    <row r="96" spans="1:7" ht="43.5" customHeight="1" x14ac:dyDescent="0.3">
      <c r="A96" s="11">
        <f t="shared" si="5"/>
        <v>50</v>
      </c>
      <c r="B96" s="16"/>
      <c r="C96" s="12" t="s">
        <v>138</v>
      </c>
      <c r="D96" s="10" t="s">
        <v>5</v>
      </c>
      <c r="E96" s="19">
        <v>7.2</v>
      </c>
      <c r="F96" s="19"/>
      <c r="G96" s="19">
        <f t="shared" si="4"/>
        <v>0</v>
      </c>
    </row>
    <row r="97" spans="1:7" ht="21.75" customHeight="1" x14ac:dyDescent="0.3">
      <c r="A97" s="11">
        <f t="shared" si="5"/>
        <v>51</v>
      </c>
      <c r="B97" s="16"/>
      <c r="C97" s="12" t="s">
        <v>139</v>
      </c>
      <c r="D97" s="10" t="s">
        <v>3</v>
      </c>
      <c r="E97" s="19">
        <v>0.2</v>
      </c>
      <c r="F97" s="19"/>
      <c r="G97" s="19">
        <f t="shared" si="4"/>
        <v>0</v>
      </c>
    </row>
    <row r="98" spans="1:7" ht="21.75" customHeight="1" x14ac:dyDescent="0.3">
      <c r="A98" s="11">
        <f t="shared" si="5"/>
        <v>52</v>
      </c>
      <c r="B98" s="16"/>
      <c r="C98" s="12" t="s">
        <v>140</v>
      </c>
      <c r="D98" s="10" t="s">
        <v>3</v>
      </c>
      <c r="E98" s="19">
        <v>0.02</v>
      </c>
      <c r="F98" s="19"/>
      <c r="G98" s="19">
        <f t="shared" si="4"/>
        <v>0</v>
      </c>
    </row>
    <row r="99" spans="1:7" ht="34.5" customHeight="1" x14ac:dyDescent="0.3">
      <c r="A99" s="11">
        <f t="shared" si="5"/>
        <v>53</v>
      </c>
      <c r="B99" s="16"/>
      <c r="C99" s="83" t="s">
        <v>144</v>
      </c>
      <c r="D99" s="84" t="s">
        <v>3</v>
      </c>
      <c r="E99" s="19">
        <v>0.22</v>
      </c>
      <c r="F99" s="19"/>
      <c r="G99" s="19">
        <f t="shared" si="4"/>
        <v>0</v>
      </c>
    </row>
    <row r="100" spans="1:7" ht="33.75" customHeight="1" x14ac:dyDescent="0.3">
      <c r="A100" s="11">
        <f t="shared" si="5"/>
        <v>54</v>
      </c>
      <c r="B100" s="16"/>
      <c r="C100" s="83" t="s">
        <v>145</v>
      </c>
      <c r="D100" s="84" t="s">
        <v>3</v>
      </c>
      <c r="E100" s="19">
        <v>0.14000000000000001</v>
      </c>
      <c r="F100" s="19"/>
      <c r="G100" s="19">
        <f t="shared" si="4"/>
        <v>0</v>
      </c>
    </row>
    <row r="101" spans="1:7" ht="19.5" x14ac:dyDescent="0.3">
      <c r="A101" s="11">
        <f t="shared" si="5"/>
        <v>55</v>
      </c>
      <c r="B101" s="16"/>
      <c r="C101" s="12" t="s">
        <v>24</v>
      </c>
      <c r="D101" s="17" t="s">
        <v>34</v>
      </c>
      <c r="E101" s="19">
        <v>57</v>
      </c>
      <c r="F101" s="19"/>
      <c r="G101" s="19">
        <f t="shared" si="4"/>
        <v>0</v>
      </c>
    </row>
    <row r="102" spans="1:7" ht="30" x14ac:dyDescent="0.3">
      <c r="A102" s="11">
        <f t="shared" si="5"/>
        <v>56</v>
      </c>
      <c r="B102" s="16"/>
      <c r="C102" s="12" t="s">
        <v>141</v>
      </c>
      <c r="D102" s="10" t="s">
        <v>5</v>
      </c>
      <c r="E102" s="19">
        <v>15</v>
      </c>
      <c r="F102" s="19"/>
      <c r="G102" s="19">
        <f t="shared" si="4"/>
        <v>0</v>
      </c>
    </row>
    <row r="103" spans="1:7" ht="45" x14ac:dyDescent="0.3">
      <c r="A103" s="11">
        <f t="shared" si="5"/>
        <v>57</v>
      </c>
      <c r="B103" s="16"/>
      <c r="C103" s="12" t="s">
        <v>142</v>
      </c>
      <c r="D103" s="10" t="s">
        <v>5</v>
      </c>
      <c r="E103" s="19">
        <v>0.72</v>
      </c>
      <c r="F103" s="19"/>
      <c r="G103" s="19">
        <f t="shared" si="4"/>
        <v>0</v>
      </c>
    </row>
    <row r="104" spans="1:7" ht="34.5" customHeight="1" x14ac:dyDescent="0.3">
      <c r="A104" s="11">
        <f t="shared" si="5"/>
        <v>58</v>
      </c>
      <c r="B104" s="16"/>
      <c r="C104" s="12" t="s">
        <v>95</v>
      </c>
      <c r="D104" s="10" t="s">
        <v>1</v>
      </c>
      <c r="E104" s="19">
        <v>68</v>
      </c>
      <c r="F104" s="19"/>
      <c r="G104" s="19">
        <f t="shared" si="4"/>
        <v>0</v>
      </c>
    </row>
    <row r="105" spans="1:7" ht="22.5" customHeight="1" x14ac:dyDescent="0.3">
      <c r="A105" s="11">
        <f t="shared" si="5"/>
        <v>59</v>
      </c>
      <c r="B105" s="16"/>
      <c r="C105" s="12" t="s">
        <v>25</v>
      </c>
      <c r="D105" s="10" t="s">
        <v>5</v>
      </c>
      <c r="E105" s="19">
        <v>5.5</v>
      </c>
      <c r="F105" s="19"/>
      <c r="G105" s="19">
        <f t="shared" si="4"/>
        <v>0</v>
      </c>
    </row>
    <row r="106" spans="1:7" ht="34.5" customHeight="1" x14ac:dyDescent="0.3">
      <c r="A106" s="11">
        <f t="shared" si="5"/>
        <v>60</v>
      </c>
      <c r="B106" s="16"/>
      <c r="C106" s="12" t="s">
        <v>96</v>
      </c>
      <c r="D106" s="10" t="s">
        <v>5</v>
      </c>
      <c r="E106" s="19">
        <v>10</v>
      </c>
      <c r="F106" s="19"/>
      <c r="G106" s="19">
        <f t="shared" si="4"/>
        <v>0</v>
      </c>
    </row>
    <row r="107" spans="1:7" ht="18.75" customHeight="1" x14ac:dyDescent="0.3">
      <c r="A107" s="11">
        <f t="shared" si="5"/>
        <v>61</v>
      </c>
      <c r="B107" s="16"/>
      <c r="C107" s="12" t="s">
        <v>146</v>
      </c>
      <c r="D107" s="10" t="s">
        <v>3</v>
      </c>
      <c r="E107" s="19">
        <v>126</v>
      </c>
      <c r="F107" s="19"/>
      <c r="G107" s="19">
        <f t="shared" si="4"/>
        <v>0</v>
      </c>
    </row>
    <row r="108" spans="1:7" ht="18.75" customHeight="1" x14ac:dyDescent="0.3">
      <c r="A108" s="11">
        <f t="shared" si="5"/>
        <v>62</v>
      </c>
      <c r="B108" s="16"/>
      <c r="C108" s="12" t="s">
        <v>143</v>
      </c>
      <c r="D108" s="10" t="s">
        <v>5</v>
      </c>
      <c r="E108" s="19">
        <v>70</v>
      </c>
      <c r="F108" s="19"/>
      <c r="G108" s="19">
        <f t="shared" si="4"/>
        <v>0</v>
      </c>
    </row>
    <row r="109" spans="1:7" x14ac:dyDescent="0.3">
      <c r="A109" s="53"/>
      <c r="B109" s="53"/>
      <c r="C109" s="43" t="s">
        <v>97</v>
      </c>
      <c r="D109" s="54"/>
      <c r="E109" s="55"/>
      <c r="F109" s="56"/>
      <c r="G109" s="42">
        <f>SUM(G45:G108)</f>
        <v>0</v>
      </c>
    </row>
    <row r="110" spans="1:7" ht="36" x14ac:dyDescent="0.3">
      <c r="A110" s="50" t="s">
        <v>98</v>
      </c>
      <c r="B110" s="59"/>
      <c r="C110" s="60" t="s">
        <v>99</v>
      </c>
      <c r="D110" s="59"/>
      <c r="E110" s="59"/>
      <c r="F110" s="59"/>
      <c r="G110" s="35"/>
    </row>
    <row r="111" spans="1:7" ht="46.5" customHeight="1" x14ac:dyDescent="0.3">
      <c r="A111" s="11">
        <v>1</v>
      </c>
      <c r="B111" s="11"/>
      <c r="C111" s="12" t="s">
        <v>8</v>
      </c>
      <c r="D111" s="10" t="s">
        <v>5</v>
      </c>
      <c r="E111" s="19">
        <v>570</v>
      </c>
      <c r="F111" s="19"/>
      <c r="G111" s="19">
        <f>E111*F111</f>
        <v>0</v>
      </c>
    </row>
    <row r="112" spans="1:7" ht="34.5" customHeight="1" x14ac:dyDescent="0.3">
      <c r="A112" s="11">
        <f>A111+1</f>
        <v>2</v>
      </c>
      <c r="B112" s="11"/>
      <c r="C112" s="12" t="s">
        <v>6</v>
      </c>
      <c r="D112" s="10" t="s">
        <v>5</v>
      </c>
      <c r="E112" s="19">
        <v>30</v>
      </c>
      <c r="F112" s="19"/>
      <c r="G112" s="19">
        <f t="shared" ref="G112:G127" si="6">E112*F112</f>
        <v>0</v>
      </c>
    </row>
    <row r="113" spans="1:7" ht="35.25" customHeight="1" x14ac:dyDescent="0.3">
      <c r="A113" s="11">
        <f t="shared" ref="A113:A127" si="7">A112+1</f>
        <v>3</v>
      </c>
      <c r="B113" s="11"/>
      <c r="C113" s="12" t="s">
        <v>101</v>
      </c>
      <c r="D113" s="10" t="s">
        <v>5</v>
      </c>
      <c r="E113" s="19">
        <v>36.799999999999997</v>
      </c>
      <c r="F113" s="19"/>
      <c r="G113" s="19">
        <f t="shared" si="6"/>
        <v>0</v>
      </c>
    </row>
    <row r="114" spans="1:7" ht="37.5" customHeight="1" x14ac:dyDescent="0.3">
      <c r="A114" s="11">
        <f t="shared" si="7"/>
        <v>4</v>
      </c>
      <c r="B114" s="10"/>
      <c r="C114" s="12" t="s">
        <v>92</v>
      </c>
      <c r="D114" s="10" t="s">
        <v>5</v>
      </c>
      <c r="E114" s="19">
        <v>17.600000000000001</v>
      </c>
      <c r="F114" s="19"/>
      <c r="G114" s="19">
        <f t="shared" si="6"/>
        <v>0</v>
      </c>
    </row>
    <row r="115" spans="1:7" ht="36" customHeight="1" x14ac:dyDescent="0.3">
      <c r="A115" s="11">
        <f t="shared" si="7"/>
        <v>5</v>
      </c>
      <c r="B115" s="10"/>
      <c r="C115" s="15" t="s">
        <v>102</v>
      </c>
      <c r="D115" s="10" t="s">
        <v>5</v>
      </c>
      <c r="E115" s="19">
        <v>61</v>
      </c>
      <c r="F115" s="19"/>
      <c r="G115" s="19">
        <f t="shared" si="6"/>
        <v>0</v>
      </c>
    </row>
    <row r="116" spans="1:7" ht="18.75" customHeight="1" x14ac:dyDescent="0.3">
      <c r="A116" s="11">
        <f t="shared" si="7"/>
        <v>6</v>
      </c>
      <c r="B116" s="11"/>
      <c r="C116" s="12" t="s">
        <v>76</v>
      </c>
      <c r="D116" s="10" t="s">
        <v>3</v>
      </c>
      <c r="E116" s="19">
        <v>3.8</v>
      </c>
      <c r="F116" s="19"/>
      <c r="G116" s="19">
        <f t="shared" si="6"/>
        <v>0</v>
      </c>
    </row>
    <row r="117" spans="1:7" ht="18.75" customHeight="1" x14ac:dyDescent="0.3">
      <c r="A117" s="11">
        <f t="shared" si="7"/>
        <v>7</v>
      </c>
      <c r="B117" s="11"/>
      <c r="C117" s="12" t="s">
        <v>75</v>
      </c>
      <c r="D117" s="10" t="s">
        <v>3</v>
      </c>
      <c r="E117" s="19">
        <v>0.35</v>
      </c>
      <c r="F117" s="19"/>
      <c r="G117" s="19">
        <f t="shared" si="6"/>
        <v>0</v>
      </c>
    </row>
    <row r="118" spans="1:7" ht="48" customHeight="1" x14ac:dyDescent="0.3">
      <c r="A118" s="11">
        <f t="shared" si="7"/>
        <v>8</v>
      </c>
      <c r="B118" s="11"/>
      <c r="C118" s="15" t="s">
        <v>40</v>
      </c>
      <c r="D118" s="10" t="s">
        <v>1</v>
      </c>
      <c r="E118" s="19">
        <v>80</v>
      </c>
      <c r="F118" s="19"/>
      <c r="G118" s="19">
        <f t="shared" si="6"/>
        <v>0</v>
      </c>
    </row>
    <row r="119" spans="1:7" ht="35.25" customHeight="1" x14ac:dyDescent="0.3">
      <c r="A119" s="11">
        <f t="shared" si="7"/>
        <v>9</v>
      </c>
      <c r="B119" s="10"/>
      <c r="C119" s="15" t="s">
        <v>103</v>
      </c>
      <c r="D119" s="10" t="s">
        <v>5</v>
      </c>
      <c r="E119" s="19">
        <v>62.4</v>
      </c>
      <c r="F119" s="19"/>
      <c r="G119" s="19">
        <f t="shared" si="6"/>
        <v>0</v>
      </c>
    </row>
    <row r="120" spans="1:7" ht="18.75" customHeight="1" x14ac:dyDescent="0.3">
      <c r="A120" s="11">
        <f t="shared" si="7"/>
        <v>10</v>
      </c>
      <c r="B120" s="11"/>
      <c r="C120" s="12" t="s">
        <v>76</v>
      </c>
      <c r="D120" s="10" t="s">
        <v>3</v>
      </c>
      <c r="E120" s="19">
        <v>3.8</v>
      </c>
      <c r="F120" s="19"/>
      <c r="G120" s="19">
        <f t="shared" si="6"/>
        <v>0</v>
      </c>
    </row>
    <row r="121" spans="1:7" ht="18.75" customHeight="1" x14ac:dyDescent="0.3">
      <c r="A121" s="11">
        <f t="shared" si="7"/>
        <v>11</v>
      </c>
      <c r="B121" s="11"/>
      <c r="C121" s="12" t="s">
        <v>75</v>
      </c>
      <c r="D121" s="10" t="s">
        <v>3</v>
      </c>
      <c r="E121" s="19">
        <v>0.35</v>
      </c>
      <c r="F121" s="19"/>
      <c r="G121" s="19">
        <f t="shared" si="6"/>
        <v>0</v>
      </c>
    </row>
    <row r="122" spans="1:7" ht="37.5" customHeight="1" x14ac:dyDescent="0.3">
      <c r="A122" s="11">
        <f t="shared" si="7"/>
        <v>12</v>
      </c>
      <c r="B122" s="10"/>
      <c r="C122" s="15" t="s">
        <v>37</v>
      </c>
      <c r="D122" s="17" t="s">
        <v>34</v>
      </c>
      <c r="E122" s="19">
        <v>60</v>
      </c>
      <c r="F122" s="19"/>
      <c r="G122" s="19">
        <f t="shared" si="6"/>
        <v>0</v>
      </c>
    </row>
    <row r="123" spans="1:7" ht="23.25" customHeight="1" x14ac:dyDescent="0.3">
      <c r="A123" s="11">
        <f t="shared" si="7"/>
        <v>13</v>
      </c>
      <c r="B123" s="10"/>
      <c r="C123" s="15" t="s">
        <v>24</v>
      </c>
      <c r="D123" s="17" t="s">
        <v>34</v>
      </c>
      <c r="E123" s="19">
        <v>112</v>
      </c>
      <c r="F123" s="19"/>
      <c r="G123" s="19">
        <f t="shared" si="6"/>
        <v>0</v>
      </c>
    </row>
    <row r="124" spans="1:7" ht="21" customHeight="1" x14ac:dyDescent="0.3">
      <c r="A124" s="11">
        <f t="shared" si="7"/>
        <v>14</v>
      </c>
      <c r="B124" s="11"/>
      <c r="C124" s="12" t="s">
        <v>9</v>
      </c>
      <c r="D124" s="10" t="s">
        <v>5</v>
      </c>
      <c r="E124" s="19">
        <v>140.80000000000001</v>
      </c>
      <c r="F124" s="19"/>
      <c r="G124" s="19">
        <f t="shared" si="6"/>
        <v>0</v>
      </c>
    </row>
    <row r="125" spans="1:7" ht="50.25" customHeight="1" x14ac:dyDescent="0.3">
      <c r="A125" s="11">
        <f t="shared" si="7"/>
        <v>15</v>
      </c>
      <c r="B125" s="11"/>
      <c r="C125" s="80" t="s">
        <v>104</v>
      </c>
      <c r="D125" s="81" t="s">
        <v>3</v>
      </c>
      <c r="E125" s="82">
        <v>360</v>
      </c>
      <c r="F125" s="82"/>
      <c r="G125" s="82">
        <f t="shared" si="6"/>
        <v>0</v>
      </c>
    </row>
    <row r="126" spans="1:7" ht="38.25" customHeight="1" x14ac:dyDescent="0.3">
      <c r="A126" s="11">
        <f t="shared" si="7"/>
        <v>16</v>
      </c>
      <c r="B126" s="10"/>
      <c r="C126" s="18" t="s">
        <v>105</v>
      </c>
      <c r="D126" s="10" t="s">
        <v>3</v>
      </c>
      <c r="E126" s="19">
        <v>720</v>
      </c>
      <c r="F126" s="19"/>
      <c r="G126" s="19">
        <f t="shared" si="6"/>
        <v>0</v>
      </c>
    </row>
    <row r="127" spans="1:7" ht="17.25" x14ac:dyDescent="0.3">
      <c r="A127" s="11">
        <f t="shared" si="7"/>
        <v>17</v>
      </c>
      <c r="B127" s="10"/>
      <c r="C127" s="12" t="s">
        <v>143</v>
      </c>
      <c r="D127" s="10" t="s">
        <v>5</v>
      </c>
      <c r="E127" s="19">
        <v>400</v>
      </c>
      <c r="F127" s="19"/>
      <c r="G127" s="19">
        <f t="shared" si="6"/>
        <v>0</v>
      </c>
    </row>
    <row r="128" spans="1:7" x14ac:dyDescent="0.3">
      <c r="A128" s="62"/>
      <c r="B128" s="62"/>
      <c r="C128" s="43" t="s">
        <v>108</v>
      </c>
      <c r="D128" s="62"/>
      <c r="E128" s="63"/>
      <c r="F128" s="64"/>
      <c r="G128" s="42">
        <f>SUM(G111:G127)</f>
        <v>0</v>
      </c>
    </row>
    <row r="129" spans="1:7" ht="36" x14ac:dyDescent="0.3">
      <c r="A129" s="50" t="s">
        <v>107</v>
      </c>
      <c r="B129" s="59"/>
      <c r="C129" s="51" t="s">
        <v>106</v>
      </c>
      <c r="D129" s="59"/>
      <c r="E129" s="59"/>
      <c r="F129" s="59"/>
      <c r="G129" s="35"/>
    </row>
    <row r="130" spans="1:7" ht="53.25" customHeight="1" x14ac:dyDescent="0.3">
      <c r="A130" s="16">
        <v>1</v>
      </c>
      <c r="B130" s="16"/>
      <c r="C130" s="18" t="s">
        <v>110</v>
      </c>
      <c r="D130" s="10" t="s">
        <v>5</v>
      </c>
      <c r="E130" s="19">
        <v>470</v>
      </c>
      <c r="F130" s="19"/>
      <c r="G130" s="19">
        <f>E130*F130</f>
        <v>0</v>
      </c>
    </row>
    <row r="131" spans="1:7" ht="36.75" customHeight="1" x14ac:dyDescent="0.3">
      <c r="A131" s="16">
        <f>A130+1</f>
        <v>2</v>
      </c>
      <c r="B131" s="16"/>
      <c r="C131" s="18" t="s">
        <v>18</v>
      </c>
      <c r="D131" s="10" t="s">
        <v>5</v>
      </c>
      <c r="E131" s="19">
        <v>580</v>
      </c>
      <c r="F131" s="19"/>
      <c r="G131" s="19">
        <f t="shared" ref="G131:G138" si="8">E131*F131</f>
        <v>0</v>
      </c>
    </row>
    <row r="132" spans="1:7" ht="20.25" customHeight="1" x14ac:dyDescent="0.3">
      <c r="A132" s="16">
        <f t="shared" ref="A132:A138" si="9">A131+1</f>
        <v>3</v>
      </c>
      <c r="B132" s="16"/>
      <c r="C132" s="18" t="s">
        <v>32</v>
      </c>
      <c r="D132" s="10" t="s">
        <v>3</v>
      </c>
      <c r="E132" s="19">
        <v>1044</v>
      </c>
      <c r="F132" s="19"/>
      <c r="G132" s="19">
        <f t="shared" si="8"/>
        <v>0</v>
      </c>
    </row>
    <row r="133" spans="1:7" ht="21.75" customHeight="1" x14ac:dyDescent="0.3">
      <c r="A133" s="16">
        <f t="shared" si="9"/>
        <v>4</v>
      </c>
      <c r="B133" s="16"/>
      <c r="C133" s="18" t="s">
        <v>19</v>
      </c>
      <c r="D133" s="10" t="s">
        <v>5</v>
      </c>
      <c r="E133" s="19">
        <v>580</v>
      </c>
      <c r="F133" s="19"/>
      <c r="G133" s="19">
        <f t="shared" si="8"/>
        <v>0</v>
      </c>
    </row>
    <row r="134" spans="1:7" ht="21.75" customHeight="1" x14ac:dyDescent="0.3">
      <c r="A134" s="16">
        <f t="shared" si="9"/>
        <v>5</v>
      </c>
      <c r="B134" s="16"/>
      <c r="C134" s="18" t="s">
        <v>33</v>
      </c>
      <c r="D134" s="10" t="s">
        <v>5</v>
      </c>
      <c r="E134" s="19">
        <v>1050</v>
      </c>
      <c r="F134" s="19"/>
      <c r="G134" s="19">
        <f t="shared" si="8"/>
        <v>0</v>
      </c>
    </row>
    <row r="135" spans="1:7" ht="48" customHeight="1" x14ac:dyDescent="0.3">
      <c r="A135" s="16">
        <f t="shared" si="9"/>
        <v>6</v>
      </c>
      <c r="B135" s="16"/>
      <c r="C135" s="18" t="s">
        <v>111</v>
      </c>
      <c r="D135" s="10" t="s">
        <v>35</v>
      </c>
      <c r="E135" s="19">
        <v>1900</v>
      </c>
      <c r="F135" s="19"/>
      <c r="G135" s="19">
        <f t="shared" si="8"/>
        <v>0</v>
      </c>
    </row>
    <row r="136" spans="1:7" ht="32.25" customHeight="1" x14ac:dyDescent="0.3">
      <c r="A136" s="16">
        <f t="shared" si="9"/>
        <v>7</v>
      </c>
      <c r="B136" s="16"/>
      <c r="C136" s="18" t="s">
        <v>112</v>
      </c>
      <c r="D136" s="10" t="s">
        <v>2</v>
      </c>
      <c r="E136" s="19">
        <v>2375</v>
      </c>
      <c r="F136" s="19"/>
      <c r="G136" s="19">
        <f t="shared" si="8"/>
        <v>0</v>
      </c>
    </row>
    <row r="137" spans="1:7" ht="31.5" customHeight="1" x14ac:dyDescent="0.3">
      <c r="A137" s="16">
        <f t="shared" si="9"/>
        <v>8</v>
      </c>
      <c r="B137" s="16"/>
      <c r="C137" s="18" t="s">
        <v>41</v>
      </c>
      <c r="D137" s="10" t="s">
        <v>5</v>
      </c>
      <c r="E137" s="19">
        <v>209</v>
      </c>
      <c r="F137" s="19"/>
      <c r="G137" s="19">
        <f t="shared" si="8"/>
        <v>0</v>
      </c>
    </row>
    <row r="138" spans="1:7" ht="24" customHeight="1" x14ac:dyDescent="0.3">
      <c r="A138" s="16">
        <f t="shared" si="9"/>
        <v>9</v>
      </c>
      <c r="B138" s="16"/>
      <c r="C138" s="18" t="s">
        <v>20</v>
      </c>
      <c r="D138" s="10" t="s">
        <v>35</v>
      </c>
      <c r="E138" s="19">
        <v>1900</v>
      </c>
      <c r="F138" s="19"/>
      <c r="G138" s="19">
        <f t="shared" si="8"/>
        <v>0</v>
      </c>
    </row>
    <row r="139" spans="1:7" x14ac:dyDescent="0.3">
      <c r="A139" s="65"/>
      <c r="B139" s="65"/>
      <c r="C139" s="43" t="s">
        <v>109</v>
      </c>
      <c r="D139" s="65"/>
      <c r="E139" s="65"/>
      <c r="F139" s="57"/>
      <c r="G139" s="42">
        <f>SUM(G130:G138)</f>
        <v>0</v>
      </c>
    </row>
    <row r="140" spans="1:7" ht="18" x14ac:dyDescent="0.35">
      <c r="A140" s="65"/>
      <c r="B140" s="65"/>
      <c r="C140" s="68" t="s">
        <v>114</v>
      </c>
      <c r="D140" s="65"/>
      <c r="E140" s="65"/>
      <c r="F140" s="57"/>
      <c r="G140" s="67">
        <f>G20+G42+G109+G128+G139</f>
        <v>0</v>
      </c>
    </row>
    <row r="141" spans="1:7" x14ac:dyDescent="0.3">
      <c r="A141" s="69"/>
      <c r="B141" s="69"/>
      <c r="C141" s="70" t="s">
        <v>115</v>
      </c>
      <c r="D141" s="69"/>
      <c r="E141" s="69"/>
      <c r="F141" s="69"/>
      <c r="G141" s="69"/>
    </row>
    <row r="142" spans="1:7" x14ac:dyDescent="0.3">
      <c r="A142" s="69"/>
      <c r="B142" s="69"/>
      <c r="C142" s="70" t="s">
        <v>116</v>
      </c>
      <c r="D142" s="69"/>
      <c r="E142" s="69"/>
      <c r="F142" s="69"/>
      <c r="G142" s="69"/>
    </row>
    <row r="143" spans="1:7" x14ac:dyDescent="0.3">
      <c r="A143" s="69"/>
      <c r="B143" s="69"/>
      <c r="C143" s="70" t="s">
        <v>117</v>
      </c>
      <c r="D143" s="69"/>
      <c r="E143" s="69"/>
      <c r="F143" s="69"/>
      <c r="G143" s="69"/>
    </row>
    <row r="144" spans="1:7" x14ac:dyDescent="0.3">
      <c r="A144" s="69"/>
      <c r="B144" s="69"/>
      <c r="C144" s="70" t="s">
        <v>118</v>
      </c>
      <c r="D144" s="69"/>
      <c r="E144" s="69"/>
      <c r="F144" s="69"/>
      <c r="G144" s="69"/>
    </row>
    <row r="145" spans="1:7" ht="23.25" customHeight="1" x14ac:dyDescent="0.35">
      <c r="A145" s="71"/>
      <c r="B145" s="71"/>
      <c r="C145" s="72" t="s">
        <v>119</v>
      </c>
      <c r="D145" s="73"/>
      <c r="E145" s="73"/>
      <c r="F145" s="73"/>
      <c r="G145" s="73"/>
    </row>
    <row r="146" spans="1:7" ht="38.25" customHeight="1" x14ac:dyDescent="0.35">
      <c r="A146" s="71"/>
      <c r="B146" s="74" t="s">
        <v>120</v>
      </c>
      <c r="C146" s="86" t="s">
        <v>121</v>
      </c>
      <c r="D146" s="86"/>
      <c r="E146" s="86"/>
      <c r="F146" s="86"/>
      <c r="G146" s="86"/>
    </row>
    <row r="147" spans="1:7" ht="41.25" customHeight="1" x14ac:dyDescent="0.35">
      <c r="A147" s="71"/>
      <c r="B147" s="74" t="s">
        <v>122</v>
      </c>
      <c r="C147" s="86" t="s">
        <v>123</v>
      </c>
      <c r="D147" s="86"/>
      <c r="E147" s="86"/>
      <c r="F147" s="86"/>
      <c r="G147" s="86"/>
    </row>
    <row r="148" spans="1:7" ht="25.5" customHeight="1" x14ac:dyDescent="0.35">
      <c r="A148" s="71"/>
      <c r="B148" s="71"/>
      <c r="C148" s="75" t="s">
        <v>124</v>
      </c>
      <c r="D148" s="87" t="s">
        <v>125</v>
      </c>
      <c r="E148" s="87"/>
      <c r="F148" s="87"/>
      <c r="G148" s="87"/>
    </row>
    <row r="149" spans="1:7" ht="15" x14ac:dyDescent="0.3">
      <c r="A149" s="76"/>
      <c r="B149" s="76"/>
      <c r="C149" s="76"/>
      <c r="D149" s="76"/>
      <c r="E149" s="76"/>
      <c r="F149" s="76"/>
      <c r="G149" s="76"/>
    </row>
  </sheetData>
  <autoFilter ref="A9:G140"/>
  <mergeCells count="11">
    <mergeCell ref="E1:G1"/>
    <mergeCell ref="A2:G2"/>
    <mergeCell ref="A3:G3"/>
    <mergeCell ref="A4:C4"/>
    <mergeCell ref="E5:F5"/>
    <mergeCell ref="C146:G146"/>
    <mergeCell ref="C147:G147"/>
    <mergeCell ref="D148:G148"/>
    <mergeCell ref="A6:C6"/>
    <mergeCell ref="D6:G6"/>
    <mergeCell ref="D7:F7"/>
  </mergeCells>
  <phoneticPr fontId="13" type="noConversion"/>
  <conditionalFormatting sqref="C91">
    <cfRule type="cellIs" dxfId="3" priority="4" stopIfTrue="1" operator="equal">
      <formula>8223.307275</formula>
    </cfRule>
  </conditionalFormatting>
  <conditionalFormatting sqref="C92">
    <cfRule type="cellIs" dxfId="2" priority="3" stopIfTrue="1" operator="equal">
      <formula>8223.307275</formula>
    </cfRule>
  </conditionalFormatting>
  <conditionalFormatting sqref="C99:D99">
    <cfRule type="cellIs" dxfId="1" priority="2" stopIfTrue="1" operator="equal">
      <formula>8223.307275</formula>
    </cfRule>
  </conditionalFormatting>
  <conditionalFormatting sqref="C100:D100">
    <cfRule type="cellIs" dxfId="0" priority="1" stopIfTrue="1" operator="equal">
      <formula>8223.307275</formula>
    </cfRule>
  </conditionalFormatting>
  <pageMargins left="0.25" right="0.25" top="0.75" bottom="0.75" header="0.3" footer="0.3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დანართი # 1</vt:lpstr>
      <vt:lpstr>'დანართი # 1'!Print_Area</vt:lpstr>
      <vt:lpstr>'დანართი #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Javakhishvili</dc:creator>
  <cp:lastModifiedBy>Zurab Sisauri</cp:lastModifiedBy>
  <cp:lastPrinted>2022-01-14T08:49:35Z</cp:lastPrinted>
  <dcterms:created xsi:type="dcterms:W3CDTF">2021-10-16T06:37:51Z</dcterms:created>
  <dcterms:modified xsi:type="dcterms:W3CDTF">2022-01-14T10:17:21Z</dcterms:modified>
</cp:coreProperties>
</file>