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595" yWindow="2595" windowWidth="21600" windowHeight="11385"/>
  </bookViews>
  <sheets>
    <sheet name="სარემონტო" sheetId="1" r:id="rId1"/>
  </sheets>
  <calcPr calcId="144525"/>
</workbook>
</file>

<file path=xl/calcChain.xml><?xml version="1.0" encoding="utf-8"?>
<calcChain xmlns="http://schemas.openxmlformats.org/spreadsheetml/2006/main">
  <c r="H10" i="1" l="1"/>
  <c r="H29" i="1" l="1"/>
  <c r="F29" i="1"/>
  <c r="H28" i="1"/>
  <c r="F28" i="1"/>
  <c r="I29" i="1" l="1"/>
  <c r="I28" i="1"/>
  <c r="H142" i="1"/>
  <c r="F142" i="1"/>
  <c r="I142" i="1" l="1"/>
  <c r="H135" i="1"/>
  <c r="F135" i="1"/>
  <c r="H121" i="1"/>
  <c r="F121" i="1"/>
  <c r="H120" i="1"/>
  <c r="F120" i="1"/>
  <c r="H119" i="1"/>
  <c r="I119" i="1" s="1"/>
  <c r="H118" i="1"/>
  <c r="F118" i="1"/>
  <c r="H117" i="1"/>
  <c r="F117" i="1"/>
  <c r="H116" i="1"/>
  <c r="H113" i="1"/>
  <c r="F113" i="1"/>
  <c r="H114" i="1"/>
  <c r="F114" i="1"/>
  <c r="H112" i="1"/>
  <c r="F112" i="1"/>
  <c r="H108" i="1"/>
  <c r="F108" i="1"/>
  <c r="H107" i="1"/>
  <c r="I107" i="1" s="1"/>
  <c r="H106" i="1"/>
  <c r="F106" i="1"/>
  <c r="H105" i="1"/>
  <c r="F105" i="1"/>
  <c r="H104" i="1"/>
  <c r="H88" i="1"/>
  <c r="F88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7" i="1"/>
  <c r="F87" i="1"/>
  <c r="H86" i="1"/>
  <c r="F86" i="1"/>
  <c r="H85" i="1"/>
  <c r="H84" i="1"/>
  <c r="H83" i="1"/>
  <c r="I83" i="1" s="1"/>
  <c r="H82" i="1"/>
  <c r="I82" i="1" s="1"/>
  <c r="H81" i="1"/>
  <c r="I81" i="1" s="1"/>
  <c r="I135" i="1" l="1"/>
  <c r="I118" i="1"/>
  <c r="I121" i="1"/>
  <c r="I113" i="1"/>
  <c r="I117" i="1"/>
  <c r="I120" i="1"/>
  <c r="I116" i="1"/>
  <c r="I114" i="1"/>
  <c r="I112" i="1"/>
  <c r="I84" i="1"/>
  <c r="I91" i="1"/>
  <c r="I93" i="1"/>
  <c r="I95" i="1"/>
  <c r="I99" i="1"/>
  <c r="I85" i="1"/>
  <c r="I90" i="1"/>
  <c r="I92" i="1"/>
  <c r="I94" i="1"/>
  <c r="I96" i="1"/>
  <c r="I98" i="1"/>
  <c r="I100" i="1"/>
  <c r="I102" i="1"/>
  <c r="I88" i="1"/>
  <c r="I97" i="1"/>
  <c r="I101" i="1"/>
  <c r="I104" i="1"/>
  <c r="I108" i="1"/>
  <c r="I106" i="1"/>
  <c r="I105" i="1"/>
  <c r="I86" i="1"/>
  <c r="I89" i="1"/>
  <c r="I87" i="1"/>
  <c r="H79" i="1" l="1"/>
  <c r="I79" i="1" s="1"/>
  <c r="H78" i="1"/>
  <c r="F78" i="1"/>
  <c r="H77" i="1"/>
  <c r="F77" i="1"/>
  <c r="H76" i="1"/>
  <c r="F76" i="1"/>
  <c r="H74" i="1"/>
  <c r="F74" i="1"/>
  <c r="H73" i="1"/>
  <c r="F73" i="1"/>
  <c r="H72" i="1"/>
  <c r="F72" i="1"/>
  <c r="H69" i="1"/>
  <c r="F69" i="1"/>
  <c r="H70" i="1"/>
  <c r="F70" i="1"/>
  <c r="H68" i="1"/>
  <c r="F68" i="1"/>
  <c r="H66" i="1"/>
  <c r="F66" i="1"/>
  <c r="H65" i="1"/>
  <c r="F65" i="1"/>
  <c r="H64" i="1"/>
  <c r="F64" i="1"/>
  <c r="H63" i="1"/>
  <c r="H61" i="1"/>
  <c r="F61" i="1"/>
  <c r="H60" i="1"/>
  <c r="F60" i="1"/>
  <c r="H59" i="1"/>
  <c r="F59" i="1"/>
  <c r="H58" i="1"/>
  <c r="H56" i="1"/>
  <c r="F56" i="1"/>
  <c r="H55" i="1"/>
  <c r="F55" i="1"/>
  <c r="H54" i="1"/>
  <c r="F54" i="1"/>
  <c r="H53" i="1"/>
  <c r="I77" i="1" l="1"/>
  <c r="I73" i="1"/>
  <c r="I78" i="1"/>
  <c r="I76" i="1"/>
  <c r="I74" i="1"/>
  <c r="I72" i="1"/>
  <c r="I66" i="1"/>
  <c r="I69" i="1"/>
  <c r="I63" i="1"/>
  <c r="I65" i="1"/>
  <c r="I68" i="1"/>
  <c r="I70" i="1"/>
  <c r="I64" i="1"/>
  <c r="I55" i="1"/>
  <c r="I60" i="1"/>
  <c r="I54" i="1"/>
  <c r="I56" i="1"/>
  <c r="I59" i="1"/>
  <c r="I61" i="1"/>
  <c r="I58" i="1"/>
  <c r="I53" i="1"/>
  <c r="H45" i="1"/>
  <c r="F45" i="1"/>
  <c r="H44" i="1"/>
  <c r="F44" i="1"/>
  <c r="H43" i="1"/>
  <c r="F43" i="1"/>
  <c r="H42" i="1"/>
  <c r="F42" i="1"/>
  <c r="H41" i="1"/>
  <c r="I41" i="1" s="1"/>
  <c r="H40" i="1"/>
  <c r="I40" i="1" s="1"/>
  <c r="H34" i="1"/>
  <c r="F35" i="1"/>
  <c r="H35" i="1"/>
  <c r="H27" i="1"/>
  <c r="F27" i="1"/>
  <c r="H26" i="1"/>
  <c r="F26" i="1"/>
  <c r="H25" i="1"/>
  <c r="I25" i="1" s="1"/>
  <c r="H18" i="1"/>
  <c r="F18" i="1"/>
  <c r="H23" i="1"/>
  <c r="F23" i="1"/>
  <c r="H22" i="1"/>
  <c r="F22" i="1"/>
  <c r="H21" i="1"/>
  <c r="I21" i="1" s="1"/>
  <c r="H19" i="1"/>
  <c r="F19" i="1"/>
  <c r="H15" i="1"/>
  <c r="F15" i="1"/>
  <c r="H14" i="1"/>
  <c r="F14" i="1"/>
  <c r="H13" i="1"/>
  <c r="F13" i="1"/>
  <c r="I34" i="1" l="1"/>
  <c r="I45" i="1"/>
  <c r="I44" i="1"/>
  <c r="I43" i="1"/>
  <c r="I42" i="1"/>
  <c r="I35" i="1"/>
  <c r="I15" i="1"/>
  <c r="I27" i="1"/>
  <c r="I26" i="1"/>
  <c r="I22" i="1"/>
  <c r="I19" i="1"/>
  <c r="I18" i="1"/>
  <c r="I23" i="1"/>
  <c r="I14" i="1"/>
  <c r="I13" i="1"/>
  <c r="I47" i="1"/>
  <c r="H12" i="1"/>
  <c r="F12" i="1"/>
  <c r="I12" i="1" l="1"/>
  <c r="F10" i="1"/>
  <c r="I10" i="1" s="1"/>
  <c r="H134" i="1" l="1"/>
  <c r="F134" i="1"/>
  <c r="H133" i="1"/>
  <c r="F133" i="1"/>
  <c r="H126" i="1"/>
  <c r="H125" i="1"/>
  <c r="F125" i="1"/>
  <c r="H124" i="1"/>
  <c r="H123" i="1"/>
  <c r="F123" i="1"/>
  <c r="H110" i="1"/>
  <c r="F110" i="1"/>
  <c r="H109" i="1"/>
  <c r="F109" i="1"/>
  <c r="H51" i="1"/>
  <c r="F51" i="1"/>
  <c r="H50" i="1"/>
  <c r="F50" i="1"/>
  <c r="H49" i="1"/>
  <c r="F49" i="1"/>
  <c r="H48" i="1"/>
  <c r="H46" i="1"/>
  <c r="F46" i="1"/>
  <c r="H38" i="1"/>
  <c r="F38" i="1"/>
  <c r="H37" i="1"/>
  <c r="F37" i="1"/>
  <c r="H36" i="1"/>
  <c r="F36" i="1"/>
  <c r="H33" i="1"/>
  <c r="F33" i="1"/>
  <c r="H32" i="1"/>
  <c r="I32" i="1" s="1"/>
  <c r="H31" i="1"/>
  <c r="I31" i="1" s="1"/>
  <c r="H16" i="1"/>
  <c r="H11" i="1"/>
  <c r="F11" i="1"/>
  <c r="H9" i="1"/>
  <c r="F9" i="1"/>
  <c r="H8" i="1"/>
  <c r="F8" i="1"/>
  <c r="H7" i="1"/>
  <c r="F7" i="1"/>
  <c r="H6" i="1"/>
  <c r="H127" i="1" l="1"/>
  <c r="F136" i="1"/>
  <c r="H136" i="1"/>
  <c r="I137" i="1" s="1"/>
  <c r="I6" i="1"/>
  <c r="F127" i="1"/>
  <c r="F140" i="1" s="1"/>
  <c r="I109" i="1"/>
  <c r="I134" i="1"/>
  <c r="I38" i="1"/>
  <c r="I33" i="1"/>
  <c r="I37" i="1"/>
  <c r="I8" i="1"/>
  <c r="I11" i="1"/>
  <c r="I46" i="1"/>
  <c r="I49" i="1"/>
  <c r="I123" i="1"/>
  <c r="I7" i="1"/>
  <c r="I36" i="1"/>
  <c r="I110" i="1"/>
  <c r="I126" i="1"/>
  <c r="I133" i="1"/>
  <c r="I48" i="1"/>
  <c r="I51" i="1"/>
  <c r="I125" i="1"/>
  <c r="I9" i="1"/>
  <c r="I50" i="1"/>
  <c r="I124" i="1"/>
  <c r="I16" i="1"/>
  <c r="H140" i="1" l="1"/>
  <c r="I136" i="1"/>
  <c r="I144" i="1"/>
  <c r="I148" i="1"/>
  <c r="I127" i="1"/>
  <c r="I138" i="1"/>
  <c r="I128" i="1" l="1"/>
  <c r="I129" i="1" s="1"/>
  <c r="I139" i="1"/>
  <c r="I140" i="1" s="1"/>
  <c r="I130" i="1" l="1"/>
  <c r="I131" i="1" s="1"/>
  <c r="I141" i="1" s="1"/>
  <c r="I143" i="1" s="1"/>
  <c r="I145" i="1" s="1"/>
  <c r="I146" i="1" l="1"/>
  <c r="I147" i="1" s="1"/>
  <c r="I149" i="1" s="1"/>
  <c r="I150" i="1" l="1"/>
  <c r="I151" i="1" s="1"/>
</calcChain>
</file>

<file path=xl/sharedStrings.xml><?xml version="1.0" encoding="utf-8"?>
<sst xmlns="http://schemas.openxmlformats.org/spreadsheetml/2006/main" count="266" uniqueCount="120">
  <si>
    <t>jami</t>
  </si>
  <si>
    <t>კვმ</t>
  </si>
  <si>
    <t>ც</t>
  </si>
  <si>
    <t>c</t>
  </si>
  <si>
    <t>gm</t>
  </si>
  <si>
    <t>ლამინირებული იატაკის დემონტაჟი</t>
  </si>
  <si>
    <t>kvm</t>
  </si>
  <si>
    <t>სანათის დემონტაჟი</t>
  </si>
  <si>
    <t>მანდატურის ოთახი</t>
  </si>
  <si>
    <t>ჯამი</t>
  </si>
  <si>
    <t>გრძმ</t>
  </si>
  <si>
    <t>ამსტრონგის ჭერის დემონტაჟი</t>
  </si>
  <si>
    <t>ტ</t>
  </si>
  <si>
    <t>მაღალხარისხოვანი ლამინირებული იატაკის მონტაჟი, არანაკლებ 12მმ სისქით, 33 კლასის, ფერი დამკვეთთან შეთანხმებით, პლინტუსების ჩათვლით</t>
  </si>
  <si>
    <t>კედლებიდან შპალიერის დემონტაჟი</t>
  </si>
  <si>
    <t>კედლების დამუშავება, შეფითხვნა და კედლებზე ფრიზელინის გაკვრა</t>
  </si>
  <si>
    <t>კედლების  შეღებვა ორჯერ მაღალხარისხოვანი წყალემულსიის საღებავით, ფერდილების ჩათვლით, ფერი დამკვეთთან შეთანხმებით</t>
  </si>
  <si>
    <t>დარბაზი N2</t>
  </si>
  <si>
    <t>ტრაპის მოწყობა</t>
  </si>
  <si>
    <t>დარბაზი N1</t>
  </si>
  <si>
    <t>ინდაოს მოწყობა მოთუთიებული ფერადი ფერადი თუნუქით სისქით 0,5 მმ (ფერი დამკვეთთან შეთანხმებით)</t>
  </si>
  <si>
    <t>ღიობები</t>
  </si>
  <si>
    <t>ელექტროსამონტაჟო სამუშაოები</t>
  </si>
  <si>
    <t>სულ ჯამი</t>
  </si>
  <si>
    <t>როზეტების მოწყობა</t>
  </si>
  <si>
    <t>ჩამრთველების მოწყობა</t>
  </si>
  <si>
    <t xml:space="preserve"> კარების დამუშავება და ორჯერ ღებვა ნიტროსაღებავით</t>
  </si>
  <si>
    <t>თავმჯდომარის ოთახთან მიმდებარე სველი წერტილი</t>
  </si>
  <si>
    <t>მოჭიქული ფილებისა და ნალესის დემონტაჟი</t>
  </si>
  <si>
    <t>იატაკის დემონტაჟი კონსტრუქციამდე</t>
  </si>
  <si>
    <t>ჭერის დემონტაჟი</t>
  </si>
  <si>
    <t>უნიტაზის დემონტაჟი</t>
  </si>
  <si>
    <t>ხელსაბანის დემონტაჟი</t>
  </si>
  <si>
    <t>კედლების ლესვა ქვიშა-ცემენტის ხსნარით</t>
  </si>
  <si>
    <t>მოჭიქული ფილებით კედლების მოწყობა</t>
  </si>
  <si>
    <t>იატაკის მოწყობა მოჭიქული ფილებით</t>
  </si>
  <si>
    <t>უნიტაზის მოწყობა ჩამრეცხით</t>
  </si>
  <si>
    <t xml:space="preserve">ხელსაბანის მოწყობა </t>
  </si>
  <si>
    <t>შემრევი ონკანის მოწყობა</t>
  </si>
  <si>
    <t>კანალიზაციის მილის დ 50 მონტაჟი</t>
  </si>
  <si>
    <t>პოლიპროპილენის დ20 მილის მონტაჟი</t>
  </si>
  <si>
    <t>არკოს ონკანი</t>
  </si>
  <si>
    <t>დრეკადი მილი</t>
  </si>
  <si>
    <t>ფასონური ნაწილების მონტაჟი</t>
  </si>
  <si>
    <t>არისტონის ტიპის წყლის 30 ლიტრიანი გამაცხელებლის მონტაჟი</t>
  </si>
  <si>
    <t>ჭერზე ალუმინის პერფორირებული ფილების მოწყობა ლითონის კონსტრუქციაზე</t>
  </si>
  <si>
    <t>ამსტრონგის ნესტგამძლე ფილების მონტაჟი ლითონის კარკასზე</t>
  </si>
  <si>
    <t>შიდა miyenebis დიოდური ლედი 60sm*60sm სანათების მოწყობა simZlavriT 80 vt</t>
  </si>
  <si>
    <t>შიდა ამსტრონგის ლედ-სანათის მოწყობა 80 ვატისა</t>
  </si>
  <si>
    <t>მასალა</t>
  </si>
  <si>
    <t>ხელფასი</t>
  </si>
  <si>
    <t>პარაპეტის გადახურვის დემონტაჟი</t>
  </si>
  <si>
    <t>პარაპეტის მოწყობა ფერადი მოთუთიებული 0.5მმ ფურცლით</t>
  </si>
  <si>
    <t>წყალსაწრეტი მილების მოწყობა ფერადი მოთუთიებული 0.5მმ ფურცლით დ 100მმ</t>
  </si>
  <si>
    <t>წყალმიმღები ძაბრების მოწყობა ფერადი მოთუთიებული 0.5მმ ფურცლით დ 100მმ</t>
  </si>
  <si>
    <t>წყალმიმღები მუხლების მოწყობა ფერადი მოთუთიებული 0.5მმ ფურცლით დ 100მმ</t>
  </si>
  <si>
    <t>ჭერისა და წიბოების დამუშავება შეფითხვნა და ღებვა ფასადის საღებავით ორჯერ (ფერი დამკვეთთან შეთანხმებით)</t>
  </si>
  <si>
    <t xml:space="preserve">სამუშაოების დასახელება  </t>
  </si>
  <si>
    <t>განზ. ართ.</t>
  </si>
  <si>
    <t>რაოდენ</t>
  </si>
  <si>
    <t>ერთ.ფას</t>
  </si>
  <si>
    <t>ფერდოების  შეფითხვნა და ღებვა წყალემულსიური საღებავით ორჯერ</t>
  </si>
  <si>
    <t>არსებული იზოალუმინის კარის დარეგულირება</t>
  </si>
  <si>
    <t>სამედიაციო სივრცე</t>
  </si>
  <si>
    <t>კედლების დამუშავება და ღებვა წყალემულსიური საღებავით ორჯერ ფერდოების ჩათვლით</t>
  </si>
  <si>
    <t xml:space="preserve">შშმპ სველი წერტილის მოწყობა </t>
  </si>
  <si>
    <t>მდფ-ის კარების მოწყობა საკეტით, სრული კომპლექტი, ორმხრივი გაღებით (დიზაინი და ფერი დამკვეთთან შეთანხმებით)</t>
  </si>
  <si>
    <t>მდფ-ის კარების დემონტაჟი დასაწყობებით</t>
  </si>
  <si>
    <t>შშმპ ხელსაბანის მოწყობა ონკანით, სრული კომპლექტი</t>
  </si>
  <si>
    <t>ინტერენეტ როზეტის მოწყობა თანმდევი სამუშაოებით და მასალებით და არსებულ ქსელზე დაერთბით</t>
  </si>
  <si>
    <t>კომპ.</t>
  </si>
  <si>
    <t>კიბის უჯრედი (ცენრტალური)</t>
  </si>
  <si>
    <t>კედლების  დამუშავება შეღებვა ორჯერ მაღალხარისხოვანი წყალემულსიის საღებავით, ფერდილების ჩათვლით, კიბის მარშების ჩათვლით ფერი დამკვეთთან შეთანხმებით</t>
  </si>
  <si>
    <t xml:space="preserve">ჭერის შეღებვა ორჯერ მაღალხარისხოვანი წყალემულსიის საღებავით, </t>
  </si>
  <si>
    <t>საქმის გასაცნობი ოთახი</t>
  </si>
  <si>
    <t>ალუმინის ჟალუზების მოწყობა კარზე</t>
  </si>
  <si>
    <t>მაღალხარისხოვანი ლამინირებული იატაკის მონტაჟი, არანაკლებ 12მმ სისქით, 33 კლასის, ფერი დამკვეთტან შეთანხმებით, პლინტუსების ჩათვლით</t>
  </si>
  <si>
    <t>წინაფრა</t>
  </si>
  <si>
    <t>თაბაშირმუყაოს ჭერის დემონტაჟი</t>
  </si>
  <si>
    <t>დარბაზი N3</t>
  </si>
  <si>
    <t>დარბაზი N4</t>
  </si>
  <si>
    <t>მენეჯერის ოთახი</t>
  </si>
  <si>
    <t>ჭერზე ამსტრონგის ნესტგამძლე ფილების მოწყობა ლითონის კონსტრუქციაზე</t>
  </si>
  <si>
    <t xml:space="preserve">თავმჯდომარის ოთახი </t>
  </si>
  <si>
    <t xml:space="preserve">თავმჯდომარის მისაღები ოთახი </t>
  </si>
  <si>
    <t>იატაკზე 5სმ ქვიშა-ცემენტის მჭიმის მოწყობა</t>
  </si>
  <si>
    <t>ჭერის მოწყობა ნესტგამძლე ამსტრონგის ფილებით</t>
  </si>
  <si>
    <t xml:space="preserve">კანალიზაციის მილის დ 100 მონტაჟი </t>
  </si>
  <si>
    <t>კედლებიდან ფრიზელინის დემონტაჟი</t>
  </si>
  <si>
    <t>კარებზე შესაბამისი თასმების მოწყობა</t>
  </si>
  <si>
    <t xml:space="preserve">ჭერის დამუშავება  შეღებვა ორჯერ მაღალხარისხოვანი წყალემულსიის საღებავით, </t>
  </si>
  <si>
    <t xml:space="preserve">დერეფანი </t>
  </si>
  <si>
    <t>ფანჯრის რაფების დემონტაჟი</t>
  </si>
  <si>
    <t xml:space="preserve">მეტალოპლასტმასის ფანჯრის რაფების მონტაჟი, </t>
  </si>
  <si>
    <t>ნაგვის ავტომანქანით გატანა</t>
  </si>
  <si>
    <t xml:space="preserve"> საბოლოო ჯამი</t>
  </si>
  <si>
    <t xml:space="preserve">spilenZis el sadeni, ormagi izolaciiT, 3*2,5 </t>
  </si>
  <si>
    <r>
      <t xml:space="preserve">გარე სამონტაჟო დამზადებული ლაზერული პლასტიკით, ორგმინით და ორაკალით, საქართველოს სახელმწიფო გერბის მოწყობა სიგანით 55 სმ, სიმაღლით 60სმ. </t>
    </r>
    <r>
      <rPr>
        <b/>
        <sz val="11"/>
        <color rgb="FFFF0000"/>
        <rFont val="AcadNusx"/>
      </rPr>
      <t xml:space="preserve"> (vizuali ixileT TandarTul failebSi)</t>
    </r>
    <r>
      <rPr>
        <b/>
        <sz val="11"/>
        <rFont val="AcadNusx"/>
      </rPr>
      <t xml:space="preserve"> ბეტოპანის დაფის მოწყობის თანმდევი სამუშაოებით</t>
    </r>
  </si>
  <si>
    <r>
      <t xml:space="preserve">მოცულობითი ასოების მოწყობა არანაკლებ 12სმ სიმაღლე ოქროსფერი ორაკალით, ორგმინა, ტრიმი </t>
    </r>
    <r>
      <rPr>
        <b/>
        <sz val="11"/>
        <color rgb="FFFF0000"/>
        <rFont val="AcadNusx"/>
      </rPr>
      <t xml:space="preserve">(vizuali ixileT TandarTul failebSi) </t>
    </r>
  </si>
  <si>
    <t>გარე miyenebis დიოდური ლედი 60sm*60sm სანათების მოწყობა simZlavriT  80 vt</t>
  </si>
  <si>
    <t>შიდა miyenebis ამსტრონის დიოდური ლედი 60sm*60sm სანათების მოწყობა simZlavriT 80 vt</t>
  </si>
  <si>
    <t>შიდა miyenebis ამსტრონგის დიოდური ლედი 60sm*60sm სანათების მოწყობა simZlavriT 80 vt</t>
  </si>
  <si>
    <t>მე-4 დარბაზის შესასვლელი ფოიე</t>
  </si>
  <si>
    <t>მე-3 დარბაზის შესასვლელი ფოიე</t>
  </si>
  <si>
    <t>გარე miyenebis ამსტრონიგს დიოდური ლედი 60sm*60sm სანათების მოწყობა simZlavriT  80 vt</t>
  </si>
  <si>
    <r>
      <t>ჭერზე ალუმინის პერფორირებული ფილების მოწყობა ლითონის კონსტრუქციაზე</t>
    </r>
    <r>
      <rPr>
        <b/>
        <sz val="11"/>
        <color rgb="FFFF0000"/>
        <rFont val="AcadNusx"/>
      </rPr>
      <t xml:space="preserve"> (იხ.ნიმუში)</t>
    </r>
  </si>
  <si>
    <t>სახანძრო კიბის მოწყობა 40*40*3მმ მილკვადრატით</t>
  </si>
  <si>
    <t>რკინის კონსტრუქციების ღებვა ნიტროსაღებავით ორჯერ</t>
  </si>
  <si>
    <r>
      <t xml:space="preserve">საპენსიო ფონდი </t>
    </r>
    <r>
      <rPr>
        <b/>
        <sz val="11"/>
        <color rgb="FFFF0000"/>
        <rFont val="AcadNusx"/>
      </rPr>
      <t>(შეცვლა დაუშვებელია)</t>
    </r>
  </si>
  <si>
    <r>
      <t>გაუთვალისწინებელი ხარჯები</t>
    </r>
    <r>
      <rPr>
        <b/>
        <sz val="11"/>
        <color rgb="FFFF0000"/>
        <rFont val="AcadNusx"/>
      </rPr>
      <t xml:space="preserve"> (შეცვლა დაუშვებელია)</t>
    </r>
  </si>
  <si>
    <r>
      <t>სატრანსპორტო ხარჯები (</t>
    </r>
    <r>
      <rPr>
        <b/>
        <sz val="11"/>
        <color rgb="FF92D050"/>
        <rFont val="AcadNusx"/>
      </rPr>
      <t>არაუმეტეს 3%)</t>
    </r>
  </si>
  <si>
    <t>სახანძრო სისტემის დემონტაჟი მონტაჟი, პროგრამირება, ტესტირება</t>
  </si>
  <si>
    <r>
      <t>გეგმიური დაგროვება (</t>
    </r>
    <r>
      <rPr>
        <b/>
        <sz val="11"/>
        <color rgb="FF92D050"/>
        <rFont val="AcadNusx"/>
      </rPr>
      <t>არაუმეტეს 8%)</t>
    </r>
  </si>
  <si>
    <t>შიდა miyenebis  ამსტრონგის ლედი 60sm*60sm სანათების მოწყობა simZlavriT 80 vt</t>
  </si>
  <si>
    <t>არსებული რადიატორის კედელზე დამაგრება, დაწნეხვა, ტესტირება</t>
  </si>
  <si>
    <r>
      <t xml:space="preserve">zednadebi xarjebi  </t>
    </r>
    <r>
      <rPr>
        <b/>
        <sz val="11"/>
        <color rgb="FF92D050"/>
        <rFont val="AcadNusx"/>
      </rPr>
      <t>(არაუმეტეს  10 %)</t>
    </r>
  </si>
  <si>
    <r>
      <t>gegmiuri dagroveba (</t>
    </r>
    <r>
      <rPr>
        <b/>
        <sz val="11"/>
        <color rgb="FF92D050"/>
        <rFont val="AcadNusx"/>
      </rPr>
      <t>არაუმეტეს 8 %)</t>
    </r>
  </si>
  <si>
    <r>
      <t xml:space="preserve">ზედნადები ხარჯები ხელფასიდან </t>
    </r>
    <r>
      <rPr>
        <b/>
        <sz val="11"/>
        <color rgb="FF92D050"/>
        <rFont val="AcadNusx"/>
      </rPr>
      <t>(არაუმეტეს 75%)</t>
    </r>
  </si>
  <si>
    <t xml:space="preserve">ახალციხის სასამართლოს სარემონტო სამუშაოების  ხარჯთაღრიცხვა </t>
  </si>
  <si>
    <t xml:space="preserve">დღგ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</si>
</sst>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р_._-;\-* #,##0.00_р_._-;_-* &quot;-&quot;??_р_._-;_-@_-"/>
    <numFmt numFmtId="168" formatCode="[$-437]yyyy\ &quot;წლის&quot;\ dd\ mm\,\ dddd"/>
    <numFmt numFmtId="169" formatCode="_-* #,##0.00_-;\-* #,##0.00_-;_-* &quot;-&quot;??_-;_-@_-"/>
    <numFmt numFmtId="170" formatCode="_-* #,##0.00\ _L_a_r_i_-;\-* #,##0.00\ _L_a_r_i_-;_-* &quot;-&quot;??\ _L_a_r_i_-;_-@_-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1"/>
      <color indexed="8"/>
      <name val="Calibri"/>
      <family val="2"/>
    </font>
    <font>
      <sz val="10"/>
      <name val="AcadNusx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hveuNusx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AcadNusx"/>
    </font>
    <font>
      <b/>
      <sz val="10"/>
      <color theme="1"/>
      <name val="AcadNusx"/>
    </font>
    <font>
      <b/>
      <sz val="11"/>
      <color indexed="8"/>
      <name val="AcadNusx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AcadNusx"/>
    </font>
    <font>
      <b/>
      <sz val="11"/>
      <color theme="1"/>
      <name val="Calibri"/>
      <family val="2"/>
      <scheme val="minor"/>
    </font>
    <font>
      <b/>
      <sz val="11"/>
      <color theme="1"/>
      <name val="AcadNusx"/>
    </font>
    <font>
      <b/>
      <sz val="11"/>
      <name val="Calibri"/>
      <family val="2"/>
    </font>
    <font>
      <b/>
      <sz val="11"/>
      <color rgb="FFFF0000"/>
      <name val="AcadNusx"/>
    </font>
    <font>
      <b/>
      <sz val="11"/>
      <color rgb="FF92D050"/>
      <name val="AcadNusx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2">
    <xf numFmtId="0" fontId="0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8" fillId="22" borderId="5" applyNumberFormat="0" applyAlignment="0" applyProtection="0"/>
    <xf numFmtId="0" fontId="8" fillId="22" borderId="5" applyNumberFormat="0" applyAlignment="0" applyProtection="0"/>
    <xf numFmtId="0" fontId="8" fillId="22" borderId="5" applyNumberFormat="0" applyAlignment="0" applyProtection="0"/>
    <xf numFmtId="0" fontId="8" fillId="22" borderId="5" applyNumberFormat="0" applyAlignment="0" applyProtection="0"/>
    <xf numFmtId="0" fontId="8" fillId="22" borderId="5" applyNumberFormat="0" applyAlignment="0" applyProtection="0"/>
    <xf numFmtId="0" fontId="8" fillId="22" borderId="5" applyNumberFormat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0" fontId="9" fillId="23" borderId="6" applyNumberFormat="0" applyAlignment="0" applyProtection="0"/>
    <xf numFmtId="0" fontId="9" fillId="23" borderId="6" applyNumberFormat="0" applyAlignment="0" applyProtection="0"/>
    <xf numFmtId="0" fontId="9" fillId="23" borderId="6" applyNumberFormat="0" applyAlignment="0" applyProtection="0"/>
    <xf numFmtId="0" fontId="9" fillId="23" borderId="6" applyNumberFormat="0" applyAlignment="0" applyProtection="0"/>
    <xf numFmtId="0" fontId="9" fillId="23" borderId="6" applyNumberFormat="0" applyAlignment="0" applyProtection="0"/>
    <xf numFmtId="0" fontId="9" fillId="23" borderId="6" applyNumberFormat="0" applyAlignment="0" applyProtection="0"/>
    <xf numFmtId="0" fontId="9" fillId="23" borderId="6" applyNumberFormat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5" fillId="9" borderId="5" applyNumberFormat="0" applyAlignment="0" applyProtection="0"/>
    <xf numFmtId="0" fontId="15" fillId="9" borderId="5" applyNumberFormat="0" applyAlignment="0" applyProtection="0"/>
    <xf numFmtId="0" fontId="15" fillId="9" borderId="5" applyNumberFormat="0" applyAlignment="0" applyProtection="0"/>
    <xf numFmtId="0" fontId="15" fillId="9" borderId="5" applyNumberFormat="0" applyAlignment="0" applyProtection="0"/>
    <xf numFmtId="0" fontId="15" fillId="9" borderId="5" applyNumberFormat="0" applyAlignment="0" applyProtection="0"/>
    <xf numFmtId="0" fontId="15" fillId="9" borderId="5" applyNumberFormat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9" fillId="22" borderId="12" applyNumberFormat="0" applyAlignment="0" applyProtection="0"/>
    <xf numFmtId="0" fontId="19" fillId="22" borderId="12" applyNumberFormat="0" applyAlignment="0" applyProtection="0"/>
    <xf numFmtId="0" fontId="19" fillId="22" borderId="12" applyNumberFormat="0" applyAlignment="0" applyProtection="0"/>
    <xf numFmtId="0" fontId="19" fillId="22" borderId="12" applyNumberFormat="0" applyAlignment="0" applyProtection="0"/>
    <xf numFmtId="0" fontId="19" fillId="22" borderId="12" applyNumberFormat="0" applyAlignment="0" applyProtection="0"/>
    <xf numFmtId="0" fontId="19" fillId="22" borderId="12" applyNumberFormat="0" applyAlignment="0" applyProtection="0"/>
    <xf numFmtId="0" fontId="19" fillId="22" borderId="12" applyNumberFormat="0" applyAlignment="0" applyProtection="0"/>
    <xf numFmtId="0" fontId="19" fillId="22" borderId="12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166" fontId="23" fillId="0" borderId="0" applyFont="0" applyFill="0" applyBorder="0" applyAlignment="0" applyProtection="0"/>
    <xf numFmtId="0" fontId="27" fillId="0" borderId="0"/>
    <xf numFmtId="170" fontId="27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29" fillId="0" borderId="0"/>
  </cellStyleXfs>
  <cellXfs count="92">
    <xf numFmtId="0" fontId="0" fillId="0" borderId="0" xfId="0"/>
    <xf numFmtId="1" fontId="4" fillId="2" borderId="3" xfId="3" applyNumberFormat="1" applyFont="1" applyFill="1" applyBorder="1" applyAlignment="1" applyProtection="1">
      <alignment horizontal="center" vertical="center" wrapText="1"/>
    </xf>
    <xf numFmtId="0" fontId="24" fillId="2" borderId="3" xfId="1" applyFont="1" applyFill="1" applyBorder="1" applyAlignment="1" applyProtection="1">
      <alignment horizontal="center" vertical="center"/>
    </xf>
    <xf numFmtId="2" fontId="24" fillId="2" borderId="3" xfId="1" applyNumberFormat="1" applyFont="1" applyFill="1" applyBorder="1" applyAlignment="1" applyProtection="1">
      <alignment horizontal="center" vertical="center" wrapText="1"/>
    </xf>
    <xf numFmtId="2" fontId="24" fillId="3" borderId="3" xfId="3" applyNumberFormat="1" applyFont="1" applyFill="1" applyBorder="1" applyAlignment="1" applyProtection="1">
      <alignment horizontal="center" vertical="center" wrapText="1"/>
    </xf>
    <xf numFmtId="2" fontId="24" fillId="2" borderId="3" xfId="3" applyNumberFormat="1" applyFont="1" applyFill="1" applyBorder="1" applyAlignment="1" applyProtection="1">
      <alignment horizontal="center" vertical="center" wrapText="1"/>
    </xf>
    <xf numFmtId="1" fontId="33" fillId="2" borderId="3" xfId="3" applyNumberFormat="1" applyFont="1" applyFill="1" applyBorder="1" applyAlignment="1" applyProtection="1">
      <alignment horizontal="center" vertical="center" wrapText="1"/>
    </xf>
    <xf numFmtId="1" fontId="33" fillId="0" borderId="3" xfId="3" applyNumberFormat="1" applyFont="1" applyFill="1" applyBorder="1" applyAlignment="1" applyProtection="1">
      <alignment horizontal="center" vertical="center" wrapText="1"/>
    </xf>
    <xf numFmtId="1" fontId="24" fillId="3" borderId="3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8" fillId="0" borderId="0" xfId="353" applyFont="1" applyFill="1" applyAlignment="1" applyProtection="1">
      <alignment horizontal="center" vertical="center" wrapText="1"/>
      <protection locked="0"/>
    </xf>
    <xf numFmtId="0" fontId="28" fillId="0" borderId="0" xfId="353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8" fillId="0" borderId="0" xfId="353" applyFont="1" applyFill="1" applyAlignment="1" applyProtection="1">
      <alignment vertical="center" wrapText="1"/>
      <protection locked="0"/>
    </xf>
    <xf numFmtId="0" fontId="28" fillId="2" borderId="2" xfId="353" applyFont="1" applyFill="1" applyBorder="1" applyAlignment="1" applyProtection="1">
      <alignment horizontal="center" vertical="center" wrapText="1"/>
      <protection locked="0"/>
    </xf>
    <xf numFmtId="2" fontId="25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24" fillId="3" borderId="3" xfId="4" applyNumberFormat="1" applyFont="1" applyFill="1" applyBorder="1" applyAlignment="1" applyProtection="1">
      <alignment horizontal="center" vertical="center" wrapText="1"/>
      <protection locked="0"/>
    </xf>
    <xf numFmtId="0" fontId="24" fillId="3" borderId="3" xfId="352" applyNumberFormat="1" applyFont="1" applyFill="1" applyBorder="1" applyAlignment="1" applyProtection="1">
      <alignment horizontal="center" vertical="center" wrapText="1"/>
      <protection locked="0"/>
    </xf>
    <xf numFmtId="2" fontId="33" fillId="3" borderId="3" xfId="1" applyNumberFormat="1" applyFont="1" applyFill="1" applyBorder="1" applyAlignment="1" applyProtection="1">
      <alignment horizontal="center" vertical="center" wrapText="1"/>
      <protection locked="0"/>
    </xf>
    <xf numFmtId="2" fontId="33" fillId="3" borderId="4" xfId="1" applyNumberFormat="1" applyFont="1" applyFill="1" applyBorder="1" applyAlignment="1" applyProtection="1">
      <alignment horizontal="center" vertical="center" wrapText="1"/>
      <protection locked="0"/>
    </xf>
    <xf numFmtId="2" fontId="24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24" fillId="2" borderId="3" xfId="4" applyNumberFormat="1" applyFont="1" applyFill="1" applyBorder="1" applyAlignment="1" applyProtection="1">
      <alignment horizontal="center" vertical="center" wrapText="1"/>
      <protection locked="0"/>
    </xf>
    <xf numFmtId="2" fontId="24" fillId="2" borderId="3" xfId="5" applyNumberFormat="1" applyFont="1" applyFill="1" applyBorder="1" applyAlignment="1" applyProtection="1">
      <alignment horizontal="center" vertical="center" wrapText="1"/>
      <protection locked="0"/>
    </xf>
    <xf numFmtId="2" fontId="24" fillId="27" borderId="3" xfId="5" applyNumberFormat="1" applyFont="1" applyFill="1" applyBorder="1" applyAlignment="1" applyProtection="1">
      <alignment horizontal="center" vertical="center" wrapText="1"/>
      <protection locked="0"/>
    </xf>
    <xf numFmtId="2" fontId="24" fillId="27" borderId="3" xfId="1" applyNumberFormat="1" applyFont="1" applyFill="1" applyBorder="1" applyAlignment="1" applyProtection="1">
      <alignment horizontal="center" vertical="center" wrapText="1"/>
      <protection locked="0"/>
    </xf>
    <xf numFmtId="2" fontId="24" fillId="2" borderId="3" xfId="1" applyNumberFormat="1" applyFont="1" applyFill="1" applyBorder="1" applyAlignment="1" applyProtection="1">
      <alignment horizontal="center" vertical="center" wrapText="1"/>
      <protection locked="0"/>
    </xf>
    <xf numFmtId="2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3" xfId="2" applyFont="1" applyFill="1" applyBorder="1" applyAlignment="1" applyProtection="1">
      <alignment horizontal="center" vertical="center" wrapText="1"/>
      <protection locked="0"/>
    </xf>
    <xf numFmtId="2" fontId="24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3" xfId="352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2" fontId="24" fillId="0" borderId="3" xfId="1" applyNumberFormat="1" applyFont="1" applyBorder="1" applyAlignment="1" applyProtection="1">
      <alignment horizontal="center" vertical="center" wrapText="1"/>
      <protection locked="0"/>
    </xf>
    <xf numFmtId="2" fontId="33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33" fillId="2" borderId="3" xfId="1" applyNumberFormat="1" applyFont="1" applyFill="1" applyBorder="1" applyAlignment="1" applyProtection="1">
      <alignment horizontal="center" vertical="center" wrapText="1"/>
      <protection locked="0"/>
    </xf>
    <xf numFmtId="2" fontId="24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24" fillId="3" borderId="3" xfId="2" applyFont="1" applyFill="1" applyBorder="1" applyAlignment="1" applyProtection="1">
      <alignment horizontal="center" vertical="center" wrapText="1"/>
      <protection locked="0"/>
    </xf>
    <xf numFmtId="1" fontId="24" fillId="3" borderId="3" xfId="2" applyNumberFormat="1" applyFont="1" applyFill="1" applyBorder="1" applyAlignment="1" applyProtection="1">
      <alignment horizontal="center" vertical="center" wrapText="1"/>
      <protection locked="0"/>
    </xf>
    <xf numFmtId="2" fontId="24" fillId="3" borderId="3" xfId="5" applyNumberFormat="1" applyFont="1" applyFill="1" applyBorder="1" applyAlignment="1" applyProtection="1">
      <alignment horizontal="center" vertical="center" wrapText="1"/>
      <protection locked="0"/>
    </xf>
    <xf numFmtId="2" fontId="24" fillId="3" borderId="3" xfId="1" applyNumberFormat="1" applyFont="1" applyFill="1" applyBorder="1" applyAlignment="1" applyProtection="1">
      <alignment horizontal="center" vertical="center" wrapText="1"/>
      <protection locked="0"/>
    </xf>
    <xf numFmtId="2" fontId="33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2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3" fillId="3" borderId="3" xfId="0" applyFont="1" applyFill="1" applyBorder="1" applyAlignment="1" applyProtection="1">
      <alignment horizontal="center" vertical="center" wrapText="1"/>
      <protection locked="0"/>
    </xf>
    <xf numFmtId="2" fontId="33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33" fillId="27" borderId="3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3" xfId="0" applyFont="1" applyFill="1" applyBorder="1" applyAlignment="1" applyProtection="1">
      <alignment horizontal="center" vertical="center" wrapText="1"/>
      <protection locked="0"/>
    </xf>
    <xf numFmtId="2" fontId="33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24" fillId="3" borderId="3" xfId="2" applyNumberFormat="1" applyFont="1" applyFill="1" applyBorder="1" applyAlignment="1" applyProtection="1">
      <alignment horizontal="center" vertical="center" wrapText="1"/>
      <protection locked="0"/>
    </xf>
    <xf numFmtId="2" fontId="24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34" fillId="27" borderId="3" xfId="2" applyNumberFormat="1" applyFont="1" applyFill="1" applyBorder="1" applyAlignment="1" applyProtection="1">
      <alignment horizontal="center" vertical="center" wrapText="1"/>
      <protection locked="0"/>
    </xf>
    <xf numFmtId="0" fontId="26" fillId="26" borderId="3" xfId="0" applyFont="1" applyFill="1" applyBorder="1" applyAlignment="1" applyProtection="1">
      <alignment horizontal="center" vertical="center"/>
      <protection locked="0"/>
    </xf>
    <xf numFmtId="2" fontId="26" fillId="26" borderId="3" xfId="0" applyNumberFormat="1" applyFont="1" applyFill="1" applyBorder="1" applyAlignment="1" applyProtection="1">
      <alignment horizontal="center" vertical="center"/>
      <protection locked="0"/>
    </xf>
    <xf numFmtId="2" fontId="24" fillId="27" borderId="3" xfId="2" applyNumberFormat="1" applyFont="1" applyFill="1" applyBorder="1" applyAlignment="1" applyProtection="1">
      <alignment horizontal="center" vertical="center" wrapText="1"/>
      <protection locked="0"/>
    </xf>
    <xf numFmtId="9" fontId="24" fillId="2" borderId="3" xfId="5" applyNumberFormat="1" applyFont="1" applyFill="1" applyBorder="1" applyAlignment="1" applyProtection="1">
      <alignment horizontal="center" vertical="center" wrapText="1"/>
      <protection locked="0"/>
    </xf>
    <xf numFmtId="9" fontId="24" fillId="2" borderId="3" xfId="6" applyNumberFormat="1" applyFont="1" applyFill="1" applyBorder="1" applyAlignment="1" applyProtection="1">
      <alignment horizontal="center" vertical="center" wrapText="1"/>
      <protection locked="0"/>
    </xf>
    <xf numFmtId="2" fontId="24" fillId="2" borderId="3" xfId="7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/>
      <protection locked="0"/>
    </xf>
    <xf numFmtId="2" fontId="32" fillId="0" borderId="3" xfId="0" applyNumberFormat="1" applyFont="1" applyBorder="1" applyAlignment="1" applyProtection="1">
      <alignment horizontal="center"/>
      <protection locked="0"/>
    </xf>
    <xf numFmtId="0" fontId="5" fillId="2" borderId="3" xfId="2" applyFont="1" applyFill="1" applyBorder="1" applyAlignment="1" applyProtection="1">
      <alignment horizontal="center"/>
      <protection locked="0"/>
    </xf>
    <xf numFmtId="2" fontId="5" fillId="2" borderId="3" xfId="2" applyNumberFormat="1" applyFont="1" applyFill="1" applyBorder="1" applyAlignment="1" applyProtection="1">
      <alignment horizontal="center"/>
      <protection locked="0"/>
    </xf>
    <xf numFmtId="9" fontId="33" fillId="0" borderId="3" xfId="6" applyNumberFormat="1" applyFont="1" applyFill="1" applyBorder="1" applyAlignment="1" applyProtection="1">
      <alignment horizontal="center" vertical="center" wrapText="1"/>
      <protection locked="0"/>
    </xf>
    <xf numFmtId="2" fontId="33" fillId="0" borderId="3" xfId="7" applyNumberFormat="1" applyFont="1" applyFill="1" applyBorder="1" applyAlignment="1" applyProtection="1">
      <alignment horizontal="center" vertical="center" wrapText="1"/>
      <protection locked="0"/>
    </xf>
    <xf numFmtId="2" fontId="33" fillId="0" borderId="3" xfId="352" applyNumberFormat="1" applyFont="1" applyFill="1" applyBorder="1" applyAlignment="1" applyProtection="1">
      <alignment horizontal="center" vertical="center" wrapText="1"/>
      <protection locked="0"/>
    </xf>
    <xf numFmtId="9" fontId="24" fillId="0" borderId="3" xfId="6" applyNumberFormat="1" applyFont="1" applyFill="1" applyBorder="1" applyAlignment="1" applyProtection="1">
      <alignment horizontal="center" vertical="center" wrapText="1"/>
      <protection locked="0"/>
    </xf>
    <xf numFmtId="2" fontId="24" fillId="0" borderId="3" xfId="7" applyNumberFormat="1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4" fillId="2" borderId="3" xfId="2" applyFont="1" applyFill="1" applyBorder="1" applyAlignment="1" applyProtection="1">
      <alignment horizontal="center" vertical="center" wrapText="1"/>
    </xf>
    <xf numFmtId="0" fontId="24" fillId="3" borderId="3" xfId="2" applyFont="1" applyFill="1" applyBorder="1" applyAlignment="1" applyProtection="1">
      <alignment horizontal="center" vertical="center" wrapText="1"/>
    </xf>
    <xf numFmtId="0" fontId="24" fillId="3" borderId="3" xfId="0" applyFont="1" applyFill="1" applyBorder="1" applyAlignment="1" applyProtection="1">
      <alignment horizontal="center" vertical="center" wrapText="1"/>
    </xf>
    <xf numFmtId="0" fontId="24" fillId="3" borderId="4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/>
    </xf>
    <xf numFmtId="0" fontId="26" fillId="26" borderId="3" xfId="0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/>
    </xf>
    <xf numFmtId="0" fontId="24" fillId="0" borderId="3" xfId="2" applyFont="1" applyBorder="1" applyAlignment="1" applyProtection="1">
      <alignment horizontal="center" vertical="center" wrapText="1"/>
    </xf>
    <xf numFmtId="0" fontId="33" fillId="0" borderId="3" xfId="1" applyFont="1" applyFill="1" applyBorder="1" applyAlignment="1" applyProtection="1">
      <alignment horizontal="center" vertical="center" wrapText="1"/>
    </xf>
    <xf numFmtId="0" fontId="24" fillId="0" borderId="3" xfId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4" xfId="353" applyFont="1" applyFill="1" applyBorder="1" applyAlignment="1" applyProtection="1">
      <alignment horizontal="center" vertical="center" wrapText="1"/>
      <protection locked="0"/>
    </xf>
    <xf numFmtId="0" fontId="28" fillId="0" borderId="15" xfId="353" applyFont="1" applyFill="1" applyBorder="1" applyAlignment="1" applyProtection="1">
      <alignment horizontal="center" vertical="center" wrapText="1"/>
      <protection locked="0"/>
    </xf>
    <xf numFmtId="1" fontId="4" fillId="0" borderId="2" xfId="3" applyNumberFormat="1" applyFont="1" applyFill="1" applyBorder="1" applyAlignment="1" applyProtection="1">
      <alignment horizontal="center" vertical="center" wrapText="1"/>
    </xf>
    <xf numFmtId="1" fontId="4" fillId="0" borderId="1" xfId="3" applyNumberFormat="1" applyFont="1" applyFill="1" applyBorder="1" applyAlignment="1" applyProtection="1">
      <alignment horizontal="center" vertical="center" wrapText="1"/>
    </xf>
    <xf numFmtId="0" fontId="28" fillId="0" borderId="0" xfId="353" applyFont="1" applyFill="1" applyAlignment="1" applyProtection="1">
      <alignment horizontal="center" vertical="center" wrapText="1"/>
      <protection locked="0"/>
    </xf>
    <xf numFmtId="2" fontId="31" fillId="0" borderId="3" xfId="3" applyNumberFormat="1" applyFont="1" applyFill="1" applyBorder="1" applyAlignment="1" applyProtection="1">
      <alignment horizontal="center" vertical="center" wrapText="1"/>
    </xf>
    <xf numFmtId="2" fontId="2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352" applyNumberFormat="1" applyFont="1" applyFill="1" applyBorder="1" applyAlignment="1" applyProtection="1">
      <alignment horizontal="center" vertical="center" wrapText="1"/>
      <protection locked="0"/>
    </xf>
    <xf numFmtId="2" fontId="25" fillId="0" borderId="3" xfId="1" applyNumberFormat="1" applyFont="1" applyFill="1" applyBorder="1" applyAlignment="1" applyProtection="1">
      <alignment horizontal="center" vertical="center" wrapText="1"/>
      <protection locked="0"/>
    </xf>
  </cellXfs>
  <cellStyles count="362">
    <cellStyle name="20% - Accent1 2" xfId="8"/>
    <cellStyle name="20% - Accent1 3" xfId="9"/>
    <cellStyle name="20% - Accent1 4" xfId="10"/>
    <cellStyle name="20% - Accent1 4 2" xfId="11"/>
    <cellStyle name="20% - Accent1 5" xfId="12"/>
    <cellStyle name="20% - Accent1 6" xfId="13"/>
    <cellStyle name="20% - Accent1 7" xfId="14"/>
    <cellStyle name="20% - Accent2 2" xfId="15"/>
    <cellStyle name="20% - Accent2 3" xfId="16"/>
    <cellStyle name="20% - Accent2 4" xfId="17"/>
    <cellStyle name="20% - Accent2 4 2" xfId="18"/>
    <cellStyle name="20% - Accent2 5" xfId="19"/>
    <cellStyle name="20% - Accent2 6" xfId="20"/>
    <cellStyle name="20% - Accent2 7" xfId="21"/>
    <cellStyle name="20% - Accent3 2" xfId="22"/>
    <cellStyle name="20% - Accent3 3" xfId="23"/>
    <cellStyle name="20% - Accent3 4" xfId="24"/>
    <cellStyle name="20% - Accent3 4 2" xfId="25"/>
    <cellStyle name="20% - Accent3 5" xfId="26"/>
    <cellStyle name="20% - Accent3 6" xfId="27"/>
    <cellStyle name="20% - Accent3 7" xfId="28"/>
    <cellStyle name="20% - Accent4 2" xfId="29"/>
    <cellStyle name="20% - Accent4 3" xfId="30"/>
    <cellStyle name="20% - Accent4 4" xfId="31"/>
    <cellStyle name="20% - Accent4 4 2" xfId="32"/>
    <cellStyle name="20% - Accent4 5" xfId="33"/>
    <cellStyle name="20% - Accent4 6" xfId="34"/>
    <cellStyle name="20% - Accent4 7" xfId="35"/>
    <cellStyle name="20% - Accent5 2" xfId="36"/>
    <cellStyle name="20% - Accent5 3" xfId="37"/>
    <cellStyle name="20% - Accent5 4" xfId="38"/>
    <cellStyle name="20% - Accent5 4 2" xfId="39"/>
    <cellStyle name="20% - Accent5 5" xfId="40"/>
    <cellStyle name="20% - Accent5 6" xfId="41"/>
    <cellStyle name="20% - Accent5 7" xfId="42"/>
    <cellStyle name="20% - Accent6 2" xfId="43"/>
    <cellStyle name="20% - Accent6 3" xfId="44"/>
    <cellStyle name="20% - Accent6 4" xfId="45"/>
    <cellStyle name="20% - Accent6 4 2" xfId="46"/>
    <cellStyle name="20% - Accent6 5" xfId="47"/>
    <cellStyle name="20% - Accent6 6" xfId="48"/>
    <cellStyle name="20% - Accent6 7" xfId="49"/>
    <cellStyle name="40% - Accent1 2" xfId="50"/>
    <cellStyle name="40% - Accent1 3" xfId="51"/>
    <cellStyle name="40% - Accent1 4" xfId="52"/>
    <cellStyle name="40% - Accent1 4 2" xfId="53"/>
    <cellStyle name="40% - Accent1 5" xfId="54"/>
    <cellStyle name="40% - Accent1 6" xfId="55"/>
    <cellStyle name="40% - Accent1 7" xfId="56"/>
    <cellStyle name="40% - Accent2 2" xfId="57"/>
    <cellStyle name="40% - Accent2 3" xfId="58"/>
    <cellStyle name="40% - Accent2 4" xfId="59"/>
    <cellStyle name="40% - Accent2 4 2" xfId="60"/>
    <cellStyle name="40% - Accent2 5" xfId="61"/>
    <cellStyle name="40% - Accent2 6" xfId="62"/>
    <cellStyle name="40% - Accent2 7" xfId="63"/>
    <cellStyle name="40% - Accent3 2" xfId="64"/>
    <cellStyle name="40% - Accent3 3" xfId="65"/>
    <cellStyle name="40% - Accent3 4" xfId="66"/>
    <cellStyle name="40% - Accent3 4 2" xfId="67"/>
    <cellStyle name="40% - Accent3 5" xfId="68"/>
    <cellStyle name="40% - Accent3 6" xfId="69"/>
    <cellStyle name="40% - Accent3 7" xfId="70"/>
    <cellStyle name="40% - Accent4 2" xfId="71"/>
    <cellStyle name="40% - Accent4 3" xfId="72"/>
    <cellStyle name="40% - Accent4 4" xfId="73"/>
    <cellStyle name="40% - Accent4 4 2" xfId="74"/>
    <cellStyle name="40% - Accent4 5" xfId="75"/>
    <cellStyle name="40% - Accent4 6" xfId="76"/>
    <cellStyle name="40% - Accent4 7" xfId="77"/>
    <cellStyle name="40% - Accent5 2" xfId="78"/>
    <cellStyle name="40% - Accent5 3" xfId="79"/>
    <cellStyle name="40% - Accent5 4" xfId="80"/>
    <cellStyle name="40% - Accent5 4 2" xfId="81"/>
    <cellStyle name="40% - Accent5 5" xfId="82"/>
    <cellStyle name="40% - Accent5 6" xfId="83"/>
    <cellStyle name="40% - Accent5 7" xfId="84"/>
    <cellStyle name="40% - Accent6 2" xfId="85"/>
    <cellStyle name="40% - Accent6 3" xfId="86"/>
    <cellStyle name="40% - Accent6 4" xfId="87"/>
    <cellStyle name="40% - Accent6 4 2" xfId="88"/>
    <cellStyle name="40% - Accent6 5" xfId="89"/>
    <cellStyle name="40% - Accent6 6" xfId="90"/>
    <cellStyle name="40% - Accent6 7" xfId="91"/>
    <cellStyle name="60% - Accent1 2" xfId="92"/>
    <cellStyle name="60% - Accent1 3" xfId="93"/>
    <cellStyle name="60% - Accent1 4" xfId="94"/>
    <cellStyle name="60% - Accent1 4 2" xfId="95"/>
    <cellStyle name="60% - Accent1 5" xfId="96"/>
    <cellStyle name="60% - Accent1 6" xfId="97"/>
    <cellStyle name="60% - Accent1 7" xfId="98"/>
    <cellStyle name="60% - Accent2 2" xfId="99"/>
    <cellStyle name="60% - Accent2 3" xfId="100"/>
    <cellStyle name="60% - Accent2 4" xfId="101"/>
    <cellStyle name="60% - Accent2 4 2" xfId="102"/>
    <cellStyle name="60% - Accent2 5" xfId="103"/>
    <cellStyle name="60% - Accent2 6" xfId="104"/>
    <cellStyle name="60% - Accent2 7" xfId="105"/>
    <cellStyle name="60% - Accent3 2" xfId="106"/>
    <cellStyle name="60% - Accent3 3" xfId="107"/>
    <cellStyle name="60% - Accent3 4" xfId="108"/>
    <cellStyle name="60% - Accent3 4 2" xfId="109"/>
    <cellStyle name="60% - Accent3 5" xfId="110"/>
    <cellStyle name="60% - Accent3 6" xfId="111"/>
    <cellStyle name="60% - Accent3 7" xfId="112"/>
    <cellStyle name="60% - Accent4 2" xfId="113"/>
    <cellStyle name="60% - Accent4 3" xfId="114"/>
    <cellStyle name="60% - Accent4 4" xfId="115"/>
    <cellStyle name="60% - Accent4 4 2" xfId="116"/>
    <cellStyle name="60% - Accent4 5" xfId="117"/>
    <cellStyle name="60% - Accent4 6" xfId="118"/>
    <cellStyle name="60% - Accent4 7" xfId="119"/>
    <cellStyle name="60% - Accent5 2" xfId="120"/>
    <cellStyle name="60% - Accent5 3" xfId="121"/>
    <cellStyle name="60% - Accent5 4" xfId="122"/>
    <cellStyle name="60% - Accent5 4 2" xfId="123"/>
    <cellStyle name="60% - Accent5 5" xfId="124"/>
    <cellStyle name="60% - Accent5 6" xfId="125"/>
    <cellStyle name="60% - Accent5 7" xfId="126"/>
    <cellStyle name="60% - Accent6 2" xfId="127"/>
    <cellStyle name="60% - Accent6 3" xfId="128"/>
    <cellStyle name="60% - Accent6 4" xfId="129"/>
    <cellStyle name="60% - Accent6 4 2" xfId="130"/>
    <cellStyle name="60% - Accent6 5" xfId="131"/>
    <cellStyle name="60% - Accent6 6" xfId="132"/>
    <cellStyle name="60% - Accent6 7" xfId="133"/>
    <cellStyle name="Accent1 2" xfId="134"/>
    <cellStyle name="Accent1 3" xfId="135"/>
    <cellStyle name="Accent1 4" xfId="136"/>
    <cellStyle name="Accent1 4 2" xfId="137"/>
    <cellStyle name="Accent1 5" xfId="138"/>
    <cellStyle name="Accent1 6" xfId="139"/>
    <cellStyle name="Accent1 7" xfId="140"/>
    <cellStyle name="Accent2 2" xfId="141"/>
    <cellStyle name="Accent2 3" xfId="142"/>
    <cellStyle name="Accent2 4" xfId="143"/>
    <cellStyle name="Accent2 4 2" xfId="144"/>
    <cellStyle name="Accent2 5" xfId="145"/>
    <cellStyle name="Accent2 6" xfId="146"/>
    <cellStyle name="Accent2 7" xfId="147"/>
    <cellStyle name="Accent3 2" xfId="148"/>
    <cellStyle name="Accent3 3" xfId="149"/>
    <cellStyle name="Accent3 4" xfId="150"/>
    <cellStyle name="Accent3 4 2" xfId="151"/>
    <cellStyle name="Accent3 5" xfId="152"/>
    <cellStyle name="Accent3 6" xfId="153"/>
    <cellStyle name="Accent3 7" xfId="154"/>
    <cellStyle name="Accent4 2" xfId="155"/>
    <cellStyle name="Accent4 3" xfId="156"/>
    <cellStyle name="Accent4 4" xfId="157"/>
    <cellStyle name="Accent4 4 2" xfId="158"/>
    <cellStyle name="Accent4 5" xfId="159"/>
    <cellStyle name="Accent4 6" xfId="160"/>
    <cellStyle name="Accent4 7" xfId="161"/>
    <cellStyle name="Accent5 2" xfId="162"/>
    <cellStyle name="Accent5 3" xfId="163"/>
    <cellStyle name="Accent5 4" xfId="164"/>
    <cellStyle name="Accent5 4 2" xfId="165"/>
    <cellStyle name="Accent5 5" xfId="166"/>
    <cellStyle name="Accent5 6" xfId="167"/>
    <cellStyle name="Accent5 7" xfId="168"/>
    <cellStyle name="Accent6 2" xfId="169"/>
    <cellStyle name="Accent6 3" xfId="170"/>
    <cellStyle name="Accent6 4" xfId="171"/>
    <cellStyle name="Accent6 4 2" xfId="172"/>
    <cellStyle name="Accent6 5" xfId="173"/>
    <cellStyle name="Accent6 6" xfId="174"/>
    <cellStyle name="Accent6 7" xfId="175"/>
    <cellStyle name="Bad 2" xfId="176"/>
    <cellStyle name="Bad 3" xfId="177"/>
    <cellStyle name="Bad 4" xfId="178"/>
    <cellStyle name="Bad 4 2" xfId="179"/>
    <cellStyle name="Bad 5" xfId="180"/>
    <cellStyle name="Bad 6" xfId="181"/>
    <cellStyle name="Bad 7" xfId="182"/>
    <cellStyle name="Calculation 2" xfId="183"/>
    <cellStyle name="Calculation 3" xfId="184"/>
    <cellStyle name="Calculation 4" xfId="185"/>
    <cellStyle name="Calculation 4 2" xfId="186"/>
    <cellStyle name="Calculation 4_SAN2009-IIIxlsx" xfId="187"/>
    <cellStyle name="Calculation 5" xfId="188"/>
    <cellStyle name="Calculation 6" xfId="189"/>
    <cellStyle name="Calculation 7" xfId="190"/>
    <cellStyle name="Check Cell 2" xfId="191"/>
    <cellStyle name="Check Cell 3" xfId="192"/>
    <cellStyle name="Check Cell 4" xfId="193"/>
    <cellStyle name="Check Cell 4 2" xfId="194"/>
    <cellStyle name="Check Cell 4_SAN2009-IIIxlsx" xfId="195"/>
    <cellStyle name="Check Cell 5" xfId="196"/>
    <cellStyle name="Check Cell 6" xfId="197"/>
    <cellStyle name="Check Cell 7" xfId="198"/>
    <cellStyle name="Comma" xfId="352" builtinId="3"/>
    <cellStyle name="Comma 10" xfId="199"/>
    <cellStyle name="Comma 11" xfId="200"/>
    <cellStyle name="Comma 18" xfId="357"/>
    <cellStyle name="Comma 2" xfId="201"/>
    <cellStyle name="Comma 2 2" xfId="202"/>
    <cellStyle name="Comma 20" xfId="354"/>
    <cellStyle name="Comma 3" xfId="203"/>
    <cellStyle name="Comma 3 2" xfId="204"/>
    <cellStyle name="Comma 4" xfId="205"/>
    <cellStyle name="Comma 5" xfId="206"/>
    <cellStyle name="Currency 2" xfId="207"/>
    <cellStyle name="Explanatory Text 2" xfId="208"/>
    <cellStyle name="Explanatory Text 3" xfId="209"/>
    <cellStyle name="Explanatory Text 4" xfId="210"/>
    <cellStyle name="Explanatory Text 4 2" xfId="211"/>
    <cellStyle name="Explanatory Text 5" xfId="212"/>
    <cellStyle name="Explanatory Text 6" xfId="213"/>
    <cellStyle name="Explanatory Text 7" xfId="214"/>
    <cellStyle name="Good 2" xfId="215"/>
    <cellStyle name="Good 3" xfId="216"/>
    <cellStyle name="Good 4" xfId="217"/>
    <cellStyle name="Good 4 2" xfId="218"/>
    <cellStyle name="Good 5" xfId="219"/>
    <cellStyle name="Good 6" xfId="220"/>
    <cellStyle name="Good 7" xfId="221"/>
    <cellStyle name="Heading 1 2" xfId="222"/>
    <cellStyle name="Heading 1 3" xfId="223"/>
    <cellStyle name="Heading 1 4" xfId="224"/>
    <cellStyle name="Heading 1 4 2" xfId="225"/>
    <cellStyle name="Heading 1 4_SAN2009-IIIxlsx" xfId="226"/>
    <cellStyle name="Heading 1 5" xfId="227"/>
    <cellStyle name="Heading 1 6" xfId="228"/>
    <cellStyle name="Heading 1 7" xfId="229"/>
    <cellStyle name="Heading 2 2" xfId="230"/>
    <cellStyle name="Heading 2 3" xfId="231"/>
    <cellStyle name="Heading 2 4" xfId="232"/>
    <cellStyle name="Heading 2 4 2" xfId="233"/>
    <cellStyle name="Heading 2 4_SAN2009-IIIxlsx" xfId="234"/>
    <cellStyle name="Heading 2 5" xfId="235"/>
    <cellStyle name="Heading 2 6" xfId="236"/>
    <cellStyle name="Heading 2 7" xfId="237"/>
    <cellStyle name="Heading 3 2" xfId="238"/>
    <cellStyle name="Heading 3 3" xfId="239"/>
    <cellStyle name="Heading 3 4" xfId="240"/>
    <cellStyle name="Heading 3 4 2" xfId="241"/>
    <cellStyle name="Heading 3 4_SAN2009-IIIxlsx" xfId="242"/>
    <cellStyle name="Heading 3 5" xfId="243"/>
    <cellStyle name="Heading 3 6" xfId="244"/>
    <cellStyle name="Heading 3 7" xfId="245"/>
    <cellStyle name="Heading 4 2" xfId="246"/>
    <cellStyle name="Heading 4 3" xfId="247"/>
    <cellStyle name="Heading 4 4" xfId="248"/>
    <cellStyle name="Heading 4 4 2" xfId="249"/>
    <cellStyle name="Heading 4 5" xfId="250"/>
    <cellStyle name="Heading 4 6" xfId="251"/>
    <cellStyle name="Heading 4 7" xfId="252"/>
    <cellStyle name="Input 2" xfId="253"/>
    <cellStyle name="Input 3" xfId="254"/>
    <cellStyle name="Input 4" xfId="255"/>
    <cellStyle name="Input 4 2" xfId="256"/>
    <cellStyle name="Input 4_SAN2009-IIIxlsx" xfId="257"/>
    <cellStyle name="Input 5" xfId="258"/>
    <cellStyle name="Input 6" xfId="259"/>
    <cellStyle name="Input 7" xfId="260"/>
    <cellStyle name="Linked Cell 2" xfId="261"/>
    <cellStyle name="Linked Cell 3" xfId="262"/>
    <cellStyle name="Linked Cell 4" xfId="263"/>
    <cellStyle name="Linked Cell 4 2" xfId="264"/>
    <cellStyle name="Linked Cell 4_SAN2009-IIIxlsx" xfId="265"/>
    <cellStyle name="Linked Cell 5" xfId="266"/>
    <cellStyle name="Linked Cell 6" xfId="267"/>
    <cellStyle name="Linked Cell 7" xfId="268"/>
    <cellStyle name="Neutral 2" xfId="269"/>
    <cellStyle name="Neutral 3" xfId="270"/>
    <cellStyle name="Neutral 4" xfId="271"/>
    <cellStyle name="Neutral 4 2" xfId="272"/>
    <cellStyle name="Neutral 5" xfId="273"/>
    <cellStyle name="Neutral 6" xfId="274"/>
    <cellStyle name="Neutral 7" xfId="275"/>
    <cellStyle name="Normal" xfId="0" builtinId="0"/>
    <cellStyle name="Normal 10" xfId="1"/>
    <cellStyle name="Normal 10 2" xfId="276"/>
    <cellStyle name="Normal 11" xfId="277"/>
    <cellStyle name="Normal 11 2" xfId="358"/>
    <cellStyle name="Normal 12" xfId="278"/>
    <cellStyle name="Normal 13" xfId="279"/>
    <cellStyle name="Normal 13 2" xfId="355"/>
    <cellStyle name="Normal 13 2 3" xfId="356"/>
    <cellStyle name="Normal 14" xfId="280"/>
    <cellStyle name="Normal 2" xfId="7"/>
    <cellStyle name="Normal 2 10" xfId="281"/>
    <cellStyle name="Normal 2 2" xfId="282"/>
    <cellStyle name="Normal 2 2 2" xfId="283"/>
    <cellStyle name="Normal 2 2 3" xfId="284"/>
    <cellStyle name="Normal 2 2 4" xfId="285"/>
    <cellStyle name="Normal 2 2 5" xfId="286"/>
    <cellStyle name="Normal 2 2_samsheneblo 2009-II" xfId="287"/>
    <cellStyle name="Normal 2 3" xfId="288"/>
    <cellStyle name="Normal 2 3 4" xfId="360"/>
    <cellStyle name="Normal 2 4" xfId="289"/>
    <cellStyle name="Normal 2 5" xfId="290"/>
    <cellStyle name="Normal 2 6" xfId="291"/>
    <cellStyle name="Normal 2 7" xfId="292"/>
    <cellStyle name="Normal 2_samseneblo - 2009" xfId="293"/>
    <cellStyle name="Normal 24" xfId="294"/>
    <cellStyle name="Normal 26" xfId="295"/>
    <cellStyle name="Normal 27" xfId="296"/>
    <cellStyle name="Normal 3" xfId="297"/>
    <cellStyle name="Normal 3 2" xfId="6"/>
    <cellStyle name="Normal 3 3" xfId="298"/>
    <cellStyle name="Normal 31" xfId="299"/>
    <cellStyle name="Normal 4" xfId="300"/>
    <cellStyle name="Normal 4 2" xfId="301"/>
    <cellStyle name="Normal 42" xfId="353"/>
    <cellStyle name="Normal 5" xfId="302"/>
    <cellStyle name="Normal 6" xfId="303"/>
    <cellStyle name="Normal 6 3" xfId="359"/>
    <cellStyle name="Normal 7" xfId="304"/>
    <cellStyle name="Normal 8" xfId="305"/>
    <cellStyle name="Normal 8 2" xfId="306"/>
    <cellStyle name="Normal 9" xfId="307"/>
    <cellStyle name="Normal 9 2" xfId="308"/>
    <cellStyle name="Normal 9 2 2" xfId="309"/>
    <cellStyle name="Normal_gare wyalsadfenigagarini 2_SMSH2008-IIkv ." xfId="3"/>
    <cellStyle name="Note 2" xfId="310"/>
    <cellStyle name="Note 3" xfId="311"/>
    <cellStyle name="Note 4" xfId="312"/>
    <cellStyle name="Note 4 2" xfId="313"/>
    <cellStyle name="Note 4_SAN2009-IIIxlsx" xfId="314"/>
    <cellStyle name="Note 5" xfId="315"/>
    <cellStyle name="Note 6" xfId="316"/>
    <cellStyle name="Note 7" xfId="317"/>
    <cellStyle name="Output 2" xfId="318"/>
    <cellStyle name="Output 3" xfId="319"/>
    <cellStyle name="Output 4" xfId="320"/>
    <cellStyle name="Output 4 2" xfId="321"/>
    <cellStyle name="Output 4_SAN2009-IIIxlsx" xfId="322"/>
    <cellStyle name="Output 5" xfId="323"/>
    <cellStyle name="Output 6" xfId="324"/>
    <cellStyle name="Output 7" xfId="325"/>
    <cellStyle name="Percent 2" xfId="326"/>
    <cellStyle name="Percent 2 2" xfId="327"/>
    <cellStyle name="Percent 3" xfId="4"/>
    <cellStyle name="Style 1" xfId="328"/>
    <cellStyle name="Title 2" xfId="329"/>
    <cellStyle name="Title 3" xfId="330"/>
    <cellStyle name="Title 4" xfId="331"/>
    <cellStyle name="Title 4 2" xfId="332"/>
    <cellStyle name="Title 5" xfId="333"/>
    <cellStyle name="Title 6" xfId="334"/>
    <cellStyle name="Title 7" xfId="335"/>
    <cellStyle name="Total 2" xfId="336"/>
    <cellStyle name="Total 3" xfId="337"/>
    <cellStyle name="Total 4" xfId="338"/>
    <cellStyle name="Total 4 2" xfId="339"/>
    <cellStyle name="Total 4_SAN2009-IIIxlsx" xfId="340"/>
    <cellStyle name="Total 5" xfId="341"/>
    <cellStyle name="Total 6" xfId="342"/>
    <cellStyle name="Total 7" xfId="343"/>
    <cellStyle name="Warning Text 2" xfId="344"/>
    <cellStyle name="Warning Text 3" xfId="345"/>
    <cellStyle name="Warning Text 4" xfId="346"/>
    <cellStyle name="Warning Text 4 2" xfId="347"/>
    <cellStyle name="Warning Text 5" xfId="348"/>
    <cellStyle name="Warning Text 6" xfId="349"/>
    <cellStyle name="Warning Text 7" xfId="350"/>
    <cellStyle name="Обычный 2" xfId="2"/>
    <cellStyle name="Обычный_Лист1" xfId="361"/>
    <cellStyle name="Финансовый 2" xfId="5"/>
    <cellStyle name="㼿㼿㼿㼿㼿㼿" xfId="3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topLeftCell="A4" workbookViewId="0">
      <selection activeCell="B150" sqref="B150"/>
    </sheetView>
  </sheetViews>
  <sheetFormatPr defaultRowHeight="15"/>
  <cols>
    <col min="1" max="1" width="4.140625" style="9" customWidth="1"/>
    <col min="2" max="2" width="79.28515625" style="9" customWidth="1"/>
    <col min="3" max="8" width="9.140625" style="9"/>
    <col min="9" max="9" width="11" style="9" customWidth="1"/>
    <col min="10" max="16384" width="9.140625" style="12"/>
  </cols>
  <sheetData>
    <row r="1" spans="1:14" ht="18.75">
      <c r="B1" s="10"/>
      <c r="C1" s="10"/>
      <c r="D1" s="87"/>
      <c r="E1" s="87"/>
      <c r="F1" s="11"/>
      <c r="G1" s="10"/>
      <c r="H1" s="10"/>
      <c r="I1" s="10"/>
      <c r="J1" s="10"/>
      <c r="K1" s="10"/>
      <c r="L1" s="10"/>
      <c r="M1" s="10"/>
      <c r="N1" s="10"/>
    </row>
    <row r="2" spans="1:14" ht="24.75" customHeight="1">
      <c r="B2" s="83" t="s">
        <v>118</v>
      </c>
      <c r="C2" s="84"/>
      <c r="D2" s="84"/>
      <c r="E2" s="84"/>
      <c r="F2" s="84"/>
      <c r="G2" s="84"/>
      <c r="H2" s="84"/>
      <c r="I2" s="84"/>
      <c r="J2" s="13"/>
      <c r="K2" s="13"/>
      <c r="L2" s="13"/>
      <c r="M2" s="13"/>
      <c r="N2" s="13"/>
    </row>
    <row r="3" spans="1:14" ht="18.75" customHeight="1">
      <c r="A3" s="85"/>
      <c r="B3" s="88" t="s">
        <v>57</v>
      </c>
      <c r="C3" s="89" t="s">
        <v>58</v>
      </c>
      <c r="D3" s="90" t="s">
        <v>59</v>
      </c>
      <c r="E3" s="91" t="s">
        <v>49</v>
      </c>
      <c r="F3" s="91"/>
      <c r="G3" s="81" t="s">
        <v>50</v>
      </c>
      <c r="H3" s="82"/>
      <c r="I3" s="14"/>
      <c r="J3" s="10"/>
      <c r="K3" s="10"/>
      <c r="L3" s="10"/>
    </row>
    <row r="4" spans="1:14" ht="27">
      <c r="A4" s="86"/>
      <c r="B4" s="88"/>
      <c r="C4" s="89"/>
      <c r="D4" s="90"/>
      <c r="E4" s="15" t="s">
        <v>60</v>
      </c>
      <c r="F4" s="15" t="s">
        <v>9</v>
      </c>
      <c r="G4" s="15" t="s">
        <v>60</v>
      </c>
      <c r="H4" s="16" t="s">
        <v>9</v>
      </c>
      <c r="I4" s="17" t="s">
        <v>9</v>
      </c>
    </row>
    <row r="5" spans="1:14" ht="15.75">
      <c r="A5" s="1"/>
      <c r="B5" s="4" t="s">
        <v>77</v>
      </c>
      <c r="C5" s="18"/>
      <c r="D5" s="19"/>
      <c r="E5" s="20"/>
      <c r="F5" s="20"/>
      <c r="G5" s="20"/>
      <c r="H5" s="21"/>
      <c r="I5" s="22"/>
    </row>
    <row r="6" spans="1:14" ht="15.75">
      <c r="A6" s="1">
        <v>1</v>
      </c>
      <c r="B6" s="5" t="s">
        <v>51</v>
      </c>
      <c r="C6" s="23" t="s">
        <v>1</v>
      </c>
      <c r="D6" s="24">
        <v>6</v>
      </c>
      <c r="E6" s="25"/>
      <c r="F6" s="26"/>
      <c r="G6" s="24">
        <v>0</v>
      </c>
      <c r="H6" s="27">
        <f>G6*D6</f>
        <v>0</v>
      </c>
      <c r="I6" s="28">
        <f>H6+F6</f>
        <v>0</v>
      </c>
    </row>
    <row r="7" spans="1:14" ht="15.75">
      <c r="A7" s="1">
        <v>2</v>
      </c>
      <c r="B7" s="5" t="s">
        <v>52</v>
      </c>
      <c r="C7" s="23" t="s">
        <v>1</v>
      </c>
      <c r="D7" s="24">
        <v>14</v>
      </c>
      <c r="E7" s="24">
        <v>0</v>
      </c>
      <c r="F7" s="27">
        <f>E7*D7</f>
        <v>0</v>
      </c>
      <c r="G7" s="24">
        <v>0</v>
      </c>
      <c r="H7" s="27">
        <f>G7*D7</f>
        <v>0</v>
      </c>
      <c r="I7" s="28">
        <f t="shared" ref="I7:I31" si="0">H7+F7</f>
        <v>0</v>
      </c>
    </row>
    <row r="8" spans="1:14" ht="31.5">
      <c r="A8" s="1">
        <v>3</v>
      </c>
      <c r="B8" s="5" t="s">
        <v>20</v>
      </c>
      <c r="C8" s="23" t="s">
        <v>1</v>
      </c>
      <c r="D8" s="24">
        <v>8</v>
      </c>
      <c r="E8" s="24">
        <v>0</v>
      </c>
      <c r="F8" s="27">
        <f>E8*D8</f>
        <v>0</v>
      </c>
      <c r="G8" s="24">
        <v>0</v>
      </c>
      <c r="H8" s="27">
        <f>G8*D8</f>
        <v>0</v>
      </c>
      <c r="I8" s="28">
        <f t="shared" si="0"/>
        <v>0</v>
      </c>
    </row>
    <row r="9" spans="1:14" ht="31.5">
      <c r="A9" s="1">
        <v>4</v>
      </c>
      <c r="B9" s="5" t="s">
        <v>53</v>
      </c>
      <c r="C9" s="23" t="s">
        <v>10</v>
      </c>
      <c r="D9" s="24">
        <v>6</v>
      </c>
      <c r="E9" s="24">
        <v>0</v>
      </c>
      <c r="F9" s="27">
        <f>E9*D9</f>
        <v>0</v>
      </c>
      <c r="G9" s="24">
        <v>0</v>
      </c>
      <c r="H9" s="27">
        <f>G9*D9</f>
        <v>0</v>
      </c>
      <c r="I9" s="28">
        <f t="shared" si="0"/>
        <v>0</v>
      </c>
    </row>
    <row r="10" spans="1:14" ht="31.5">
      <c r="A10" s="1">
        <v>5</v>
      </c>
      <c r="B10" s="5" t="s">
        <v>54</v>
      </c>
      <c r="C10" s="29" t="s">
        <v>2</v>
      </c>
      <c r="D10" s="30">
        <v>2</v>
      </c>
      <c r="E10" s="24">
        <v>0</v>
      </c>
      <c r="F10" s="27">
        <f>E10*D10</f>
        <v>0</v>
      </c>
      <c r="G10" s="24">
        <v>0</v>
      </c>
      <c r="H10" s="27">
        <f>G10*D10</f>
        <v>0</v>
      </c>
      <c r="I10" s="28">
        <f t="shared" si="0"/>
        <v>0</v>
      </c>
    </row>
    <row r="11" spans="1:14" ht="31.5">
      <c r="A11" s="1">
        <v>6</v>
      </c>
      <c r="B11" s="5" t="s">
        <v>55</v>
      </c>
      <c r="C11" s="29" t="s">
        <v>2</v>
      </c>
      <c r="D11" s="30">
        <v>2</v>
      </c>
      <c r="E11" s="24">
        <v>0</v>
      </c>
      <c r="F11" s="27">
        <f t="shared" ref="F11" si="1">D11*E11</f>
        <v>0</v>
      </c>
      <c r="G11" s="24">
        <v>0</v>
      </c>
      <c r="H11" s="27">
        <f t="shared" ref="H11" si="2">D11*G11</f>
        <v>0</v>
      </c>
      <c r="I11" s="28">
        <f t="shared" si="0"/>
        <v>0</v>
      </c>
    </row>
    <row r="12" spans="1:14" ht="31.5">
      <c r="A12" s="1">
        <v>8</v>
      </c>
      <c r="B12" s="69" t="s">
        <v>56</v>
      </c>
      <c r="C12" s="31" t="s">
        <v>1</v>
      </c>
      <c r="D12" s="32">
        <v>42.49</v>
      </c>
      <c r="E12" s="24">
        <v>0</v>
      </c>
      <c r="F12" s="33">
        <f t="shared" ref="F12:F14" si="3">E12*D12</f>
        <v>0</v>
      </c>
      <c r="G12" s="24">
        <v>0</v>
      </c>
      <c r="H12" s="33">
        <f t="shared" ref="H12:H14" si="4">G12*D12</f>
        <v>0</v>
      </c>
      <c r="I12" s="28">
        <f t="shared" si="0"/>
        <v>0</v>
      </c>
    </row>
    <row r="13" spans="1:14" ht="47.25">
      <c r="A13" s="1">
        <v>9</v>
      </c>
      <c r="B13" s="70" t="s">
        <v>98</v>
      </c>
      <c r="C13" s="34" t="s">
        <v>2</v>
      </c>
      <c r="D13" s="32">
        <v>27</v>
      </c>
      <c r="E13" s="24">
        <v>0</v>
      </c>
      <c r="F13" s="33">
        <f t="shared" si="3"/>
        <v>0</v>
      </c>
      <c r="G13" s="24">
        <v>0</v>
      </c>
      <c r="H13" s="33">
        <f t="shared" si="4"/>
        <v>0</v>
      </c>
      <c r="I13" s="35">
        <f t="shared" si="0"/>
        <v>0</v>
      </c>
    </row>
    <row r="14" spans="1:14" ht="78.75">
      <c r="A14" s="1">
        <v>10</v>
      </c>
      <c r="B14" s="70" t="s">
        <v>97</v>
      </c>
      <c r="C14" s="34" t="s">
        <v>2</v>
      </c>
      <c r="D14" s="32">
        <v>1</v>
      </c>
      <c r="E14" s="24">
        <v>0</v>
      </c>
      <c r="F14" s="33">
        <f t="shared" si="3"/>
        <v>0</v>
      </c>
      <c r="G14" s="24">
        <v>0</v>
      </c>
      <c r="H14" s="33">
        <f t="shared" si="4"/>
        <v>0</v>
      </c>
      <c r="I14" s="35">
        <f t="shared" si="0"/>
        <v>0</v>
      </c>
    </row>
    <row r="15" spans="1:14" ht="31.5">
      <c r="A15" s="1">
        <v>11</v>
      </c>
      <c r="B15" s="69" t="s">
        <v>61</v>
      </c>
      <c r="C15" s="31" t="s">
        <v>1</v>
      </c>
      <c r="D15" s="36">
        <v>2.78</v>
      </c>
      <c r="E15" s="24">
        <v>0</v>
      </c>
      <c r="F15" s="37">
        <f t="shared" ref="F15" si="5">D15*E15</f>
        <v>0</v>
      </c>
      <c r="G15" s="24">
        <v>0</v>
      </c>
      <c r="H15" s="37">
        <f t="shared" ref="H15" si="6">D15*G15</f>
        <v>0</v>
      </c>
      <c r="I15" s="38">
        <f t="shared" si="0"/>
        <v>0</v>
      </c>
    </row>
    <row r="16" spans="1:14" ht="23.25" customHeight="1">
      <c r="A16" s="1">
        <v>12</v>
      </c>
      <c r="B16" s="71" t="s">
        <v>62</v>
      </c>
      <c r="C16" s="29" t="s">
        <v>3</v>
      </c>
      <c r="D16" s="39">
        <v>1</v>
      </c>
      <c r="E16" s="25"/>
      <c r="F16" s="26"/>
      <c r="G16" s="24">
        <v>0</v>
      </c>
      <c r="H16" s="27">
        <f>D16*G16</f>
        <v>0</v>
      </c>
      <c r="I16" s="28">
        <f t="shared" si="0"/>
        <v>0</v>
      </c>
    </row>
    <row r="17" spans="1:9" ht="15.75">
      <c r="A17" s="1"/>
      <c r="B17" s="72" t="s">
        <v>63</v>
      </c>
      <c r="C17" s="40"/>
      <c r="D17" s="41"/>
      <c r="E17" s="42"/>
      <c r="F17" s="43"/>
      <c r="G17" s="42"/>
      <c r="H17" s="43"/>
      <c r="I17" s="22"/>
    </row>
    <row r="18" spans="1:9" ht="31.5">
      <c r="A18" s="1">
        <v>1</v>
      </c>
      <c r="B18" s="6" t="s">
        <v>69</v>
      </c>
      <c r="C18" s="31" t="s">
        <v>70</v>
      </c>
      <c r="D18" s="36">
        <v>2</v>
      </c>
      <c r="E18" s="37">
        <v>0</v>
      </c>
      <c r="F18" s="44">
        <f>D18*E18</f>
        <v>0</v>
      </c>
      <c r="G18" s="45">
        <v>0</v>
      </c>
      <c r="H18" s="45">
        <f t="shared" ref="H18" si="7">G18*D18</f>
        <v>0</v>
      </c>
      <c r="I18" s="38">
        <f t="shared" ref="I18" si="8">H18+F18</f>
        <v>0</v>
      </c>
    </row>
    <row r="19" spans="1:9" ht="31.5">
      <c r="A19" s="1">
        <v>2</v>
      </c>
      <c r="B19" s="6" t="s">
        <v>64</v>
      </c>
      <c r="C19" s="31" t="s">
        <v>1</v>
      </c>
      <c r="D19" s="36">
        <v>53.53</v>
      </c>
      <c r="E19" s="37">
        <v>0</v>
      </c>
      <c r="F19" s="37">
        <f t="shared" ref="F19" si="9">D19*E19</f>
        <v>0</v>
      </c>
      <c r="G19" s="45">
        <v>0</v>
      </c>
      <c r="H19" s="45">
        <f t="shared" ref="H19" si="10">G19*D19</f>
        <v>0</v>
      </c>
      <c r="I19" s="38">
        <f t="shared" ref="I19" si="11">H19+F19</f>
        <v>0</v>
      </c>
    </row>
    <row r="20" spans="1:9" ht="15.75">
      <c r="A20" s="1"/>
      <c r="B20" s="73" t="s">
        <v>65</v>
      </c>
      <c r="C20" s="46"/>
      <c r="D20" s="47"/>
      <c r="E20" s="20"/>
      <c r="F20" s="20"/>
      <c r="G20" s="20"/>
      <c r="H20" s="20"/>
      <c r="I20" s="43"/>
    </row>
    <row r="21" spans="1:9" ht="15.75">
      <c r="A21" s="1">
        <v>1</v>
      </c>
      <c r="B21" s="7" t="s">
        <v>67</v>
      </c>
      <c r="C21" s="31" t="s">
        <v>1</v>
      </c>
      <c r="D21" s="36">
        <v>1.76</v>
      </c>
      <c r="E21" s="48"/>
      <c r="F21" s="48"/>
      <c r="G21" s="37">
        <v>0</v>
      </c>
      <c r="H21" s="37">
        <f t="shared" ref="H21:H23" si="12">D21*G21</f>
        <v>0</v>
      </c>
      <c r="I21" s="38">
        <f t="shared" ref="I21:I22" si="13">H21+F21</f>
        <v>0</v>
      </c>
    </row>
    <row r="22" spans="1:9" ht="47.25">
      <c r="A22" s="1">
        <v>2</v>
      </c>
      <c r="B22" s="7" t="s">
        <v>66</v>
      </c>
      <c r="C22" s="49" t="s">
        <v>1</v>
      </c>
      <c r="D22" s="50">
        <v>2.2000000000000002</v>
      </c>
      <c r="E22" s="44">
        <v>0</v>
      </c>
      <c r="F22" s="44">
        <f t="shared" ref="F22:F23" si="14">D22*E22</f>
        <v>0</v>
      </c>
      <c r="G22" s="37">
        <v>0</v>
      </c>
      <c r="H22" s="37">
        <f t="shared" si="12"/>
        <v>0</v>
      </c>
      <c r="I22" s="38">
        <f t="shared" si="13"/>
        <v>0</v>
      </c>
    </row>
    <row r="23" spans="1:9" ht="15.75">
      <c r="A23" s="1">
        <v>3</v>
      </c>
      <c r="B23" s="69" t="s">
        <v>68</v>
      </c>
      <c r="C23" s="31" t="s">
        <v>2</v>
      </c>
      <c r="D23" s="36">
        <v>1</v>
      </c>
      <c r="E23" s="44">
        <v>0</v>
      </c>
      <c r="F23" s="44">
        <f t="shared" si="14"/>
        <v>0</v>
      </c>
      <c r="G23" s="37">
        <v>0</v>
      </c>
      <c r="H23" s="37">
        <f t="shared" si="12"/>
        <v>0</v>
      </c>
      <c r="I23" s="38">
        <f>H23+F23</f>
        <v>0</v>
      </c>
    </row>
    <row r="24" spans="1:9" ht="15.75">
      <c r="A24" s="1"/>
      <c r="B24" s="74" t="s">
        <v>71</v>
      </c>
      <c r="C24" s="40"/>
      <c r="D24" s="51"/>
      <c r="E24" s="42"/>
      <c r="F24" s="43"/>
      <c r="G24" s="42"/>
      <c r="H24" s="43"/>
      <c r="I24" s="22"/>
    </row>
    <row r="25" spans="1:9" ht="15.75">
      <c r="A25" s="1">
        <v>1</v>
      </c>
      <c r="B25" s="71" t="s">
        <v>11</v>
      </c>
      <c r="C25" s="29" t="s">
        <v>6</v>
      </c>
      <c r="D25" s="30">
        <v>22.8</v>
      </c>
      <c r="E25" s="25"/>
      <c r="F25" s="26"/>
      <c r="G25" s="24">
        <v>0</v>
      </c>
      <c r="H25" s="27">
        <f t="shared" ref="H25:H26" si="15">D25*G25</f>
        <v>0</v>
      </c>
      <c r="I25" s="28">
        <f t="shared" ref="I25:I29" si="16">H25+F25</f>
        <v>0</v>
      </c>
    </row>
    <row r="26" spans="1:9" ht="15.75">
      <c r="A26" s="1">
        <v>3</v>
      </c>
      <c r="B26" s="71" t="s">
        <v>46</v>
      </c>
      <c r="C26" s="29" t="s">
        <v>1</v>
      </c>
      <c r="D26" s="30">
        <v>22.8</v>
      </c>
      <c r="E26" s="52">
        <v>0</v>
      </c>
      <c r="F26" s="38">
        <f t="shared" ref="F26" si="17">D26*E26</f>
        <v>0</v>
      </c>
      <c r="G26" s="24">
        <v>0</v>
      </c>
      <c r="H26" s="38">
        <f t="shared" si="15"/>
        <v>0</v>
      </c>
      <c r="I26" s="28">
        <f t="shared" si="16"/>
        <v>0</v>
      </c>
    </row>
    <row r="27" spans="1:9" ht="47.25">
      <c r="A27" s="1">
        <v>3</v>
      </c>
      <c r="B27" s="71" t="s">
        <v>72</v>
      </c>
      <c r="C27" s="29" t="s">
        <v>1</v>
      </c>
      <c r="D27" s="30">
        <v>188.2</v>
      </c>
      <c r="E27" s="52">
        <v>0</v>
      </c>
      <c r="F27" s="38">
        <f t="shared" ref="F27:F29" si="18">D27*E27</f>
        <v>0</v>
      </c>
      <c r="G27" s="24">
        <v>0</v>
      </c>
      <c r="H27" s="38">
        <f t="shared" ref="H27:H29" si="19">D27*G27</f>
        <v>0</v>
      </c>
      <c r="I27" s="28">
        <f t="shared" si="16"/>
        <v>0</v>
      </c>
    </row>
    <row r="28" spans="1:9" ht="15.75">
      <c r="A28" s="1">
        <v>4</v>
      </c>
      <c r="B28" s="71" t="s">
        <v>106</v>
      </c>
      <c r="C28" s="29" t="s">
        <v>10</v>
      </c>
      <c r="D28" s="30">
        <v>2.5</v>
      </c>
      <c r="E28" s="52">
        <v>0</v>
      </c>
      <c r="F28" s="38">
        <f t="shared" si="18"/>
        <v>0</v>
      </c>
      <c r="G28" s="24">
        <v>0</v>
      </c>
      <c r="H28" s="38">
        <f t="shared" si="19"/>
        <v>0</v>
      </c>
      <c r="I28" s="28">
        <f t="shared" si="16"/>
        <v>0</v>
      </c>
    </row>
    <row r="29" spans="1:9" ht="15.75">
      <c r="A29" s="1"/>
      <c r="B29" s="71" t="s">
        <v>107</v>
      </c>
      <c r="C29" s="29" t="s">
        <v>10</v>
      </c>
      <c r="D29" s="30">
        <v>11</v>
      </c>
      <c r="E29" s="52">
        <v>0</v>
      </c>
      <c r="F29" s="38">
        <f t="shared" si="18"/>
        <v>0</v>
      </c>
      <c r="G29" s="24">
        <v>0</v>
      </c>
      <c r="H29" s="38">
        <f t="shared" si="19"/>
        <v>0</v>
      </c>
      <c r="I29" s="28">
        <f t="shared" si="16"/>
        <v>0</v>
      </c>
    </row>
    <row r="30" spans="1:9" ht="15.75">
      <c r="A30" s="1"/>
      <c r="B30" s="72" t="s">
        <v>8</v>
      </c>
      <c r="C30" s="40"/>
      <c r="D30" s="51"/>
      <c r="E30" s="42"/>
      <c r="F30" s="43"/>
      <c r="G30" s="42"/>
      <c r="H30" s="43"/>
      <c r="I30" s="22"/>
    </row>
    <row r="31" spans="1:9" ht="15.75">
      <c r="A31" s="1">
        <v>1</v>
      </c>
      <c r="B31" s="71" t="s">
        <v>5</v>
      </c>
      <c r="C31" s="29" t="s">
        <v>6</v>
      </c>
      <c r="D31" s="30">
        <v>11.94</v>
      </c>
      <c r="E31" s="25"/>
      <c r="F31" s="26"/>
      <c r="G31" s="24">
        <v>0</v>
      </c>
      <c r="H31" s="27">
        <f t="shared" ref="H31:H38" si="20">D31*G31</f>
        <v>0</v>
      </c>
      <c r="I31" s="28">
        <f t="shared" si="0"/>
        <v>0</v>
      </c>
    </row>
    <row r="32" spans="1:9" ht="15.75">
      <c r="A32" s="1">
        <v>2</v>
      </c>
      <c r="B32" s="71" t="s">
        <v>7</v>
      </c>
      <c r="C32" s="29" t="s">
        <v>2</v>
      </c>
      <c r="D32" s="39">
        <v>2</v>
      </c>
      <c r="E32" s="25"/>
      <c r="F32" s="26"/>
      <c r="G32" s="24">
        <v>0</v>
      </c>
      <c r="H32" s="27">
        <f t="shared" si="20"/>
        <v>0</v>
      </c>
      <c r="I32" s="28">
        <f t="shared" ref="I32:I96" si="21">H32+F32</f>
        <v>0</v>
      </c>
    </row>
    <row r="33" spans="1:9" ht="47.25">
      <c r="A33" s="1">
        <v>3</v>
      </c>
      <c r="B33" s="71" t="s">
        <v>76</v>
      </c>
      <c r="C33" s="29" t="s">
        <v>1</v>
      </c>
      <c r="D33" s="30">
        <v>11.94</v>
      </c>
      <c r="E33" s="52">
        <v>0</v>
      </c>
      <c r="F33" s="38">
        <f t="shared" ref="F33:F38" si="22">D33*E33</f>
        <v>0</v>
      </c>
      <c r="G33" s="24">
        <v>0</v>
      </c>
      <c r="H33" s="38">
        <f t="shared" si="20"/>
        <v>0</v>
      </c>
      <c r="I33" s="28">
        <f t="shared" si="21"/>
        <v>0</v>
      </c>
    </row>
    <row r="34" spans="1:9" ht="15.75">
      <c r="A34" s="1">
        <v>4</v>
      </c>
      <c r="B34" s="71" t="s">
        <v>14</v>
      </c>
      <c r="C34" s="29" t="s">
        <v>1</v>
      </c>
      <c r="D34" s="30">
        <v>37.58</v>
      </c>
      <c r="E34" s="25"/>
      <c r="F34" s="26"/>
      <c r="G34" s="24">
        <v>0</v>
      </c>
      <c r="H34" s="38">
        <f>G34*D34</f>
        <v>0</v>
      </c>
      <c r="I34" s="28">
        <f t="shared" si="21"/>
        <v>0</v>
      </c>
    </row>
    <row r="35" spans="1:9" ht="31.5">
      <c r="A35" s="1">
        <v>5</v>
      </c>
      <c r="B35" s="71" t="s">
        <v>15</v>
      </c>
      <c r="C35" s="29" t="s">
        <v>1</v>
      </c>
      <c r="D35" s="30">
        <v>37.58</v>
      </c>
      <c r="E35" s="52">
        <v>0</v>
      </c>
      <c r="F35" s="38">
        <f>E35*D35</f>
        <v>0</v>
      </c>
      <c r="G35" s="24">
        <v>0</v>
      </c>
      <c r="H35" s="38">
        <f>G35*D35</f>
        <v>0</v>
      </c>
      <c r="I35" s="28">
        <f t="shared" si="21"/>
        <v>0</v>
      </c>
    </row>
    <row r="36" spans="1:9" ht="47.25">
      <c r="A36" s="1">
        <v>6</v>
      </c>
      <c r="B36" s="71" t="s">
        <v>16</v>
      </c>
      <c r="C36" s="29" t="s">
        <v>1</v>
      </c>
      <c r="D36" s="30">
        <v>37.58</v>
      </c>
      <c r="E36" s="52">
        <v>0</v>
      </c>
      <c r="F36" s="38">
        <f t="shared" ref="F36" si="23">D36*E36</f>
        <v>0</v>
      </c>
      <c r="G36" s="24">
        <v>0</v>
      </c>
      <c r="H36" s="38">
        <f t="shared" ref="H36" si="24">D36*G36</f>
        <v>0</v>
      </c>
      <c r="I36" s="28">
        <f t="shared" si="21"/>
        <v>0</v>
      </c>
    </row>
    <row r="37" spans="1:9" ht="31.5">
      <c r="A37" s="1">
        <v>7</v>
      </c>
      <c r="B37" s="71" t="s">
        <v>90</v>
      </c>
      <c r="C37" s="29" t="s">
        <v>1</v>
      </c>
      <c r="D37" s="30">
        <v>11.94</v>
      </c>
      <c r="E37" s="52">
        <v>0</v>
      </c>
      <c r="F37" s="38">
        <f t="shared" si="22"/>
        <v>0</v>
      </c>
      <c r="G37" s="24">
        <v>0</v>
      </c>
      <c r="H37" s="38">
        <f t="shared" si="20"/>
        <v>0</v>
      </c>
      <c r="I37" s="28">
        <f t="shared" si="21"/>
        <v>0</v>
      </c>
    </row>
    <row r="38" spans="1:9" ht="31.5">
      <c r="A38" s="1">
        <v>8</v>
      </c>
      <c r="B38" s="71" t="s">
        <v>99</v>
      </c>
      <c r="C38" s="29" t="s">
        <v>2</v>
      </c>
      <c r="D38" s="39">
        <v>1</v>
      </c>
      <c r="E38" s="52">
        <v>0</v>
      </c>
      <c r="F38" s="27">
        <f t="shared" si="22"/>
        <v>0</v>
      </c>
      <c r="G38" s="24">
        <v>0</v>
      </c>
      <c r="H38" s="27">
        <f t="shared" si="20"/>
        <v>0</v>
      </c>
      <c r="I38" s="28">
        <f t="shared" si="21"/>
        <v>0</v>
      </c>
    </row>
    <row r="39" spans="1:9" ht="15.75">
      <c r="A39" s="1"/>
      <c r="B39" s="8" t="s">
        <v>74</v>
      </c>
      <c r="C39" s="40"/>
      <c r="D39" s="51"/>
      <c r="E39" s="42"/>
      <c r="F39" s="43"/>
      <c r="G39" s="42"/>
      <c r="H39" s="43"/>
      <c r="I39" s="22"/>
    </row>
    <row r="40" spans="1:9" ht="15.75">
      <c r="A40" s="1">
        <v>1</v>
      </c>
      <c r="B40" s="71" t="s">
        <v>5</v>
      </c>
      <c r="C40" s="29" t="s">
        <v>6</v>
      </c>
      <c r="D40" s="30">
        <v>7.88</v>
      </c>
      <c r="E40" s="25"/>
      <c r="F40" s="26"/>
      <c r="G40" s="24">
        <v>0</v>
      </c>
      <c r="H40" s="27">
        <f t="shared" ref="H40:H42" si="25">D40*G40</f>
        <v>0</v>
      </c>
      <c r="I40" s="28">
        <f t="shared" si="21"/>
        <v>0</v>
      </c>
    </row>
    <row r="41" spans="1:9" ht="15.75">
      <c r="A41" s="1">
        <v>2</v>
      </c>
      <c r="B41" s="71" t="s">
        <v>7</v>
      </c>
      <c r="C41" s="29" t="s">
        <v>2</v>
      </c>
      <c r="D41" s="39">
        <v>1</v>
      </c>
      <c r="E41" s="25"/>
      <c r="F41" s="26"/>
      <c r="G41" s="24">
        <v>0</v>
      </c>
      <c r="H41" s="27">
        <f t="shared" si="25"/>
        <v>0</v>
      </c>
      <c r="I41" s="28">
        <f t="shared" ref="I41:I45" si="26">H41+F41</f>
        <v>0</v>
      </c>
    </row>
    <row r="42" spans="1:9" ht="47.25">
      <c r="A42" s="1">
        <v>3</v>
      </c>
      <c r="B42" s="71" t="s">
        <v>13</v>
      </c>
      <c r="C42" s="29" t="s">
        <v>1</v>
      </c>
      <c r="D42" s="30">
        <v>7.88</v>
      </c>
      <c r="E42" s="52">
        <v>0</v>
      </c>
      <c r="F42" s="38">
        <f t="shared" ref="F42" si="27">D42*E42</f>
        <v>0</v>
      </c>
      <c r="G42" s="24">
        <v>0</v>
      </c>
      <c r="H42" s="38">
        <f t="shared" si="25"/>
        <v>0</v>
      </c>
      <c r="I42" s="28">
        <f t="shared" si="26"/>
        <v>0</v>
      </c>
    </row>
    <row r="43" spans="1:9" ht="47.25">
      <c r="A43" s="1">
        <v>4</v>
      </c>
      <c r="B43" s="71" t="s">
        <v>16</v>
      </c>
      <c r="C43" s="29" t="s">
        <v>1</v>
      </c>
      <c r="D43" s="30">
        <v>31.84</v>
      </c>
      <c r="E43" s="52">
        <v>0</v>
      </c>
      <c r="F43" s="38">
        <f t="shared" ref="F43:F45" si="28">D43*E43</f>
        <v>0</v>
      </c>
      <c r="G43" s="24">
        <v>0</v>
      </c>
      <c r="H43" s="38">
        <f t="shared" ref="H43:H45" si="29">D43*G43</f>
        <v>0</v>
      </c>
      <c r="I43" s="28">
        <f t="shared" si="26"/>
        <v>0</v>
      </c>
    </row>
    <row r="44" spans="1:9" ht="31.5">
      <c r="A44" s="1">
        <v>5</v>
      </c>
      <c r="B44" s="71" t="s">
        <v>73</v>
      </c>
      <c r="C44" s="29" t="s">
        <v>1</v>
      </c>
      <c r="D44" s="30">
        <v>7.88</v>
      </c>
      <c r="E44" s="52">
        <v>0</v>
      </c>
      <c r="F44" s="38">
        <f t="shared" si="28"/>
        <v>0</v>
      </c>
      <c r="G44" s="24">
        <v>0</v>
      </c>
      <c r="H44" s="38">
        <f t="shared" si="29"/>
        <v>0</v>
      </c>
      <c r="I44" s="28">
        <f t="shared" si="26"/>
        <v>0</v>
      </c>
    </row>
    <row r="45" spans="1:9" ht="31.5">
      <c r="A45" s="1">
        <v>6</v>
      </c>
      <c r="B45" s="71" t="s">
        <v>99</v>
      </c>
      <c r="C45" s="29" t="s">
        <v>2</v>
      </c>
      <c r="D45" s="39">
        <v>1</v>
      </c>
      <c r="E45" s="52">
        <v>0</v>
      </c>
      <c r="F45" s="27">
        <f t="shared" si="28"/>
        <v>0</v>
      </c>
      <c r="G45" s="24">
        <v>0</v>
      </c>
      <c r="H45" s="27">
        <f t="shared" si="29"/>
        <v>0</v>
      </c>
      <c r="I45" s="28">
        <f t="shared" si="26"/>
        <v>0</v>
      </c>
    </row>
    <row r="46" spans="1:9" ht="15.75">
      <c r="A46" s="1">
        <v>7</v>
      </c>
      <c r="B46" s="71" t="s">
        <v>75</v>
      </c>
      <c r="C46" s="29" t="s">
        <v>1</v>
      </c>
      <c r="D46" s="30">
        <v>1.64</v>
      </c>
      <c r="E46" s="52">
        <v>0</v>
      </c>
      <c r="F46" s="38">
        <f t="shared" ref="F46" si="30">D46*E46</f>
        <v>0</v>
      </c>
      <c r="G46" s="24">
        <v>0</v>
      </c>
      <c r="H46" s="38">
        <f t="shared" ref="H46" si="31">D46*G46</f>
        <v>0</v>
      </c>
      <c r="I46" s="28">
        <f t="shared" si="21"/>
        <v>0</v>
      </c>
    </row>
    <row r="47" spans="1:9" ht="15.75">
      <c r="A47" s="1"/>
      <c r="B47" s="8" t="s">
        <v>19</v>
      </c>
      <c r="C47" s="40"/>
      <c r="D47" s="41"/>
      <c r="E47" s="42"/>
      <c r="F47" s="43"/>
      <c r="G47" s="42"/>
      <c r="H47" s="43"/>
      <c r="I47" s="28">
        <f t="shared" si="21"/>
        <v>0</v>
      </c>
    </row>
    <row r="48" spans="1:9" ht="15.75">
      <c r="A48" s="1">
        <v>1</v>
      </c>
      <c r="B48" s="71" t="s">
        <v>78</v>
      </c>
      <c r="C48" s="29" t="s">
        <v>1</v>
      </c>
      <c r="D48" s="30">
        <v>43</v>
      </c>
      <c r="E48" s="25"/>
      <c r="F48" s="26"/>
      <c r="G48" s="52">
        <v>0</v>
      </c>
      <c r="H48" s="38">
        <f>G48*D48</f>
        <v>0</v>
      </c>
      <c r="I48" s="28">
        <f t="shared" si="21"/>
        <v>0</v>
      </c>
    </row>
    <row r="49" spans="1:9" ht="47.25">
      <c r="A49" s="1">
        <v>2</v>
      </c>
      <c r="B49" s="71" t="s">
        <v>16</v>
      </c>
      <c r="C49" s="29" t="s">
        <v>1</v>
      </c>
      <c r="D49" s="30">
        <v>38.17</v>
      </c>
      <c r="E49" s="52">
        <v>0</v>
      </c>
      <c r="F49" s="38">
        <f t="shared" ref="F49:F51" si="32">D49*E49</f>
        <v>0</v>
      </c>
      <c r="G49" s="52">
        <v>0</v>
      </c>
      <c r="H49" s="38">
        <f t="shared" ref="H49:H51" si="33">D49*G49</f>
        <v>0</v>
      </c>
      <c r="I49" s="28">
        <f t="shared" si="21"/>
        <v>0</v>
      </c>
    </row>
    <row r="50" spans="1:9" ht="31.5">
      <c r="A50" s="1">
        <v>3</v>
      </c>
      <c r="B50" s="71" t="s">
        <v>45</v>
      </c>
      <c r="C50" s="29" t="s">
        <v>1</v>
      </c>
      <c r="D50" s="30">
        <v>43</v>
      </c>
      <c r="E50" s="52">
        <v>0</v>
      </c>
      <c r="F50" s="38">
        <f t="shared" si="32"/>
        <v>0</v>
      </c>
      <c r="G50" s="52">
        <v>0</v>
      </c>
      <c r="H50" s="38">
        <f t="shared" si="33"/>
        <v>0</v>
      </c>
      <c r="I50" s="28">
        <f t="shared" si="21"/>
        <v>0</v>
      </c>
    </row>
    <row r="51" spans="1:9" ht="31.5">
      <c r="A51" s="1">
        <v>4</v>
      </c>
      <c r="B51" s="71" t="s">
        <v>100</v>
      </c>
      <c r="C51" s="29" t="s">
        <v>2</v>
      </c>
      <c r="D51" s="39">
        <v>8</v>
      </c>
      <c r="E51" s="52">
        <v>0</v>
      </c>
      <c r="F51" s="27">
        <f t="shared" si="32"/>
        <v>0</v>
      </c>
      <c r="G51" s="52">
        <v>0</v>
      </c>
      <c r="H51" s="27">
        <f t="shared" si="33"/>
        <v>0</v>
      </c>
      <c r="I51" s="28">
        <f t="shared" si="21"/>
        <v>0</v>
      </c>
    </row>
    <row r="52" spans="1:9" ht="15.75">
      <c r="A52" s="1"/>
      <c r="B52" s="8" t="s">
        <v>17</v>
      </c>
      <c r="C52" s="40"/>
      <c r="D52" s="41"/>
      <c r="E52" s="42"/>
      <c r="F52" s="43"/>
      <c r="G52" s="42"/>
      <c r="H52" s="43"/>
      <c r="I52" s="22"/>
    </row>
    <row r="53" spans="1:9" ht="15.75">
      <c r="A53" s="1">
        <v>1</v>
      </c>
      <c r="B53" s="71" t="s">
        <v>78</v>
      </c>
      <c r="C53" s="29" t="s">
        <v>1</v>
      </c>
      <c r="D53" s="30">
        <v>65.5</v>
      </c>
      <c r="E53" s="25"/>
      <c r="F53" s="26"/>
      <c r="G53" s="52">
        <v>0</v>
      </c>
      <c r="H53" s="38">
        <f>G53*D53</f>
        <v>0</v>
      </c>
      <c r="I53" s="28">
        <f t="shared" ref="I53:I56" si="34">H53+F53</f>
        <v>0</v>
      </c>
    </row>
    <row r="54" spans="1:9" ht="47.25">
      <c r="A54" s="1">
        <v>2</v>
      </c>
      <c r="B54" s="71" t="s">
        <v>16</v>
      </c>
      <c r="C54" s="29" t="s">
        <v>1</v>
      </c>
      <c r="D54" s="30">
        <v>55.39</v>
      </c>
      <c r="E54" s="52">
        <v>0</v>
      </c>
      <c r="F54" s="38">
        <f t="shared" ref="F54:F56" si="35">D54*E54</f>
        <v>0</v>
      </c>
      <c r="G54" s="52">
        <v>0</v>
      </c>
      <c r="H54" s="38">
        <f t="shared" ref="H54:H56" si="36">D54*G54</f>
        <v>0</v>
      </c>
      <c r="I54" s="28">
        <f t="shared" si="34"/>
        <v>0</v>
      </c>
    </row>
    <row r="55" spans="1:9" ht="31.5">
      <c r="A55" s="1">
        <v>3</v>
      </c>
      <c r="B55" s="71" t="s">
        <v>105</v>
      </c>
      <c r="C55" s="29" t="s">
        <v>1</v>
      </c>
      <c r="D55" s="30">
        <v>65.5</v>
      </c>
      <c r="E55" s="52">
        <v>0</v>
      </c>
      <c r="F55" s="38">
        <f t="shared" si="35"/>
        <v>0</v>
      </c>
      <c r="G55" s="52">
        <v>0</v>
      </c>
      <c r="H55" s="38">
        <f t="shared" si="36"/>
        <v>0</v>
      </c>
      <c r="I55" s="28">
        <f t="shared" si="34"/>
        <v>0</v>
      </c>
    </row>
    <row r="56" spans="1:9" ht="31.5">
      <c r="A56" s="1">
        <v>4</v>
      </c>
      <c r="B56" s="71" t="s">
        <v>113</v>
      </c>
      <c r="C56" s="29" t="s">
        <v>2</v>
      </c>
      <c r="D56" s="39">
        <v>8</v>
      </c>
      <c r="E56" s="52">
        <v>0</v>
      </c>
      <c r="F56" s="27">
        <f t="shared" si="35"/>
        <v>0</v>
      </c>
      <c r="G56" s="52">
        <v>0</v>
      </c>
      <c r="H56" s="27">
        <f t="shared" si="36"/>
        <v>0</v>
      </c>
      <c r="I56" s="28">
        <f t="shared" si="34"/>
        <v>0</v>
      </c>
    </row>
    <row r="57" spans="1:9" ht="15.75">
      <c r="A57" s="1"/>
      <c r="B57" s="8" t="s">
        <v>79</v>
      </c>
      <c r="C57" s="40"/>
      <c r="D57" s="41"/>
      <c r="E57" s="42"/>
      <c r="F57" s="43"/>
      <c r="G57" s="42"/>
      <c r="H57" s="43"/>
      <c r="I57" s="22"/>
    </row>
    <row r="58" spans="1:9" ht="15.75">
      <c r="A58" s="1">
        <v>1</v>
      </c>
      <c r="B58" s="71" t="s">
        <v>78</v>
      </c>
      <c r="C58" s="29" t="s">
        <v>1</v>
      </c>
      <c r="D58" s="30">
        <v>37.92</v>
      </c>
      <c r="E58" s="25"/>
      <c r="F58" s="26"/>
      <c r="G58" s="52">
        <v>0</v>
      </c>
      <c r="H58" s="38">
        <f>G58*D58</f>
        <v>0</v>
      </c>
      <c r="I58" s="28">
        <f t="shared" ref="I58:I61" si="37">H58+F58</f>
        <v>0</v>
      </c>
    </row>
    <row r="59" spans="1:9" ht="47.25">
      <c r="A59" s="1">
        <v>2</v>
      </c>
      <c r="B59" s="71" t="s">
        <v>16</v>
      </c>
      <c r="C59" s="29" t="s">
        <v>1</v>
      </c>
      <c r="D59" s="30">
        <v>32.85</v>
      </c>
      <c r="E59" s="52">
        <v>0</v>
      </c>
      <c r="F59" s="38">
        <f t="shared" ref="F59:F61" si="38">D59*E59</f>
        <v>0</v>
      </c>
      <c r="G59" s="52">
        <v>0</v>
      </c>
      <c r="H59" s="38">
        <f t="shared" ref="H59:H61" si="39">D59*G59</f>
        <v>0</v>
      </c>
      <c r="I59" s="28">
        <f t="shared" si="37"/>
        <v>0</v>
      </c>
    </row>
    <row r="60" spans="1:9" ht="31.5">
      <c r="A60" s="1">
        <v>3</v>
      </c>
      <c r="B60" s="71" t="s">
        <v>45</v>
      </c>
      <c r="C60" s="29" t="s">
        <v>1</v>
      </c>
      <c r="D60" s="30">
        <v>37.92</v>
      </c>
      <c r="E60" s="52">
        <v>0</v>
      </c>
      <c r="F60" s="38">
        <f t="shared" si="38"/>
        <v>0</v>
      </c>
      <c r="G60" s="52">
        <v>0</v>
      </c>
      <c r="H60" s="38">
        <f t="shared" si="39"/>
        <v>0</v>
      </c>
      <c r="I60" s="28">
        <f t="shared" si="37"/>
        <v>0</v>
      </c>
    </row>
    <row r="61" spans="1:9" ht="31.5">
      <c r="A61" s="1">
        <v>4</v>
      </c>
      <c r="B61" s="71" t="s">
        <v>47</v>
      </c>
      <c r="C61" s="29" t="s">
        <v>2</v>
      </c>
      <c r="D61" s="39">
        <v>6</v>
      </c>
      <c r="E61" s="52">
        <v>0</v>
      </c>
      <c r="F61" s="27">
        <f t="shared" si="38"/>
        <v>0</v>
      </c>
      <c r="G61" s="52">
        <v>0</v>
      </c>
      <c r="H61" s="27">
        <f t="shared" si="39"/>
        <v>0</v>
      </c>
      <c r="I61" s="28">
        <f t="shared" si="37"/>
        <v>0</v>
      </c>
    </row>
    <row r="62" spans="1:9" ht="15.75">
      <c r="A62" s="1"/>
      <c r="B62" s="8" t="s">
        <v>80</v>
      </c>
      <c r="C62" s="40"/>
      <c r="D62" s="41"/>
      <c r="E62" s="42"/>
      <c r="F62" s="43"/>
      <c r="G62" s="42"/>
      <c r="H62" s="43"/>
      <c r="I62" s="22"/>
    </row>
    <row r="63" spans="1:9" ht="15.75">
      <c r="A63" s="1">
        <v>1</v>
      </c>
      <c r="B63" s="71" t="s">
        <v>78</v>
      </c>
      <c r="C63" s="29" t="s">
        <v>1</v>
      </c>
      <c r="D63" s="30">
        <v>80.959999999999994</v>
      </c>
      <c r="E63" s="25"/>
      <c r="F63" s="26"/>
      <c r="G63" s="52">
        <v>0</v>
      </c>
      <c r="H63" s="38">
        <f>G63*D63</f>
        <v>0</v>
      </c>
      <c r="I63" s="28">
        <f t="shared" ref="I63:I66" si="40">H63+F63</f>
        <v>0</v>
      </c>
    </row>
    <row r="64" spans="1:9" ht="47.25">
      <c r="A64" s="1">
        <v>2</v>
      </c>
      <c r="B64" s="71" t="s">
        <v>16</v>
      </c>
      <c r="C64" s="29" t="s">
        <v>1</v>
      </c>
      <c r="D64" s="30">
        <v>66.81</v>
      </c>
      <c r="E64" s="52">
        <v>0</v>
      </c>
      <c r="F64" s="38">
        <f t="shared" ref="F64:F66" si="41">D64*E64</f>
        <v>0</v>
      </c>
      <c r="G64" s="52">
        <v>0</v>
      </c>
      <c r="H64" s="38">
        <f t="shared" ref="H64:H66" si="42">D64*G64</f>
        <v>0</v>
      </c>
      <c r="I64" s="28">
        <f t="shared" si="40"/>
        <v>0</v>
      </c>
    </row>
    <row r="65" spans="1:9" ht="31.5">
      <c r="A65" s="1">
        <v>3</v>
      </c>
      <c r="B65" s="71" t="s">
        <v>45</v>
      </c>
      <c r="C65" s="29" t="s">
        <v>1</v>
      </c>
      <c r="D65" s="30">
        <v>80.959999999999994</v>
      </c>
      <c r="E65" s="52">
        <v>0</v>
      </c>
      <c r="F65" s="38">
        <f t="shared" si="41"/>
        <v>0</v>
      </c>
      <c r="G65" s="52">
        <v>0</v>
      </c>
      <c r="H65" s="38">
        <f t="shared" si="42"/>
        <v>0</v>
      </c>
      <c r="I65" s="28">
        <f t="shared" si="40"/>
        <v>0</v>
      </c>
    </row>
    <row r="66" spans="1:9" ht="31.5">
      <c r="A66" s="1">
        <v>4</v>
      </c>
      <c r="B66" s="71" t="s">
        <v>101</v>
      </c>
      <c r="C66" s="29" t="s">
        <v>2</v>
      </c>
      <c r="D66" s="39">
        <v>10</v>
      </c>
      <c r="E66" s="52">
        <v>0</v>
      </c>
      <c r="F66" s="27">
        <f t="shared" si="41"/>
        <v>0</v>
      </c>
      <c r="G66" s="52">
        <v>0</v>
      </c>
      <c r="H66" s="27">
        <f t="shared" si="42"/>
        <v>0</v>
      </c>
      <c r="I66" s="28">
        <f t="shared" si="40"/>
        <v>0</v>
      </c>
    </row>
    <row r="67" spans="1:9" ht="15.75">
      <c r="A67" s="1"/>
      <c r="B67" s="8" t="s">
        <v>81</v>
      </c>
      <c r="C67" s="40"/>
      <c r="D67" s="41"/>
      <c r="E67" s="42"/>
      <c r="F67" s="43"/>
      <c r="G67" s="42"/>
      <c r="H67" s="43"/>
      <c r="I67" s="22"/>
    </row>
    <row r="68" spans="1:9" ht="47.25">
      <c r="A68" s="1">
        <v>1</v>
      </c>
      <c r="B68" s="71" t="s">
        <v>16</v>
      </c>
      <c r="C68" s="29" t="s">
        <v>1</v>
      </c>
      <c r="D68" s="30">
        <v>41.8</v>
      </c>
      <c r="E68" s="52">
        <v>0</v>
      </c>
      <c r="F68" s="38">
        <f t="shared" ref="F68:F70" si="43">D68*E68</f>
        <v>0</v>
      </c>
      <c r="G68" s="52">
        <v>0</v>
      </c>
      <c r="H68" s="38">
        <f t="shared" ref="H68:H70" si="44">D68*G68</f>
        <v>0</v>
      </c>
      <c r="I68" s="28">
        <f t="shared" ref="I68:I70" si="45">H68+F68</f>
        <v>0</v>
      </c>
    </row>
    <row r="69" spans="1:9" ht="31.5">
      <c r="A69" s="1">
        <v>2</v>
      </c>
      <c r="B69" s="71" t="s">
        <v>82</v>
      </c>
      <c r="C69" s="29" t="s">
        <v>1</v>
      </c>
      <c r="D69" s="30">
        <v>17.14</v>
      </c>
      <c r="E69" s="52">
        <v>0</v>
      </c>
      <c r="F69" s="38">
        <f t="shared" si="43"/>
        <v>0</v>
      </c>
      <c r="G69" s="52">
        <v>0</v>
      </c>
      <c r="H69" s="38">
        <f t="shared" si="44"/>
        <v>0</v>
      </c>
      <c r="I69" s="28">
        <f t="shared" si="45"/>
        <v>0</v>
      </c>
    </row>
    <row r="70" spans="1:9" ht="31.5">
      <c r="A70" s="1">
        <v>3</v>
      </c>
      <c r="B70" s="71" t="s">
        <v>101</v>
      </c>
      <c r="C70" s="29" t="s">
        <v>2</v>
      </c>
      <c r="D70" s="39">
        <v>2</v>
      </c>
      <c r="E70" s="52">
        <v>0</v>
      </c>
      <c r="F70" s="27">
        <f t="shared" si="43"/>
        <v>0</v>
      </c>
      <c r="G70" s="52">
        <v>0</v>
      </c>
      <c r="H70" s="27">
        <f t="shared" si="44"/>
        <v>0</v>
      </c>
      <c r="I70" s="28">
        <f t="shared" si="45"/>
        <v>0</v>
      </c>
    </row>
    <row r="71" spans="1:9" ht="15.75">
      <c r="A71" s="1"/>
      <c r="B71" s="8" t="s">
        <v>83</v>
      </c>
      <c r="C71" s="40"/>
      <c r="D71" s="41"/>
      <c r="E71" s="42"/>
      <c r="F71" s="43"/>
      <c r="G71" s="42"/>
      <c r="H71" s="43"/>
      <c r="I71" s="22"/>
    </row>
    <row r="72" spans="1:9" ht="47.25">
      <c r="A72" s="1">
        <v>1</v>
      </c>
      <c r="B72" s="71" t="s">
        <v>16</v>
      </c>
      <c r="C72" s="29" t="s">
        <v>1</v>
      </c>
      <c r="D72" s="30">
        <v>64.599999999999994</v>
      </c>
      <c r="E72" s="52">
        <v>0</v>
      </c>
      <c r="F72" s="38">
        <f t="shared" ref="F72:F74" si="46">D72*E72</f>
        <v>0</v>
      </c>
      <c r="G72" s="52">
        <v>0</v>
      </c>
      <c r="H72" s="38">
        <f t="shared" ref="H72:H74" si="47">D72*G72</f>
        <v>0</v>
      </c>
      <c r="I72" s="28">
        <f t="shared" ref="I72:I74" si="48">H72+F72</f>
        <v>0</v>
      </c>
    </row>
    <row r="73" spans="1:9" ht="31.5">
      <c r="A73" s="1">
        <v>2</v>
      </c>
      <c r="B73" s="71" t="s">
        <v>82</v>
      </c>
      <c r="C73" s="29" t="s">
        <v>1</v>
      </c>
      <c r="D73" s="30">
        <v>36.590000000000003</v>
      </c>
      <c r="E73" s="52">
        <v>0</v>
      </c>
      <c r="F73" s="38">
        <f t="shared" si="46"/>
        <v>0</v>
      </c>
      <c r="G73" s="52">
        <v>0</v>
      </c>
      <c r="H73" s="38">
        <f t="shared" si="47"/>
        <v>0</v>
      </c>
      <c r="I73" s="28">
        <f t="shared" si="48"/>
        <v>0</v>
      </c>
    </row>
    <row r="74" spans="1:9" ht="31.5">
      <c r="A74" s="1">
        <v>3</v>
      </c>
      <c r="B74" s="71" t="s">
        <v>101</v>
      </c>
      <c r="C74" s="29" t="s">
        <v>2</v>
      </c>
      <c r="D74" s="39">
        <v>6</v>
      </c>
      <c r="E74" s="52">
        <v>0</v>
      </c>
      <c r="F74" s="27">
        <f t="shared" si="46"/>
        <v>0</v>
      </c>
      <c r="G74" s="52">
        <v>0</v>
      </c>
      <c r="H74" s="27">
        <f t="shared" si="47"/>
        <v>0</v>
      </c>
      <c r="I74" s="28">
        <f t="shared" si="48"/>
        <v>0</v>
      </c>
    </row>
    <row r="75" spans="1:9" ht="15.75">
      <c r="A75" s="1"/>
      <c r="B75" s="8" t="s">
        <v>84</v>
      </c>
      <c r="C75" s="40"/>
      <c r="D75" s="41"/>
      <c r="E75" s="42"/>
      <c r="F75" s="43"/>
      <c r="G75" s="42"/>
      <c r="H75" s="43"/>
      <c r="I75" s="22"/>
    </row>
    <row r="76" spans="1:9" ht="47.25">
      <c r="A76" s="1">
        <v>1</v>
      </c>
      <c r="B76" s="71" t="s">
        <v>16</v>
      </c>
      <c r="C76" s="29" t="s">
        <v>1</v>
      </c>
      <c r="D76" s="30">
        <v>42.5</v>
      </c>
      <c r="E76" s="52">
        <v>0</v>
      </c>
      <c r="F76" s="38">
        <f t="shared" ref="F76:F78" si="49">D76*E76</f>
        <v>0</v>
      </c>
      <c r="G76" s="52">
        <v>0</v>
      </c>
      <c r="H76" s="38">
        <f t="shared" ref="H76:H78" si="50">D76*G76</f>
        <v>0</v>
      </c>
      <c r="I76" s="28">
        <f t="shared" ref="I76:I78" si="51">H76+F76</f>
        <v>0</v>
      </c>
    </row>
    <row r="77" spans="1:9" ht="31.5">
      <c r="A77" s="1">
        <v>2</v>
      </c>
      <c r="B77" s="71" t="s">
        <v>82</v>
      </c>
      <c r="C77" s="29" t="s">
        <v>1</v>
      </c>
      <c r="D77" s="30">
        <v>11.8</v>
      </c>
      <c r="E77" s="52">
        <v>0</v>
      </c>
      <c r="F77" s="38">
        <f t="shared" si="49"/>
        <v>0</v>
      </c>
      <c r="G77" s="52">
        <v>0</v>
      </c>
      <c r="H77" s="38">
        <f t="shared" si="50"/>
        <v>0</v>
      </c>
      <c r="I77" s="28">
        <f t="shared" si="51"/>
        <v>0</v>
      </c>
    </row>
    <row r="78" spans="1:9" ht="31.5">
      <c r="A78" s="1">
        <v>3</v>
      </c>
      <c r="B78" s="71" t="s">
        <v>101</v>
      </c>
      <c r="C78" s="29" t="s">
        <v>2</v>
      </c>
      <c r="D78" s="39">
        <v>2</v>
      </c>
      <c r="E78" s="52">
        <v>0</v>
      </c>
      <c r="F78" s="27">
        <f t="shared" si="49"/>
        <v>0</v>
      </c>
      <c r="G78" s="52">
        <v>0</v>
      </c>
      <c r="H78" s="27">
        <f t="shared" si="50"/>
        <v>0</v>
      </c>
      <c r="I78" s="28">
        <f t="shared" si="51"/>
        <v>0</v>
      </c>
    </row>
    <row r="79" spans="1:9" ht="31.5">
      <c r="A79" s="1">
        <v>4</v>
      </c>
      <c r="B79" s="71" t="s">
        <v>114</v>
      </c>
      <c r="C79" s="29" t="s">
        <v>2</v>
      </c>
      <c r="D79" s="30">
        <v>1</v>
      </c>
      <c r="E79" s="53"/>
      <c r="F79" s="26"/>
      <c r="G79" s="52">
        <v>0</v>
      </c>
      <c r="H79" s="27">
        <f t="shared" ref="H79" si="52">D79*G79</f>
        <v>0</v>
      </c>
      <c r="I79" s="28">
        <f t="shared" si="21"/>
        <v>0</v>
      </c>
    </row>
    <row r="80" spans="1:9" ht="15.75">
      <c r="A80" s="1"/>
      <c r="B80" s="75" t="s">
        <v>27</v>
      </c>
      <c r="C80" s="40"/>
      <c r="D80" s="51"/>
      <c r="E80" s="42"/>
      <c r="F80" s="43"/>
      <c r="G80" s="42"/>
      <c r="H80" s="43"/>
      <c r="I80" s="22"/>
    </row>
    <row r="81" spans="1:9" ht="15.75">
      <c r="A81" s="1">
        <v>1</v>
      </c>
      <c r="B81" s="71" t="s">
        <v>28</v>
      </c>
      <c r="C81" s="29" t="s">
        <v>1</v>
      </c>
      <c r="D81" s="30">
        <v>9.52</v>
      </c>
      <c r="E81" s="25"/>
      <c r="F81" s="26"/>
      <c r="G81" s="52">
        <v>0</v>
      </c>
      <c r="H81" s="38">
        <f t="shared" ref="H81:H102" si="53">D81*G81</f>
        <v>0</v>
      </c>
      <c r="I81" s="28">
        <f t="shared" si="21"/>
        <v>0</v>
      </c>
    </row>
    <row r="82" spans="1:9" ht="15.75">
      <c r="A82" s="1">
        <v>2</v>
      </c>
      <c r="B82" s="71" t="s">
        <v>29</v>
      </c>
      <c r="C82" s="29" t="s">
        <v>1</v>
      </c>
      <c r="D82" s="30">
        <v>2.5499999999999998</v>
      </c>
      <c r="E82" s="25"/>
      <c r="F82" s="26"/>
      <c r="G82" s="52">
        <v>0</v>
      </c>
      <c r="H82" s="38">
        <f t="shared" si="53"/>
        <v>0</v>
      </c>
      <c r="I82" s="28">
        <f t="shared" si="21"/>
        <v>0</v>
      </c>
    </row>
    <row r="83" spans="1:9" ht="15.75">
      <c r="A83" s="1">
        <v>3</v>
      </c>
      <c r="B83" s="71" t="s">
        <v>30</v>
      </c>
      <c r="C83" s="29" t="s">
        <v>1</v>
      </c>
      <c r="D83" s="30">
        <v>2.5499999999999998</v>
      </c>
      <c r="E83" s="25"/>
      <c r="F83" s="26"/>
      <c r="G83" s="52">
        <v>0</v>
      </c>
      <c r="H83" s="38">
        <f t="shared" si="53"/>
        <v>0</v>
      </c>
      <c r="I83" s="28">
        <f t="shared" si="21"/>
        <v>0</v>
      </c>
    </row>
    <row r="84" spans="1:9" ht="15.75">
      <c r="A84" s="1">
        <v>4</v>
      </c>
      <c r="B84" s="71" t="s">
        <v>31</v>
      </c>
      <c r="C84" s="29" t="s">
        <v>2</v>
      </c>
      <c r="D84" s="30">
        <v>1</v>
      </c>
      <c r="E84" s="25"/>
      <c r="F84" s="26"/>
      <c r="G84" s="52">
        <v>0</v>
      </c>
      <c r="H84" s="38">
        <f t="shared" si="53"/>
        <v>0</v>
      </c>
      <c r="I84" s="28">
        <f t="shared" si="21"/>
        <v>0</v>
      </c>
    </row>
    <row r="85" spans="1:9" ht="15.75">
      <c r="A85" s="1">
        <v>5</v>
      </c>
      <c r="B85" s="71" t="s">
        <v>32</v>
      </c>
      <c r="C85" s="29" t="s">
        <v>2</v>
      </c>
      <c r="D85" s="30">
        <v>1</v>
      </c>
      <c r="E85" s="25"/>
      <c r="F85" s="26"/>
      <c r="G85" s="52">
        <v>0</v>
      </c>
      <c r="H85" s="38">
        <f t="shared" si="53"/>
        <v>0</v>
      </c>
      <c r="I85" s="28">
        <f t="shared" si="21"/>
        <v>0</v>
      </c>
    </row>
    <row r="86" spans="1:9" ht="15.75">
      <c r="A86" s="1">
        <v>6</v>
      </c>
      <c r="B86" s="71" t="s">
        <v>33</v>
      </c>
      <c r="C86" s="29" t="s">
        <v>1</v>
      </c>
      <c r="D86" s="30">
        <v>9.52</v>
      </c>
      <c r="E86" s="52">
        <v>0</v>
      </c>
      <c r="F86" s="38">
        <f t="shared" ref="F86:F102" si="54">D86*E86</f>
        <v>0</v>
      </c>
      <c r="G86" s="52">
        <v>0</v>
      </c>
      <c r="H86" s="38">
        <f t="shared" si="53"/>
        <v>0</v>
      </c>
      <c r="I86" s="28">
        <f t="shared" si="21"/>
        <v>0</v>
      </c>
    </row>
    <row r="87" spans="1:9" ht="15.75">
      <c r="A87" s="1">
        <v>7</v>
      </c>
      <c r="B87" s="71" t="s">
        <v>34</v>
      </c>
      <c r="C87" s="29" t="s">
        <v>1</v>
      </c>
      <c r="D87" s="30">
        <v>2.5499999999999998</v>
      </c>
      <c r="E87" s="52">
        <v>0</v>
      </c>
      <c r="F87" s="38">
        <f t="shared" si="54"/>
        <v>0</v>
      </c>
      <c r="G87" s="52">
        <v>0</v>
      </c>
      <c r="H87" s="38">
        <f t="shared" si="53"/>
        <v>0</v>
      </c>
      <c r="I87" s="28">
        <f t="shared" si="21"/>
        <v>0</v>
      </c>
    </row>
    <row r="88" spans="1:9" ht="15.75">
      <c r="A88" s="1">
        <v>8</v>
      </c>
      <c r="B88" s="71" t="s">
        <v>85</v>
      </c>
      <c r="C88" s="29" t="s">
        <v>1</v>
      </c>
      <c r="D88" s="30">
        <v>17.2</v>
      </c>
      <c r="E88" s="52">
        <v>0</v>
      </c>
      <c r="F88" s="38">
        <f t="shared" si="54"/>
        <v>0</v>
      </c>
      <c r="G88" s="52">
        <v>0</v>
      </c>
      <c r="H88" s="38">
        <f t="shared" si="53"/>
        <v>0</v>
      </c>
      <c r="I88" s="28">
        <f t="shared" si="21"/>
        <v>0</v>
      </c>
    </row>
    <row r="89" spans="1:9" ht="15.75">
      <c r="A89" s="1">
        <v>9</v>
      </c>
      <c r="B89" s="71" t="s">
        <v>35</v>
      </c>
      <c r="C89" s="29" t="s">
        <v>1</v>
      </c>
      <c r="D89" s="30">
        <v>2.5499999999999998</v>
      </c>
      <c r="E89" s="52">
        <v>0</v>
      </c>
      <c r="F89" s="38">
        <f t="shared" si="54"/>
        <v>0</v>
      </c>
      <c r="G89" s="52">
        <v>0</v>
      </c>
      <c r="H89" s="38">
        <f t="shared" si="53"/>
        <v>0</v>
      </c>
      <c r="I89" s="28">
        <f t="shared" si="21"/>
        <v>0</v>
      </c>
    </row>
    <row r="90" spans="1:9" ht="15.75">
      <c r="A90" s="1">
        <v>10</v>
      </c>
      <c r="B90" s="71" t="s">
        <v>86</v>
      </c>
      <c r="C90" s="29" t="s">
        <v>1</v>
      </c>
      <c r="D90" s="30">
        <v>2.5499999999999998</v>
      </c>
      <c r="E90" s="52">
        <v>0</v>
      </c>
      <c r="F90" s="38">
        <f t="shared" si="54"/>
        <v>0</v>
      </c>
      <c r="G90" s="52">
        <v>0</v>
      </c>
      <c r="H90" s="38">
        <f t="shared" si="53"/>
        <v>0</v>
      </c>
      <c r="I90" s="28">
        <f t="shared" si="21"/>
        <v>0</v>
      </c>
    </row>
    <row r="91" spans="1:9" ht="15.75">
      <c r="A91" s="1">
        <v>11</v>
      </c>
      <c r="B91" s="71" t="s">
        <v>48</v>
      </c>
      <c r="C91" s="29" t="s">
        <v>2</v>
      </c>
      <c r="D91" s="30">
        <v>1</v>
      </c>
      <c r="E91" s="52">
        <v>0</v>
      </c>
      <c r="F91" s="38">
        <f t="shared" si="54"/>
        <v>0</v>
      </c>
      <c r="G91" s="52">
        <v>0</v>
      </c>
      <c r="H91" s="38">
        <f t="shared" si="53"/>
        <v>0</v>
      </c>
      <c r="I91" s="28">
        <f t="shared" si="21"/>
        <v>0</v>
      </c>
    </row>
    <row r="92" spans="1:9" ht="15.75">
      <c r="A92" s="1">
        <v>12</v>
      </c>
      <c r="B92" s="71" t="s">
        <v>36</v>
      </c>
      <c r="C92" s="29" t="s">
        <v>2</v>
      </c>
      <c r="D92" s="30">
        <v>1</v>
      </c>
      <c r="E92" s="52">
        <v>0</v>
      </c>
      <c r="F92" s="38">
        <f t="shared" si="54"/>
        <v>0</v>
      </c>
      <c r="G92" s="52">
        <v>0</v>
      </c>
      <c r="H92" s="38">
        <f t="shared" si="53"/>
        <v>0</v>
      </c>
      <c r="I92" s="28">
        <f t="shared" si="21"/>
        <v>0</v>
      </c>
    </row>
    <row r="93" spans="1:9" ht="15.75">
      <c r="A93" s="1">
        <v>13</v>
      </c>
      <c r="B93" s="71" t="s">
        <v>37</v>
      </c>
      <c r="C93" s="29" t="s">
        <v>2</v>
      </c>
      <c r="D93" s="30">
        <v>1</v>
      </c>
      <c r="E93" s="52">
        <v>0</v>
      </c>
      <c r="F93" s="38">
        <f t="shared" si="54"/>
        <v>0</v>
      </c>
      <c r="G93" s="52">
        <v>0</v>
      </c>
      <c r="H93" s="38">
        <f t="shared" si="53"/>
        <v>0</v>
      </c>
      <c r="I93" s="28">
        <f t="shared" si="21"/>
        <v>0</v>
      </c>
    </row>
    <row r="94" spans="1:9" ht="15.75">
      <c r="A94" s="1">
        <v>14</v>
      </c>
      <c r="B94" s="71" t="s">
        <v>38</v>
      </c>
      <c r="C94" s="29" t="s">
        <v>2</v>
      </c>
      <c r="D94" s="30">
        <v>1</v>
      </c>
      <c r="E94" s="52">
        <v>0</v>
      </c>
      <c r="F94" s="38">
        <f t="shared" si="54"/>
        <v>0</v>
      </c>
      <c r="G94" s="52">
        <v>0</v>
      </c>
      <c r="H94" s="38">
        <f t="shared" si="53"/>
        <v>0</v>
      </c>
      <c r="I94" s="28">
        <f t="shared" si="21"/>
        <v>0</v>
      </c>
    </row>
    <row r="95" spans="1:9" ht="15.75">
      <c r="A95" s="1">
        <v>15</v>
      </c>
      <c r="B95" s="71" t="s">
        <v>18</v>
      </c>
      <c r="C95" s="29" t="s">
        <v>2</v>
      </c>
      <c r="D95" s="30">
        <v>1</v>
      </c>
      <c r="E95" s="52">
        <v>0</v>
      </c>
      <c r="F95" s="38">
        <f t="shared" si="54"/>
        <v>0</v>
      </c>
      <c r="G95" s="52">
        <v>0</v>
      </c>
      <c r="H95" s="38">
        <f t="shared" si="53"/>
        <v>0</v>
      </c>
      <c r="I95" s="28">
        <f t="shared" si="21"/>
        <v>0</v>
      </c>
    </row>
    <row r="96" spans="1:9" ht="15.75">
      <c r="A96" s="1">
        <v>16</v>
      </c>
      <c r="B96" s="76" t="s">
        <v>87</v>
      </c>
      <c r="C96" s="54" t="s">
        <v>10</v>
      </c>
      <c r="D96" s="55">
        <v>0.5</v>
      </c>
      <c r="E96" s="52">
        <v>0</v>
      </c>
      <c r="F96" s="55">
        <f t="shared" si="54"/>
        <v>0</v>
      </c>
      <c r="G96" s="52">
        <v>0</v>
      </c>
      <c r="H96" s="55">
        <f t="shared" si="53"/>
        <v>0</v>
      </c>
      <c r="I96" s="28">
        <f t="shared" si="21"/>
        <v>0</v>
      </c>
    </row>
    <row r="97" spans="1:9" ht="15.75">
      <c r="A97" s="1">
        <v>17</v>
      </c>
      <c r="B97" s="76" t="s">
        <v>39</v>
      </c>
      <c r="C97" s="54" t="s">
        <v>10</v>
      </c>
      <c r="D97" s="55">
        <v>1.5</v>
      </c>
      <c r="E97" s="52">
        <v>0</v>
      </c>
      <c r="F97" s="55">
        <f t="shared" si="54"/>
        <v>0</v>
      </c>
      <c r="G97" s="52">
        <v>0</v>
      </c>
      <c r="H97" s="55">
        <f t="shared" si="53"/>
        <v>0</v>
      </c>
      <c r="I97" s="28">
        <f t="shared" ref="I97:I102" si="55">H97+F97</f>
        <v>0</v>
      </c>
    </row>
    <row r="98" spans="1:9" ht="15.75">
      <c r="A98" s="1">
        <v>18</v>
      </c>
      <c r="B98" s="76" t="s">
        <v>40</v>
      </c>
      <c r="C98" s="54" t="s">
        <v>10</v>
      </c>
      <c r="D98" s="55">
        <v>8</v>
      </c>
      <c r="E98" s="52">
        <v>0</v>
      </c>
      <c r="F98" s="55">
        <f t="shared" si="54"/>
        <v>0</v>
      </c>
      <c r="G98" s="52">
        <v>0</v>
      </c>
      <c r="H98" s="55">
        <f t="shared" si="53"/>
        <v>0</v>
      </c>
      <c r="I98" s="28">
        <f t="shared" si="55"/>
        <v>0</v>
      </c>
    </row>
    <row r="99" spans="1:9" ht="15.75">
      <c r="A99" s="1">
        <v>19</v>
      </c>
      <c r="B99" s="76" t="s">
        <v>41</v>
      </c>
      <c r="C99" s="54" t="s">
        <v>2</v>
      </c>
      <c r="D99" s="55">
        <v>3</v>
      </c>
      <c r="E99" s="52">
        <v>0</v>
      </c>
      <c r="F99" s="55">
        <f t="shared" si="54"/>
        <v>0</v>
      </c>
      <c r="G99" s="52">
        <v>0</v>
      </c>
      <c r="H99" s="55">
        <f t="shared" si="53"/>
        <v>0</v>
      </c>
      <c r="I99" s="28">
        <f t="shared" si="55"/>
        <v>0</v>
      </c>
    </row>
    <row r="100" spans="1:9" ht="15.75">
      <c r="A100" s="1">
        <v>20</v>
      </c>
      <c r="B100" s="76" t="s">
        <v>42</v>
      </c>
      <c r="C100" s="54" t="s">
        <v>2</v>
      </c>
      <c r="D100" s="55">
        <v>3</v>
      </c>
      <c r="E100" s="52">
        <v>0</v>
      </c>
      <c r="F100" s="55">
        <f t="shared" si="54"/>
        <v>0</v>
      </c>
      <c r="G100" s="52">
        <v>0</v>
      </c>
      <c r="H100" s="55">
        <f t="shared" si="53"/>
        <v>0</v>
      </c>
      <c r="I100" s="28">
        <f t="shared" si="55"/>
        <v>0</v>
      </c>
    </row>
    <row r="101" spans="1:9" ht="15.75">
      <c r="A101" s="1">
        <v>21</v>
      </c>
      <c r="B101" s="76" t="s">
        <v>43</v>
      </c>
      <c r="C101" s="54" t="s">
        <v>2</v>
      </c>
      <c r="D101" s="55">
        <v>14</v>
      </c>
      <c r="E101" s="52">
        <v>0</v>
      </c>
      <c r="F101" s="55">
        <f t="shared" si="54"/>
        <v>0</v>
      </c>
      <c r="G101" s="52">
        <v>0</v>
      </c>
      <c r="H101" s="55">
        <f t="shared" si="53"/>
        <v>0</v>
      </c>
      <c r="I101" s="28">
        <f t="shared" si="55"/>
        <v>0</v>
      </c>
    </row>
    <row r="102" spans="1:9" ht="15.75">
      <c r="A102" s="1">
        <v>22</v>
      </c>
      <c r="B102" s="71" t="s">
        <v>44</v>
      </c>
      <c r="C102" s="29" t="s">
        <v>2</v>
      </c>
      <c r="D102" s="30">
        <v>1</v>
      </c>
      <c r="E102" s="52">
        <v>0</v>
      </c>
      <c r="F102" s="38">
        <f t="shared" si="54"/>
        <v>0</v>
      </c>
      <c r="G102" s="52">
        <v>0</v>
      </c>
      <c r="H102" s="38">
        <f t="shared" si="53"/>
        <v>0</v>
      </c>
      <c r="I102" s="28">
        <f t="shared" si="55"/>
        <v>0</v>
      </c>
    </row>
    <row r="103" spans="1:9" ht="15.75">
      <c r="A103" s="1"/>
      <c r="B103" s="72" t="s">
        <v>102</v>
      </c>
      <c r="C103" s="40"/>
      <c r="D103" s="51"/>
      <c r="E103" s="42"/>
      <c r="F103" s="43"/>
      <c r="G103" s="42"/>
      <c r="H103" s="43"/>
      <c r="I103" s="22"/>
    </row>
    <row r="104" spans="1:9" ht="15.75">
      <c r="A104" s="1">
        <v>1</v>
      </c>
      <c r="B104" s="71" t="s">
        <v>88</v>
      </c>
      <c r="C104" s="29" t="s">
        <v>1</v>
      </c>
      <c r="D104" s="30">
        <v>2</v>
      </c>
      <c r="E104" s="25"/>
      <c r="F104" s="26"/>
      <c r="G104" s="52">
        <v>0</v>
      </c>
      <c r="H104" s="38">
        <f>G104*D104</f>
        <v>0</v>
      </c>
      <c r="I104" s="28">
        <f t="shared" ref="I104:I110" si="56">H104+F104</f>
        <v>0</v>
      </c>
    </row>
    <row r="105" spans="1:9" ht="31.5">
      <c r="A105" s="1">
        <v>2</v>
      </c>
      <c r="B105" s="71" t="s">
        <v>15</v>
      </c>
      <c r="C105" s="29" t="s">
        <v>1</v>
      </c>
      <c r="D105" s="30">
        <v>2</v>
      </c>
      <c r="E105" s="52">
        <v>0</v>
      </c>
      <c r="F105" s="38">
        <f>E105*D105</f>
        <v>0</v>
      </c>
      <c r="G105" s="52">
        <v>0</v>
      </c>
      <c r="H105" s="38">
        <f>G105*D105</f>
        <v>0</v>
      </c>
      <c r="I105" s="28">
        <f t="shared" si="56"/>
        <v>0</v>
      </c>
    </row>
    <row r="106" spans="1:9" ht="47.25">
      <c r="A106" s="1">
        <v>3</v>
      </c>
      <c r="B106" s="71" t="s">
        <v>16</v>
      </c>
      <c r="C106" s="29" t="s">
        <v>1</v>
      </c>
      <c r="D106" s="30">
        <v>84</v>
      </c>
      <c r="E106" s="52">
        <v>0</v>
      </c>
      <c r="F106" s="38">
        <f t="shared" ref="F106" si="57">D106*E106</f>
        <v>0</v>
      </c>
      <c r="G106" s="52">
        <v>0</v>
      </c>
      <c r="H106" s="38">
        <f t="shared" ref="H106:H108" si="58">D106*G106</f>
        <v>0</v>
      </c>
      <c r="I106" s="28">
        <f t="shared" si="56"/>
        <v>0</v>
      </c>
    </row>
    <row r="107" spans="1:9" ht="15.75">
      <c r="A107" s="1">
        <v>4</v>
      </c>
      <c r="B107" s="71" t="s">
        <v>11</v>
      </c>
      <c r="C107" s="29" t="s">
        <v>6</v>
      </c>
      <c r="D107" s="30">
        <v>66</v>
      </c>
      <c r="E107" s="52">
        <v>0</v>
      </c>
      <c r="F107" s="27">
        <v>0</v>
      </c>
      <c r="G107" s="52">
        <v>0</v>
      </c>
      <c r="H107" s="27">
        <f t="shared" si="58"/>
        <v>0</v>
      </c>
      <c r="I107" s="28">
        <f t="shared" si="56"/>
        <v>0</v>
      </c>
    </row>
    <row r="108" spans="1:9" ht="15.75">
      <c r="A108" s="1">
        <v>5</v>
      </c>
      <c r="B108" s="71" t="s">
        <v>46</v>
      </c>
      <c r="C108" s="29" t="s">
        <v>1</v>
      </c>
      <c r="D108" s="30">
        <v>66</v>
      </c>
      <c r="E108" s="52">
        <v>0</v>
      </c>
      <c r="F108" s="38">
        <f t="shared" ref="F108" si="59">D108*E108</f>
        <v>0</v>
      </c>
      <c r="G108" s="52">
        <v>0</v>
      </c>
      <c r="H108" s="38">
        <f t="shared" si="58"/>
        <v>0</v>
      </c>
      <c r="I108" s="28">
        <f t="shared" si="56"/>
        <v>0</v>
      </c>
    </row>
    <row r="109" spans="1:9" ht="31.5">
      <c r="A109" s="1">
        <v>6</v>
      </c>
      <c r="B109" s="71" t="s">
        <v>101</v>
      </c>
      <c r="C109" s="29" t="s">
        <v>2</v>
      </c>
      <c r="D109" s="39">
        <v>8</v>
      </c>
      <c r="E109" s="52">
        <v>0</v>
      </c>
      <c r="F109" s="27">
        <f t="shared" ref="F109" si="60">D109*E109</f>
        <v>0</v>
      </c>
      <c r="G109" s="52">
        <v>0</v>
      </c>
      <c r="H109" s="27">
        <f t="shared" ref="H109:H110" si="61">D109*G109</f>
        <v>0</v>
      </c>
      <c r="I109" s="28">
        <f t="shared" si="56"/>
        <v>0</v>
      </c>
    </row>
    <row r="110" spans="1:9" ht="15.75">
      <c r="A110" s="1">
        <v>7</v>
      </c>
      <c r="B110" s="71" t="s">
        <v>89</v>
      </c>
      <c r="C110" s="29" t="s">
        <v>10</v>
      </c>
      <c r="D110" s="39">
        <v>10</v>
      </c>
      <c r="E110" s="52">
        <v>0</v>
      </c>
      <c r="F110" s="27">
        <f>E110*D110</f>
        <v>0</v>
      </c>
      <c r="G110" s="52">
        <v>0</v>
      </c>
      <c r="H110" s="27">
        <f t="shared" si="61"/>
        <v>0</v>
      </c>
      <c r="I110" s="28">
        <f t="shared" si="56"/>
        <v>0</v>
      </c>
    </row>
    <row r="111" spans="1:9" ht="15.75">
      <c r="A111" s="1"/>
      <c r="B111" s="72" t="s">
        <v>103</v>
      </c>
      <c r="C111" s="40"/>
      <c r="D111" s="51"/>
      <c r="E111" s="42"/>
      <c r="F111" s="43"/>
      <c r="G111" s="42"/>
      <c r="H111" s="43"/>
      <c r="I111" s="22"/>
    </row>
    <row r="112" spans="1:9" ht="47.25">
      <c r="A112" s="1">
        <v>1</v>
      </c>
      <c r="B112" s="71" t="s">
        <v>16</v>
      </c>
      <c r="C112" s="29" t="s">
        <v>1</v>
      </c>
      <c r="D112" s="30">
        <v>70.44</v>
      </c>
      <c r="E112" s="52">
        <v>0</v>
      </c>
      <c r="F112" s="38">
        <f t="shared" ref="F112:F113" si="62">D112*E112</f>
        <v>0</v>
      </c>
      <c r="G112" s="52">
        <v>0</v>
      </c>
      <c r="H112" s="38">
        <f t="shared" ref="H112:H114" si="63">D112*G112</f>
        <v>0</v>
      </c>
      <c r="I112" s="28">
        <f t="shared" ref="I112:I114" si="64">H112+F112</f>
        <v>0</v>
      </c>
    </row>
    <row r="113" spans="1:9" ht="31.5">
      <c r="A113" s="1">
        <v>2</v>
      </c>
      <c r="B113" s="71" t="s">
        <v>90</v>
      </c>
      <c r="C113" s="29" t="s">
        <v>1</v>
      </c>
      <c r="D113" s="30">
        <v>23.51</v>
      </c>
      <c r="E113" s="52">
        <v>0</v>
      </c>
      <c r="F113" s="38">
        <f t="shared" si="62"/>
        <v>0</v>
      </c>
      <c r="G113" s="52">
        <v>0</v>
      </c>
      <c r="H113" s="38">
        <f t="shared" si="63"/>
        <v>0</v>
      </c>
      <c r="I113" s="28">
        <f t="shared" si="64"/>
        <v>0</v>
      </c>
    </row>
    <row r="114" spans="1:9" ht="31.5">
      <c r="A114" s="1">
        <v>3</v>
      </c>
      <c r="B114" s="71" t="s">
        <v>104</v>
      </c>
      <c r="C114" s="29" t="s">
        <v>2</v>
      </c>
      <c r="D114" s="39">
        <v>4</v>
      </c>
      <c r="E114" s="52">
        <v>0</v>
      </c>
      <c r="F114" s="27">
        <f t="shared" ref="F114" si="65">D114*E114</f>
        <v>0</v>
      </c>
      <c r="G114" s="52">
        <v>0</v>
      </c>
      <c r="H114" s="27">
        <f t="shared" si="63"/>
        <v>0</v>
      </c>
      <c r="I114" s="28">
        <f t="shared" si="64"/>
        <v>0</v>
      </c>
    </row>
    <row r="115" spans="1:9" ht="15.75">
      <c r="A115" s="1"/>
      <c r="B115" s="72" t="s">
        <v>91</v>
      </c>
      <c r="C115" s="40"/>
      <c r="D115" s="51"/>
      <c r="E115" s="42"/>
      <c r="F115" s="43"/>
      <c r="G115" s="42"/>
      <c r="H115" s="43"/>
      <c r="I115" s="22"/>
    </row>
    <row r="116" spans="1:9" ht="15.75">
      <c r="A116" s="1">
        <v>1</v>
      </c>
      <c r="B116" s="71" t="s">
        <v>88</v>
      </c>
      <c r="C116" s="29" t="s">
        <v>1</v>
      </c>
      <c r="D116" s="30">
        <v>76.12</v>
      </c>
      <c r="E116" s="25"/>
      <c r="F116" s="26"/>
      <c r="G116" s="52">
        <v>0</v>
      </c>
      <c r="H116" s="38">
        <f>G116*D116</f>
        <v>0</v>
      </c>
      <c r="I116" s="28">
        <f t="shared" ref="I116:I121" si="66">H116+F116</f>
        <v>0</v>
      </c>
    </row>
    <row r="117" spans="1:9" ht="31.5">
      <c r="A117" s="1">
        <v>2</v>
      </c>
      <c r="B117" s="71" t="s">
        <v>15</v>
      </c>
      <c r="C117" s="29" t="s">
        <v>1</v>
      </c>
      <c r="D117" s="30">
        <v>76.12</v>
      </c>
      <c r="E117" s="52">
        <v>0</v>
      </c>
      <c r="F117" s="38">
        <f>E117*D117</f>
        <v>0</v>
      </c>
      <c r="G117" s="52">
        <v>0</v>
      </c>
      <c r="H117" s="38">
        <f>G117*D117</f>
        <v>0</v>
      </c>
      <c r="I117" s="28">
        <f t="shared" si="66"/>
        <v>0</v>
      </c>
    </row>
    <row r="118" spans="1:9" ht="47.25">
      <c r="A118" s="1">
        <v>3</v>
      </c>
      <c r="B118" s="71" t="s">
        <v>16</v>
      </c>
      <c r="C118" s="29" t="s">
        <v>1</v>
      </c>
      <c r="D118" s="30">
        <v>76.12</v>
      </c>
      <c r="E118" s="52">
        <v>0</v>
      </c>
      <c r="F118" s="38">
        <f t="shared" ref="F118" si="67">D118*E118</f>
        <v>0</v>
      </c>
      <c r="G118" s="52">
        <v>0</v>
      </c>
      <c r="H118" s="38">
        <f t="shared" ref="H118:H121" si="68">D118*G118</f>
        <v>0</v>
      </c>
      <c r="I118" s="28">
        <f t="shared" si="66"/>
        <v>0</v>
      </c>
    </row>
    <row r="119" spans="1:9" ht="15.75">
      <c r="A119" s="1">
        <v>4</v>
      </c>
      <c r="B119" s="71" t="s">
        <v>11</v>
      </c>
      <c r="C119" s="29" t="s">
        <v>6</v>
      </c>
      <c r="D119" s="30">
        <v>19.329999999999998</v>
      </c>
      <c r="E119" s="25"/>
      <c r="F119" s="26"/>
      <c r="G119" s="52">
        <v>0</v>
      </c>
      <c r="H119" s="27">
        <f t="shared" si="68"/>
        <v>0</v>
      </c>
      <c r="I119" s="28">
        <f t="shared" si="66"/>
        <v>0</v>
      </c>
    </row>
    <row r="120" spans="1:9" ht="15.75">
      <c r="A120" s="1">
        <v>5</v>
      </c>
      <c r="B120" s="71" t="s">
        <v>46</v>
      </c>
      <c r="C120" s="29" t="s">
        <v>1</v>
      </c>
      <c r="D120" s="30">
        <v>19.329999999999998</v>
      </c>
      <c r="E120" s="52">
        <v>0</v>
      </c>
      <c r="F120" s="38">
        <f t="shared" ref="F120:F121" si="69">D120*E120</f>
        <v>0</v>
      </c>
      <c r="G120" s="52">
        <v>0</v>
      </c>
      <c r="H120" s="38">
        <f t="shared" si="68"/>
        <v>0</v>
      </c>
      <c r="I120" s="28">
        <f t="shared" si="66"/>
        <v>0</v>
      </c>
    </row>
    <row r="121" spans="1:9" ht="31.5">
      <c r="A121" s="1">
        <v>6</v>
      </c>
      <c r="B121" s="71" t="s">
        <v>101</v>
      </c>
      <c r="C121" s="29" t="s">
        <v>2</v>
      </c>
      <c r="D121" s="39">
        <v>4</v>
      </c>
      <c r="E121" s="52">
        <v>0</v>
      </c>
      <c r="F121" s="27">
        <f t="shared" si="69"/>
        <v>0</v>
      </c>
      <c r="G121" s="52">
        <v>0</v>
      </c>
      <c r="H121" s="27">
        <f t="shared" si="68"/>
        <v>0</v>
      </c>
      <c r="I121" s="28">
        <f t="shared" si="66"/>
        <v>0</v>
      </c>
    </row>
    <row r="122" spans="1:9" ht="15.75">
      <c r="A122" s="1"/>
      <c r="B122" s="75" t="s">
        <v>21</v>
      </c>
      <c r="C122" s="40"/>
      <c r="D122" s="40"/>
      <c r="E122" s="51"/>
      <c r="F122" s="42"/>
      <c r="G122" s="43"/>
      <c r="H122" s="42"/>
      <c r="I122" s="22"/>
    </row>
    <row r="123" spans="1:9" ht="15.75">
      <c r="A123" s="1">
        <v>1</v>
      </c>
      <c r="B123" s="77" t="s">
        <v>26</v>
      </c>
      <c r="C123" s="29" t="s">
        <v>1</v>
      </c>
      <c r="D123" s="30">
        <v>59.4</v>
      </c>
      <c r="E123" s="52">
        <v>0</v>
      </c>
      <c r="F123" s="38">
        <f t="shared" ref="F123" si="70">D123*E123</f>
        <v>0</v>
      </c>
      <c r="G123" s="52">
        <v>0</v>
      </c>
      <c r="H123" s="38">
        <f t="shared" ref="H123:H124" si="71">D123*G123</f>
        <v>0</v>
      </c>
      <c r="I123" s="28">
        <f t="shared" ref="I123:I126" si="72">H123+F123</f>
        <v>0</v>
      </c>
    </row>
    <row r="124" spans="1:9" ht="15.75">
      <c r="A124" s="1">
        <v>2</v>
      </c>
      <c r="B124" s="77" t="s">
        <v>92</v>
      </c>
      <c r="C124" s="29" t="s">
        <v>1</v>
      </c>
      <c r="D124" s="29">
        <v>45</v>
      </c>
      <c r="E124" s="56"/>
      <c r="F124" s="25"/>
      <c r="G124" s="52">
        <v>0</v>
      </c>
      <c r="H124" s="24">
        <f t="shared" si="71"/>
        <v>0</v>
      </c>
      <c r="I124" s="28">
        <f t="shared" si="72"/>
        <v>0</v>
      </c>
    </row>
    <row r="125" spans="1:9" ht="15.75">
      <c r="A125" s="1">
        <v>3</v>
      </c>
      <c r="B125" s="77" t="s">
        <v>93</v>
      </c>
      <c r="C125" s="29" t="s">
        <v>1</v>
      </c>
      <c r="D125" s="29">
        <v>45</v>
      </c>
      <c r="E125" s="30">
        <v>0</v>
      </c>
      <c r="F125" s="24">
        <f t="shared" ref="F125" si="73">D125*E125</f>
        <v>0</v>
      </c>
      <c r="G125" s="52">
        <v>0</v>
      </c>
      <c r="H125" s="24">
        <f t="shared" ref="H125" si="74">D125*G125</f>
        <v>0</v>
      </c>
      <c r="I125" s="28">
        <f t="shared" si="72"/>
        <v>0</v>
      </c>
    </row>
    <row r="126" spans="1:9" ht="15.75">
      <c r="A126" s="1"/>
      <c r="B126" s="3" t="s">
        <v>94</v>
      </c>
      <c r="C126" s="57" t="s">
        <v>12</v>
      </c>
      <c r="D126" s="24">
        <v>9.23</v>
      </c>
      <c r="E126" s="25"/>
      <c r="F126" s="25"/>
      <c r="G126" s="52">
        <v>0</v>
      </c>
      <c r="H126" s="24">
        <f t="shared" ref="H126" si="75">D126*G126</f>
        <v>0</v>
      </c>
      <c r="I126" s="28">
        <f t="shared" si="72"/>
        <v>0</v>
      </c>
    </row>
    <row r="127" spans="1:9" ht="15.75">
      <c r="A127" s="1"/>
      <c r="B127" s="77" t="s">
        <v>9</v>
      </c>
      <c r="C127" s="29"/>
      <c r="D127" s="29"/>
      <c r="E127" s="30"/>
      <c r="F127" s="24">
        <f>SUM(F6:F126)</f>
        <v>0</v>
      </c>
      <c r="G127" s="27"/>
      <c r="H127" s="24">
        <f>SUM(H6:H126)</f>
        <v>0</v>
      </c>
      <c r="I127" s="28">
        <f>SUM(I6:I126)</f>
        <v>0</v>
      </c>
    </row>
    <row r="128" spans="1:9" ht="15.75">
      <c r="A128" s="1"/>
      <c r="B128" s="2" t="s">
        <v>115</v>
      </c>
      <c r="C128" s="58">
        <v>0</v>
      </c>
      <c r="D128" s="59"/>
      <c r="E128" s="24"/>
      <c r="F128" s="24"/>
      <c r="G128" s="24"/>
      <c r="H128" s="24"/>
      <c r="I128" s="28">
        <f>I127*C128</f>
        <v>0</v>
      </c>
    </row>
    <row r="129" spans="1:9" ht="15.75">
      <c r="A129" s="1"/>
      <c r="B129" s="2" t="s">
        <v>0</v>
      </c>
      <c r="C129" s="58"/>
      <c r="D129" s="59"/>
      <c r="E129" s="24"/>
      <c r="F129" s="24"/>
      <c r="G129" s="24"/>
      <c r="H129" s="24"/>
      <c r="I129" s="28">
        <f>I127+I128</f>
        <v>0</v>
      </c>
    </row>
    <row r="130" spans="1:9" ht="15.75">
      <c r="A130" s="1"/>
      <c r="B130" s="2" t="s">
        <v>116</v>
      </c>
      <c r="C130" s="58">
        <v>0</v>
      </c>
      <c r="D130" s="59"/>
      <c r="E130" s="24"/>
      <c r="F130" s="24"/>
      <c r="G130" s="24"/>
      <c r="H130" s="24"/>
      <c r="I130" s="28">
        <f>I129*C130</f>
        <v>0</v>
      </c>
    </row>
    <row r="131" spans="1:9" ht="15.75">
      <c r="A131" s="1"/>
      <c r="B131" s="3" t="s">
        <v>0</v>
      </c>
      <c r="C131" s="57"/>
      <c r="D131" s="24"/>
      <c r="E131" s="24"/>
      <c r="F131" s="24"/>
      <c r="G131" s="24"/>
      <c r="H131" s="24"/>
      <c r="I131" s="28">
        <f>I129+I130</f>
        <v>0</v>
      </c>
    </row>
    <row r="132" spans="1:9" ht="15.75">
      <c r="A132" s="1"/>
      <c r="B132" s="75" t="s">
        <v>22</v>
      </c>
      <c r="C132" s="40"/>
      <c r="D132" s="40"/>
      <c r="E132" s="51"/>
      <c r="F132" s="42"/>
      <c r="G132" s="43"/>
      <c r="H132" s="42"/>
      <c r="I132" s="22"/>
    </row>
    <row r="133" spans="1:9" ht="15.75">
      <c r="A133" s="1">
        <v>1</v>
      </c>
      <c r="B133" s="77" t="s">
        <v>24</v>
      </c>
      <c r="C133" s="29" t="s">
        <v>2</v>
      </c>
      <c r="D133" s="29">
        <v>39</v>
      </c>
      <c r="E133" s="30">
        <v>0</v>
      </c>
      <c r="F133" s="24">
        <f t="shared" ref="F133:F134" si="76">E133*D133</f>
        <v>0</v>
      </c>
      <c r="G133" s="27">
        <v>0</v>
      </c>
      <c r="H133" s="24">
        <f t="shared" ref="H133:H134" si="77">G133*D133</f>
        <v>0</v>
      </c>
      <c r="I133" s="28">
        <f t="shared" ref="I133:I134" si="78">H133+F133</f>
        <v>0</v>
      </c>
    </row>
    <row r="134" spans="1:9" ht="15.75">
      <c r="A134" s="1">
        <v>2</v>
      </c>
      <c r="B134" s="77" t="s">
        <v>25</v>
      </c>
      <c r="C134" s="29" t="s">
        <v>2</v>
      </c>
      <c r="D134" s="29">
        <v>10</v>
      </c>
      <c r="E134" s="30">
        <v>0</v>
      </c>
      <c r="F134" s="24">
        <f t="shared" si="76"/>
        <v>0</v>
      </c>
      <c r="G134" s="27">
        <v>0</v>
      </c>
      <c r="H134" s="24">
        <f t="shared" si="77"/>
        <v>0</v>
      </c>
      <c r="I134" s="28">
        <f t="shared" si="78"/>
        <v>0</v>
      </c>
    </row>
    <row r="135" spans="1:9" ht="15.75">
      <c r="A135" s="1"/>
      <c r="B135" s="71" t="s">
        <v>96</v>
      </c>
      <c r="C135" s="29" t="s">
        <v>4</v>
      </c>
      <c r="D135" s="30">
        <v>115</v>
      </c>
      <c r="E135" s="30">
        <v>0</v>
      </c>
      <c r="F135" s="27">
        <f t="shared" ref="F135" si="79">D135*E135</f>
        <v>0</v>
      </c>
      <c r="G135" s="27">
        <v>0</v>
      </c>
      <c r="H135" s="27">
        <f t="shared" ref="H135" si="80">D135*G135</f>
        <v>0</v>
      </c>
      <c r="I135" s="24">
        <f>H135+F135</f>
        <v>0</v>
      </c>
    </row>
    <row r="136" spans="1:9" ht="15.75">
      <c r="A136" s="1"/>
      <c r="B136" s="77" t="s">
        <v>9</v>
      </c>
      <c r="C136" s="29"/>
      <c r="D136" s="29"/>
      <c r="E136" s="30"/>
      <c r="F136" s="24">
        <f>SUM(F133:F134)</f>
        <v>0</v>
      </c>
      <c r="G136" s="27"/>
      <c r="H136" s="24">
        <f>SUM(H133:H134)</f>
        <v>0</v>
      </c>
      <c r="I136" s="28">
        <f>I133+I134+I135</f>
        <v>0</v>
      </c>
    </row>
    <row r="137" spans="1:9" ht="15.75">
      <c r="A137" s="1"/>
      <c r="B137" s="2" t="s">
        <v>117</v>
      </c>
      <c r="C137" s="58">
        <v>0</v>
      </c>
      <c r="D137" s="59"/>
      <c r="E137" s="24"/>
      <c r="F137" s="24"/>
      <c r="G137" s="24"/>
      <c r="H137" s="24"/>
      <c r="I137" s="28">
        <f>H136*C137</f>
        <v>0</v>
      </c>
    </row>
    <row r="138" spans="1:9" ht="15.75">
      <c r="A138" s="1"/>
      <c r="B138" s="2" t="s">
        <v>9</v>
      </c>
      <c r="C138" s="58"/>
      <c r="D138" s="59"/>
      <c r="E138" s="24"/>
      <c r="F138" s="24"/>
      <c r="G138" s="24"/>
      <c r="H138" s="24"/>
      <c r="I138" s="28">
        <f>I136+I137</f>
        <v>0</v>
      </c>
    </row>
    <row r="139" spans="1:9" ht="15.75">
      <c r="A139" s="1"/>
      <c r="B139" s="2" t="s">
        <v>112</v>
      </c>
      <c r="C139" s="58">
        <v>0</v>
      </c>
      <c r="D139" s="59"/>
      <c r="E139" s="24"/>
      <c r="F139" s="24"/>
      <c r="G139" s="24"/>
      <c r="H139" s="24"/>
      <c r="I139" s="28">
        <f>I138*C139</f>
        <v>0</v>
      </c>
    </row>
    <row r="140" spans="1:9" ht="15.75">
      <c r="A140" s="1"/>
      <c r="B140" s="77" t="s">
        <v>9</v>
      </c>
      <c r="C140" s="29"/>
      <c r="D140" s="29"/>
      <c r="E140" s="30"/>
      <c r="F140" s="24">
        <f>F136+F127</f>
        <v>0</v>
      </c>
      <c r="G140" s="27"/>
      <c r="H140" s="24">
        <f>H127+H136</f>
        <v>0</v>
      </c>
      <c r="I140" s="28">
        <f>I138+I139</f>
        <v>0</v>
      </c>
    </row>
    <row r="141" spans="1:9" ht="15.75">
      <c r="A141" s="1"/>
      <c r="B141" s="78" t="s">
        <v>23</v>
      </c>
      <c r="C141" s="29"/>
      <c r="D141" s="27"/>
      <c r="E141" s="27"/>
      <c r="F141" s="27"/>
      <c r="G141" s="27"/>
      <c r="H141" s="27"/>
      <c r="I141" s="28">
        <f>I140+I131</f>
        <v>0</v>
      </c>
    </row>
    <row r="142" spans="1:9" ht="31.5">
      <c r="A142" s="1"/>
      <c r="B142" s="78" t="s">
        <v>111</v>
      </c>
      <c r="C142" s="29" t="s">
        <v>70</v>
      </c>
      <c r="D142" s="27">
        <v>1</v>
      </c>
      <c r="E142" s="27">
        <v>0</v>
      </c>
      <c r="F142" s="27">
        <f>E142*D142</f>
        <v>0</v>
      </c>
      <c r="G142" s="27">
        <v>0</v>
      </c>
      <c r="H142" s="27">
        <f>G142*D142</f>
        <v>0</v>
      </c>
      <c r="I142" s="28">
        <f>H142+F142</f>
        <v>0</v>
      </c>
    </row>
    <row r="143" spans="1:9" ht="15.75">
      <c r="A143" s="1"/>
      <c r="B143" s="78" t="s">
        <v>23</v>
      </c>
      <c r="C143" s="29"/>
      <c r="D143" s="27"/>
      <c r="E143" s="27"/>
      <c r="F143" s="27"/>
      <c r="G143" s="27"/>
      <c r="H143" s="27"/>
      <c r="I143" s="28">
        <f>I142+I141</f>
        <v>0</v>
      </c>
    </row>
    <row r="144" spans="1:9" ht="15.75">
      <c r="A144" s="1"/>
      <c r="B144" s="2" t="s">
        <v>110</v>
      </c>
      <c r="C144" s="58">
        <v>0</v>
      </c>
      <c r="D144" s="59"/>
      <c r="E144" s="24"/>
      <c r="F144" s="24"/>
      <c r="G144" s="60"/>
      <c r="H144" s="60"/>
      <c r="I144" s="61">
        <f>F140*C144</f>
        <v>0</v>
      </c>
    </row>
    <row r="145" spans="1:9" ht="15.75">
      <c r="A145" s="1"/>
      <c r="B145" s="2" t="s">
        <v>9</v>
      </c>
      <c r="C145" s="58"/>
      <c r="D145" s="59"/>
      <c r="E145" s="24"/>
      <c r="F145" s="24"/>
      <c r="G145" s="60"/>
      <c r="H145" s="60"/>
      <c r="I145" s="61">
        <f>I143+I144</f>
        <v>0</v>
      </c>
    </row>
    <row r="146" spans="1:9" ht="15.75">
      <c r="A146" s="1"/>
      <c r="B146" s="3" t="s">
        <v>109</v>
      </c>
      <c r="C146" s="57">
        <v>0.05</v>
      </c>
      <c r="D146" s="27"/>
      <c r="E146" s="24"/>
      <c r="F146" s="24"/>
      <c r="G146" s="60"/>
      <c r="H146" s="60"/>
      <c r="I146" s="61">
        <f>I145*C146</f>
        <v>0</v>
      </c>
    </row>
    <row r="147" spans="1:9">
      <c r="A147" s="1"/>
      <c r="B147" s="77" t="s">
        <v>9</v>
      </c>
      <c r="C147" s="62"/>
      <c r="D147" s="62"/>
      <c r="E147" s="62"/>
      <c r="F147" s="63"/>
      <c r="G147" s="60"/>
      <c r="H147" s="60"/>
      <c r="I147" s="61">
        <f>I145+I146</f>
        <v>0</v>
      </c>
    </row>
    <row r="148" spans="1:9" ht="15.75">
      <c r="A148" s="1"/>
      <c r="B148" s="79" t="s">
        <v>108</v>
      </c>
      <c r="C148" s="64">
        <v>0.02</v>
      </c>
      <c r="D148" s="65"/>
      <c r="E148" s="66"/>
      <c r="F148" s="66"/>
      <c r="G148" s="60"/>
      <c r="H148" s="60"/>
      <c r="I148" s="61">
        <f>H140*C148</f>
        <v>0</v>
      </c>
    </row>
    <row r="149" spans="1:9" ht="15.75">
      <c r="A149" s="1"/>
      <c r="B149" s="79" t="s">
        <v>9</v>
      </c>
      <c r="C149" s="64"/>
      <c r="D149" s="65"/>
      <c r="E149" s="66"/>
      <c r="F149" s="66"/>
      <c r="G149" s="60"/>
      <c r="H149" s="60"/>
      <c r="I149" s="61">
        <f>I147+I148</f>
        <v>0</v>
      </c>
    </row>
    <row r="150" spans="1:9" ht="15.75">
      <c r="A150" s="1"/>
      <c r="B150" s="79" t="s">
        <v>119</v>
      </c>
      <c r="C150" s="64">
        <v>0.18</v>
      </c>
      <c r="D150" s="65"/>
      <c r="E150" s="66"/>
      <c r="F150" s="66"/>
      <c r="G150" s="60"/>
      <c r="H150" s="60"/>
      <c r="I150" s="61">
        <f>I149*C150</f>
        <v>0</v>
      </c>
    </row>
    <row r="151" spans="1:9" ht="15.75">
      <c r="A151" s="1"/>
      <c r="B151" s="80" t="s">
        <v>95</v>
      </c>
      <c r="C151" s="67"/>
      <c r="D151" s="68"/>
      <c r="E151" s="33"/>
      <c r="F151" s="33"/>
      <c r="G151" s="60"/>
      <c r="H151" s="60"/>
      <c r="I151" s="61">
        <f>I149+I150</f>
        <v>0</v>
      </c>
    </row>
  </sheetData>
  <sheetProtection password="C7BA" sheet="1" objects="1" scenarios="1"/>
  <mergeCells count="8">
    <mergeCell ref="G3:H3"/>
    <mergeCell ref="B2:I2"/>
    <mergeCell ref="A3:A4"/>
    <mergeCell ref="D1:E1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სარემონტო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2021-03-09T09:58:01Z</dcterms:modified>
</cp:coreProperties>
</file>