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ხარჯთაღრიცხვა" sheetId="1" r:id="rId1"/>
  </sheets>
  <calcPr calcId="145621"/>
</workbook>
</file>

<file path=xl/calcChain.xml><?xml version="1.0" encoding="utf-8"?>
<calcChain xmlns="http://schemas.openxmlformats.org/spreadsheetml/2006/main">
  <c r="L143" i="1" l="1"/>
  <c r="J143" i="1"/>
  <c r="H143" i="1"/>
  <c r="L142" i="1"/>
  <c r="J142" i="1"/>
  <c r="H142" i="1"/>
  <c r="L141" i="1"/>
  <c r="J141" i="1"/>
  <c r="H141" i="1"/>
  <c r="L140" i="1"/>
  <c r="J140" i="1"/>
  <c r="J144" i="1" s="1"/>
  <c r="M145" i="1" s="1"/>
  <c r="H140" i="1"/>
  <c r="H144" i="1" l="1"/>
  <c r="L144" i="1"/>
  <c r="M142" i="1"/>
  <c r="M143" i="1"/>
  <c r="M141" i="1"/>
  <c r="M140" i="1"/>
  <c r="M144" i="1" l="1"/>
  <c r="M146" i="1" s="1"/>
  <c r="M147" i="1" s="1"/>
  <c r="M148" i="1" s="1"/>
  <c r="F27" i="1"/>
  <c r="L27" i="1" s="1"/>
  <c r="F33" i="1"/>
  <c r="L33" i="1" s="1"/>
  <c r="F39" i="1"/>
  <c r="L39" i="1" s="1"/>
  <c r="F44" i="1"/>
  <c r="L44" i="1" s="1"/>
  <c r="F50" i="1"/>
  <c r="L50" i="1" s="1"/>
  <c r="L106" i="1"/>
  <c r="F107" i="1"/>
  <c r="L107" i="1" s="1"/>
  <c r="F109" i="1"/>
  <c r="L109" i="1" s="1"/>
  <c r="F30" i="1"/>
  <c r="L30" i="1" s="1"/>
  <c r="F36" i="1"/>
  <c r="L36" i="1" s="1"/>
  <c r="F47" i="1"/>
  <c r="L47" i="1" s="1"/>
  <c r="F53" i="1"/>
  <c r="L53" i="1" s="1"/>
  <c r="F61" i="1"/>
  <c r="L61" i="1" s="1"/>
  <c r="F77" i="1"/>
  <c r="L77" i="1" s="1"/>
  <c r="F82" i="1"/>
  <c r="L82" i="1" s="1"/>
  <c r="J106" i="1"/>
  <c r="H27" i="1"/>
  <c r="H50" i="1"/>
  <c r="H106" i="1"/>
  <c r="H109" i="1"/>
  <c r="H53" i="1"/>
  <c r="L9" i="1"/>
  <c r="L11" i="1"/>
  <c r="L13" i="1"/>
  <c r="L15" i="1"/>
  <c r="L17" i="1"/>
  <c r="L19" i="1"/>
  <c r="L21" i="1"/>
  <c r="L23" i="1"/>
  <c r="L25" i="1"/>
  <c r="L26" i="1"/>
  <c r="L29" i="1"/>
  <c r="L32" i="1"/>
  <c r="L35" i="1"/>
  <c r="L38" i="1"/>
  <c r="L41" i="1"/>
  <c r="L43" i="1"/>
  <c r="L46" i="1"/>
  <c r="L49" i="1"/>
  <c r="L52" i="1"/>
  <c r="L55" i="1"/>
  <c r="L57" i="1"/>
  <c r="L59" i="1"/>
  <c r="L62" i="1"/>
  <c r="L67" i="1"/>
  <c r="L71" i="1"/>
  <c r="L73" i="1"/>
  <c r="L75" i="1"/>
  <c r="L78" i="1"/>
  <c r="L80" i="1"/>
  <c r="L83" i="1"/>
  <c r="L85" i="1"/>
  <c r="L86" i="1"/>
  <c r="L91" i="1"/>
  <c r="L95" i="1"/>
  <c r="L100" i="1"/>
  <c r="L101" i="1"/>
  <c r="L103" i="1"/>
  <c r="L108" i="1"/>
  <c r="L110" i="1"/>
  <c r="L111" i="1"/>
  <c r="L114" i="1"/>
  <c r="L115" i="1"/>
  <c r="L118" i="1"/>
  <c r="L121" i="1"/>
  <c r="L122" i="1"/>
  <c r="L125" i="1"/>
  <c r="J9" i="1"/>
  <c r="J11" i="1"/>
  <c r="J13" i="1"/>
  <c r="J15" i="1"/>
  <c r="J17" i="1"/>
  <c r="J19" i="1"/>
  <c r="J21" i="1"/>
  <c r="J23" i="1"/>
  <c r="J25" i="1"/>
  <c r="J26" i="1"/>
  <c r="J29" i="1"/>
  <c r="J32" i="1"/>
  <c r="J35" i="1"/>
  <c r="J38" i="1"/>
  <c r="J41" i="1"/>
  <c r="J43" i="1"/>
  <c r="J46" i="1"/>
  <c r="J49" i="1"/>
  <c r="J52" i="1"/>
  <c r="J55" i="1"/>
  <c r="J57" i="1"/>
  <c r="J59" i="1"/>
  <c r="J62" i="1"/>
  <c r="J67" i="1"/>
  <c r="J71" i="1"/>
  <c r="J73" i="1"/>
  <c r="J75" i="1"/>
  <c r="J78" i="1"/>
  <c r="J80" i="1"/>
  <c r="J83" i="1"/>
  <c r="J85" i="1"/>
  <c r="J86" i="1"/>
  <c r="J91" i="1"/>
  <c r="J95" i="1"/>
  <c r="J100" i="1"/>
  <c r="J101" i="1"/>
  <c r="J103" i="1"/>
  <c r="J108" i="1"/>
  <c r="J110" i="1"/>
  <c r="J111" i="1"/>
  <c r="J114" i="1"/>
  <c r="J115" i="1"/>
  <c r="J118" i="1"/>
  <c r="J121" i="1"/>
  <c r="J122" i="1"/>
  <c r="J125" i="1"/>
  <c r="H9" i="1"/>
  <c r="H11" i="1"/>
  <c r="H13" i="1"/>
  <c r="H15" i="1"/>
  <c r="H17" i="1"/>
  <c r="H19" i="1"/>
  <c r="H21" i="1"/>
  <c r="H23" i="1"/>
  <c r="H25" i="1"/>
  <c r="H26" i="1"/>
  <c r="H29" i="1"/>
  <c r="H32" i="1"/>
  <c r="H35" i="1"/>
  <c r="H38" i="1"/>
  <c r="H41" i="1"/>
  <c r="H43" i="1"/>
  <c r="H46" i="1"/>
  <c r="H49" i="1"/>
  <c r="H52" i="1"/>
  <c r="H55" i="1"/>
  <c r="H57" i="1"/>
  <c r="H59" i="1"/>
  <c r="H62" i="1"/>
  <c r="H67" i="1"/>
  <c r="H71" i="1"/>
  <c r="H73" i="1"/>
  <c r="H75" i="1"/>
  <c r="H78" i="1"/>
  <c r="H80" i="1"/>
  <c r="H83" i="1"/>
  <c r="H85" i="1"/>
  <c r="H86" i="1"/>
  <c r="H91" i="1"/>
  <c r="H95" i="1"/>
  <c r="H100" i="1"/>
  <c r="H101" i="1"/>
  <c r="H103" i="1"/>
  <c r="H108" i="1"/>
  <c r="H110" i="1"/>
  <c r="H111" i="1"/>
  <c r="H114" i="1"/>
  <c r="H115" i="1"/>
  <c r="H118" i="1"/>
  <c r="H121" i="1"/>
  <c r="H122" i="1"/>
  <c r="H125" i="1"/>
  <c r="L7" i="1"/>
  <c r="J7" i="1"/>
  <c r="H7" i="1"/>
  <c r="F90" i="1"/>
  <c r="F89" i="1"/>
  <c r="F88" i="1"/>
  <c r="F87" i="1"/>
  <c r="F74" i="1"/>
  <c r="F72" i="1"/>
  <c r="F24" i="1"/>
  <c r="F22" i="1"/>
  <c r="F20" i="1"/>
  <c r="F18" i="1"/>
  <c r="F16" i="1"/>
  <c r="F14" i="1"/>
  <c r="F12" i="1"/>
  <c r="F10" i="1"/>
  <c r="F8" i="1"/>
  <c r="F129" i="1"/>
  <c r="F128" i="1"/>
  <c r="F127" i="1"/>
  <c r="F126" i="1"/>
  <c r="F124" i="1"/>
  <c r="F123" i="1"/>
  <c r="H123" i="1" s="1"/>
  <c r="F120" i="1"/>
  <c r="F119" i="1"/>
  <c r="H119" i="1" s="1"/>
  <c r="F117" i="1"/>
  <c r="F116" i="1"/>
  <c r="F113" i="1"/>
  <c r="F112" i="1"/>
  <c r="F105" i="1"/>
  <c r="F104" i="1"/>
  <c r="H104" i="1" s="1"/>
  <c r="F102" i="1"/>
  <c r="F94" i="1"/>
  <c r="F99" i="1"/>
  <c r="F98" i="1"/>
  <c r="F97" i="1"/>
  <c r="F96" i="1"/>
  <c r="F93" i="1"/>
  <c r="F92" i="1"/>
  <c r="F84" i="1"/>
  <c r="F81" i="1"/>
  <c r="F79" i="1"/>
  <c r="F76" i="1"/>
  <c r="F70" i="1"/>
  <c r="F69" i="1"/>
  <c r="F68" i="1"/>
  <c r="F66" i="1"/>
  <c r="F65" i="1"/>
  <c r="F64" i="1"/>
  <c r="F63" i="1"/>
  <c r="F60" i="1"/>
  <c r="F58" i="1"/>
  <c r="F56" i="1"/>
  <c r="F54" i="1"/>
  <c r="F51" i="1"/>
  <c r="F48" i="1"/>
  <c r="F45" i="1"/>
  <c r="F42" i="1"/>
  <c r="F40" i="1"/>
  <c r="F37" i="1"/>
  <c r="F34" i="1"/>
  <c r="F31" i="1"/>
  <c r="F28" i="1"/>
  <c r="J47" i="1" l="1"/>
  <c r="J36" i="1"/>
  <c r="J33" i="1"/>
  <c r="H36" i="1"/>
  <c r="J109" i="1"/>
  <c r="M109" i="1" s="1"/>
  <c r="J53" i="1"/>
  <c r="M53" i="1" s="1"/>
  <c r="J44" i="1"/>
  <c r="H82" i="1"/>
  <c r="J107" i="1"/>
  <c r="J39" i="1"/>
  <c r="H39" i="1"/>
  <c r="J50" i="1"/>
  <c r="M50" i="1" s="1"/>
  <c r="J27" i="1"/>
  <c r="M27" i="1" s="1"/>
  <c r="H47" i="1"/>
  <c r="H107" i="1"/>
  <c r="J77" i="1"/>
  <c r="J30" i="1"/>
  <c r="H77" i="1"/>
  <c r="M77" i="1" s="1"/>
  <c r="H30" i="1"/>
  <c r="H61" i="1"/>
  <c r="M106" i="1"/>
  <c r="M36" i="1"/>
  <c r="H44" i="1"/>
  <c r="M44" i="1" s="1"/>
  <c r="H33" i="1"/>
  <c r="J82" i="1"/>
  <c r="M82" i="1" s="1"/>
  <c r="J61" i="1"/>
  <c r="L31" i="1"/>
  <c r="H31" i="1"/>
  <c r="J31" i="1"/>
  <c r="L37" i="1"/>
  <c r="H37" i="1"/>
  <c r="J37" i="1"/>
  <c r="L42" i="1"/>
  <c r="H42" i="1"/>
  <c r="J42" i="1"/>
  <c r="L48" i="1"/>
  <c r="H48" i="1"/>
  <c r="J48" i="1"/>
  <c r="L54" i="1"/>
  <c r="H54" i="1"/>
  <c r="J54" i="1"/>
  <c r="L58" i="1"/>
  <c r="H58" i="1"/>
  <c r="J58" i="1"/>
  <c r="L63" i="1"/>
  <c r="H63" i="1"/>
  <c r="J63" i="1"/>
  <c r="L65" i="1"/>
  <c r="H65" i="1"/>
  <c r="J65" i="1"/>
  <c r="L68" i="1"/>
  <c r="J68" i="1"/>
  <c r="H68" i="1"/>
  <c r="L70" i="1"/>
  <c r="J70" i="1"/>
  <c r="H70" i="1"/>
  <c r="J79" i="1"/>
  <c r="L79" i="1"/>
  <c r="H79" i="1"/>
  <c r="J84" i="1"/>
  <c r="L84" i="1"/>
  <c r="H84" i="1"/>
  <c r="L93" i="1"/>
  <c r="J93" i="1"/>
  <c r="L97" i="1"/>
  <c r="J97" i="1"/>
  <c r="L99" i="1"/>
  <c r="J99" i="1"/>
  <c r="J102" i="1"/>
  <c r="L102" i="1"/>
  <c r="L105" i="1"/>
  <c r="J105" i="1"/>
  <c r="L113" i="1"/>
  <c r="J113" i="1"/>
  <c r="L117" i="1"/>
  <c r="J117" i="1"/>
  <c r="L120" i="1"/>
  <c r="J120" i="1"/>
  <c r="L124" i="1"/>
  <c r="J124" i="1"/>
  <c r="J127" i="1"/>
  <c r="L127" i="1"/>
  <c r="J129" i="1"/>
  <c r="L129" i="1"/>
  <c r="L10" i="1"/>
  <c r="J10" i="1"/>
  <c r="H10" i="1"/>
  <c r="L14" i="1"/>
  <c r="J14" i="1"/>
  <c r="H14" i="1"/>
  <c r="J18" i="1"/>
  <c r="L18" i="1"/>
  <c r="H18" i="1"/>
  <c r="L22" i="1"/>
  <c r="J22" i="1"/>
  <c r="H22" i="1"/>
  <c r="L72" i="1"/>
  <c r="J72" i="1"/>
  <c r="H72" i="1"/>
  <c r="L87" i="1"/>
  <c r="H87" i="1"/>
  <c r="J87" i="1"/>
  <c r="L89" i="1"/>
  <c r="H89" i="1"/>
  <c r="J89" i="1"/>
  <c r="H129" i="1"/>
  <c r="H127" i="1"/>
  <c r="H117" i="1"/>
  <c r="H113" i="1"/>
  <c r="H102" i="1"/>
  <c r="H97" i="1"/>
  <c r="H93" i="1"/>
  <c r="L28" i="1"/>
  <c r="H28" i="1"/>
  <c r="J28" i="1"/>
  <c r="L34" i="1"/>
  <c r="H34" i="1"/>
  <c r="J34" i="1"/>
  <c r="L40" i="1"/>
  <c r="H40" i="1"/>
  <c r="J40" i="1"/>
  <c r="L45" i="1"/>
  <c r="H45" i="1"/>
  <c r="J45" i="1"/>
  <c r="L51" i="1"/>
  <c r="H51" i="1"/>
  <c r="J51" i="1"/>
  <c r="L56" i="1"/>
  <c r="H56" i="1"/>
  <c r="J56" i="1"/>
  <c r="L60" i="1"/>
  <c r="H60" i="1"/>
  <c r="J60" i="1"/>
  <c r="L64" i="1"/>
  <c r="J64" i="1"/>
  <c r="H64" i="1"/>
  <c r="L66" i="1"/>
  <c r="J66" i="1"/>
  <c r="H66" i="1"/>
  <c r="L69" i="1"/>
  <c r="H69" i="1"/>
  <c r="J69" i="1"/>
  <c r="J76" i="1"/>
  <c r="L76" i="1"/>
  <c r="H76" i="1"/>
  <c r="J81" i="1"/>
  <c r="L81" i="1"/>
  <c r="H81" i="1"/>
  <c r="J92" i="1"/>
  <c r="L92" i="1"/>
  <c r="H92" i="1"/>
  <c r="J96" i="1"/>
  <c r="L96" i="1"/>
  <c r="H96" i="1"/>
  <c r="J98" i="1"/>
  <c r="L98" i="1"/>
  <c r="H98" i="1"/>
  <c r="J94" i="1"/>
  <c r="L94" i="1"/>
  <c r="H94" i="1"/>
  <c r="J104" i="1"/>
  <c r="L104" i="1"/>
  <c r="J112" i="1"/>
  <c r="L112" i="1"/>
  <c r="L116" i="1"/>
  <c r="J116" i="1"/>
  <c r="J119" i="1"/>
  <c r="L119" i="1"/>
  <c r="J123" i="1"/>
  <c r="L123" i="1"/>
  <c r="L126" i="1"/>
  <c r="J126" i="1"/>
  <c r="L128" i="1"/>
  <c r="J128" i="1"/>
  <c r="L8" i="1"/>
  <c r="J8" i="1"/>
  <c r="H8" i="1"/>
  <c r="L12" i="1"/>
  <c r="J12" i="1"/>
  <c r="H12" i="1"/>
  <c r="J16" i="1"/>
  <c r="L16" i="1"/>
  <c r="H16" i="1"/>
  <c r="L20" i="1"/>
  <c r="J20" i="1"/>
  <c r="H20" i="1"/>
  <c r="L24" i="1"/>
  <c r="J24" i="1"/>
  <c r="H24" i="1"/>
  <c r="L74" i="1"/>
  <c r="J74" i="1"/>
  <c r="H74" i="1"/>
  <c r="J88" i="1"/>
  <c r="L88" i="1"/>
  <c r="H88" i="1"/>
  <c r="J90" i="1"/>
  <c r="L90" i="1"/>
  <c r="H90" i="1"/>
  <c r="M7" i="1"/>
  <c r="H128" i="1"/>
  <c r="H126" i="1"/>
  <c r="H124" i="1"/>
  <c r="H120" i="1"/>
  <c r="H116" i="1"/>
  <c r="H112" i="1"/>
  <c r="H105" i="1"/>
  <c r="H99" i="1"/>
  <c r="M125" i="1"/>
  <c r="M121" i="1"/>
  <c r="M115" i="1"/>
  <c r="M111" i="1"/>
  <c r="M108" i="1"/>
  <c r="M100" i="1"/>
  <c r="M86" i="1"/>
  <c r="M73" i="1"/>
  <c r="M67" i="1"/>
  <c r="M59" i="1"/>
  <c r="M55" i="1"/>
  <c r="M49" i="1"/>
  <c r="M43" i="1"/>
  <c r="M38" i="1"/>
  <c r="M32" i="1"/>
  <c r="M26" i="1"/>
  <c r="M23" i="1"/>
  <c r="M19" i="1"/>
  <c r="M15" i="1"/>
  <c r="M11" i="1"/>
  <c r="M122" i="1"/>
  <c r="M118" i="1"/>
  <c r="M114" i="1"/>
  <c r="M110" i="1"/>
  <c r="M103" i="1"/>
  <c r="M101" i="1"/>
  <c r="M95" i="1"/>
  <c r="M91" i="1"/>
  <c r="M85" i="1"/>
  <c r="M83" i="1"/>
  <c r="M80" i="1"/>
  <c r="M78" i="1"/>
  <c r="M75" i="1"/>
  <c r="M71" i="1"/>
  <c r="M62" i="1"/>
  <c r="M57" i="1"/>
  <c r="M52" i="1"/>
  <c r="M46" i="1"/>
  <c r="M41" i="1"/>
  <c r="M35" i="1"/>
  <c r="M29" i="1"/>
  <c r="M25" i="1"/>
  <c r="M21" i="1"/>
  <c r="M17" i="1"/>
  <c r="M13" i="1"/>
  <c r="M9" i="1"/>
  <c r="M47" i="1" l="1"/>
  <c r="M39" i="1"/>
  <c r="M33" i="1"/>
  <c r="M30" i="1"/>
  <c r="M107" i="1"/>
  <c r="M61" i="1"/>
  <c r="H130" i="1"/>
  <c r="M88" i="1"/>
  <c r="M16" i="1"/>
  <c r="J130" i="1"/>
  <c r="M123" i="1"/>
  <c r="M119" i="1"/>
  <c r="M104" i="1"/>
  <c r="M98" i="1"/>
  <c r="M92" i="1"/>
  <c r="M76" i="1"/>
  <c r="M18" i="1"/>
  <c r="M79" i="1"/>
  <c r="M74" i="1"/>
  <c r="M20" i="1"/>
  <c r="M12" i="1"/>
  <c r="M112" i="1"/>
  <c r="M69" i="1"/>
  <c r="M64" i="1"/>
  <c r="M56" i="1"/>
  <c r="M45" i="1"/>
  <c r="M34" i="1"/>
  <c r="M87" i="1"/>
  <c r="M22" i="1"/>
  <c r="M14" i="1"/>
  <c r="M129" i="1"/>
  <c r="M127" i="1"/>
  <c r="M102" i="1"/>
  <c r="M70" i="1"/>
  <c r="M65" i="1"/>
  <c r="M58" i="1"/>
  <c r="M48" i="1"/>
  <c r="M37" i="1"/>
  <c r="M90" i="1"/>
  <c r="M24" i="1"/>
  <c r="M8" i="1"/>
  <c r="M128" i="1"/>
  <c r="M126" i="1"/>
  <c r="M116" i="1"/>
  <c r="M94" i="1"/>
  <c r="M96" i="1"/>
  <c r="M81" i="1"/>
  <c r="M66" i="1"/>
  <c r="M60" i="1"/>
  <c r="M51" i="1"/>
  <c r="M40" i="1"/>
  <c r="M28" i="1"/>
  <c r="L130" i="1"/>
  <c r="M89" i="1"/>
  <c r="M72" i="1"/>
  <c r="M10" i="1"/>
  <c r="M124" i="1"/>
  <c r="M120" i="1"/>
  <c r="M117" i="1"/>
  <c r="M113" i="1"/>
  <c r="M105" i="1"/>
  <c r="M99" i="1"/>
  <c r="M97" i="1"/>
  <c r="M93" i="1"/>
  <c r="M84" i="1"/>
  <c r="M68" i="1"/>
  <c r="M63" i="1"/>
  <c r="M54" i="1"/>
  <c r="M42" i="1"/>
  <c r="M31" i="1"/>
  <c r="M130" i="1" l="1"/>
  <c r="M131" i="1" s="1"/>
  <c r="M132" i="1" s="1"/>
  <c r="M133" i="1" l="1"/>
  <c r="M134" i="1" s="1"/>
  <c r="M149" i="1" s="1"/>
  <c r="M150" i="1" s="1"/>
  <c r="M151" i="1" s="1"/>
  <c r="M152" i="1" s="1"/>
  <c r="M153" i="1" s="1"/>
</calcChain>
</file>

<file path=xl/sharedStrings.xml><?xml version="1.0" encoding="utf-8"?>
<sst xmlns="http://schemas.openxmlformats.org/spreadsheetml/2006/main" count="397" uniqueCount="134">
  <si>
    <t>#</t>
  </si>
  <si>
    <t>საფუძველი</t>
  </si>
  <si>
    <t>ნორმატიული რესურსი</t>
  </si>
  <si>
    <t>განზ.ერთ</t>
  </si>
  <si>
    <t>ერთეულზე</t>
  </si>
  <si>
    <t>სულ</t>
  </si>
  <si>
    <t>ერთ.ფასი</t>
  </si>
  <si>
    <t>ჯამი</t>
  </si>
  <si>
    <t>ხელფასი</t>
  </si>
  <si>
    <t>ტარნსპ.და მანქ.მექანიზმები</t>
  </si>
  <si>
    <t>ლარი</t>
  </si>
  <si>
    <t>სადემონტაჟო სამუშაოები</t>
  </si>
  <si>
    <t>კვ.მ</t>
  </si>
  <si>
    <t>ცალი</t>
  </si>
  <si>
    <t>მოწყობის სამუშაოები</t>
  </si>
  <si>
    <t>კუბ.მ</t>
  </si>
  <si>
    <t>ჯამი(1+2)</t>
  </si>
  <si>
    <t>ჯამი(2)</t>
  </si>
  <si>
    <t>სამუშაოს დასახელება</t>
  </si>
  <si>
    <t>მასალა</t>
  </si>
  <si>
    <t xml:space="preserve">არსებული სახურავიდან  შიფერის მოხსნა </t>
  </si>
  <si>
    <t xml:space="preserve">არსებული სახურავიის  შუბლის და ფრონტონის შეფუთვის მოხსნა </t>
  </si>
  <si>
    <t xml:space="preserve">არსებული ხის ფენილის მოხსნა </t>
  </si>
  <si>
    <t xml:space="preserve">არსებული სახურავის მიმდებარე ღობებემდე გადახურვის დემონტაჟი </t>
  </si>
  <si>
    <t>არსებული შენობის შიგა კედლების შეფუთვის დემონტაჟი</t>
  </si>
  <si>
    <t>არსებული  კარების დემონტაჟი ზომით(3*3)მ</t>
  </si>
  <si>
    <t xml:space="preserve">არსებული კეხის ლით.ფერმების დემონტაჟი(1.6*0.5)მ </t>
  </si>
  <si>
    <t>არსებული შენობის შუაში ლით.კონსტრუქციის ტიხრის დემონტაჟი</t>
  </si>
  <si>
    <t>9--8-1</t>
  </si>
  <si>
    <t>ტონა</t>
  </si>
  <si>
    <t>შრომითი რესურსები</t>
  </si>
  <si>
    <t>კაც./სთ</t>
  </si>
  <si>
    <t>სხვა მანქანები</t>
  </si>
  <si>
    <t>გრძ.მ</t>
  </si>
  <si>
    <t>პროექტით</t>
  </si>
  <si>
    <t>ელექტროდი</t>
  </si>
  <si>
    <t>კგ</t>
  </si>
  <si>
    <t>სხვა მასალები</t>
  </si>
  <si>
    <t>ლით მილკვადრატი კვეთით 80*80*3მმ</t>
  </si>
  <si>
    <t>ლითონის დამხმარე სვეტების მონტაჟი სიგრძით (1.5 გრძ.მ)</t>
  </si>
  <si>
    <t>.6-9-8</t>
  </si>
  <si>
    <t>კაც.სთ</t>
  </si>
  <si>
    <t>ჩ.დეტ-   120*120*10მმ</t>
  </si>
  <si>
    <t xml:space="preserve"> სვეტების თავზე ლით.ფირფიტის   (ჩ.დეტ  47 ცალი) მოწყობა </t>
  </si>
  <si>
    <t>9--12-1</t>
  </si>
  <si>
    <t>მთელს პერიმეტრზე სარტყელის  მოსაწყობად ლით.კოჭის მონტაჟი</t>
  </si>
  <si>
    <t xml:space="preserve">ლითონის კავშირების  მონტაჟი </t>
  </si>
  <si>
    <t>ლით მილკვადრატი კვეთით 60*60*3მმ</t>
  </si>
  <si>
    <t>არსებული ძირითადი  ლით. ფერმის მონტაჟი</t>
  </si>
  <si>
    <t xml:space="preserve">არსებული კეხის ლით.ფერმების მონტაჟი(1.6*0.5)მ </t>
  </si>
  <si>
    <t>12--6-1</t>
  </si>
  <si>
    <t xml:space="preserve">სახურავის მოწყობა  თუნუქის პროფილირებული ფენილით   </t>
  </si>
  <si>
    <t xml:space="preserve">თუნუქის პროფილირებული ფენილი სისქით 0,55მმ  </t>
  </si>
  <si>
    <t xml:space="preserve">პროექტით </t>
  </si>
  <si>
    <t>ლურსმანი</t>
  </si>
  <si>
    <t xml:space="preserve">საჭვალი </t>
  </si>
  <si>
    <t>ნაჭედი მოთუთიებული</t>
  </si>
  <si>
    <t>10--38-3</t>
  </si>
  <si>
    <t xml:space="preserve">მოლარტყვის ანტისეპტირება </t>
  </si>
  <si>
    <t>ანტისეპტიკი</t>
  </si>
  <si>
    <t xml:space="preserve">ნაშვერების და ფრონტონის შეფუთვა თუნუქის პროფილირებული ფენილით      </t>
  </si>
  <si>
    <t>საბაზრო</t>
  </si>
  <si>
    <t xml:space="preserve">პერიმეტრზე აწეული ფართობის  შეფუთვა თუნუქის პროფილირებული ფენილით      </t>
  </si>
  <si>
    <t>9--11-7</t>
  </si>
  <si>
    <t xml:space="preserve">ახალი  რკინის ორფრთიანი , სასაწყობე კარის მოწყობა (საკეტის გათვალისწინებით ზომით( 4.2*3.4) მ ლითონის ფურცელი სისქით 2მმ </t>
  </si>
  <si>
    <t xml:space="preserve">შიდა კედლების  შეფუთვა დემონტირებული ფილებით </t>
  </si>
  <si>
    <t>15-164-8</t>
  </si>
  <si>
    <t>შრომის დანახარჯი</t>
  </si>
  <si>
    <t>ანტიკოროზიული საღებავი</t>
  </si>
  <si>
    <t>თვითმჭრელი შურუფი</t>
  </si>
  <si>
    <t>ლითონ კონსტრუქციის პოდიუმის მოწყობა- მონტაჟი</t>
  </si>
  <si>
    <t>ღორღის  საფუძვლის მოწყობა  სისქით 10სმ</t>
  </si>
  <si>
    <t>ღორღი</t>
  </si>
  <si>
    <t>არმატურა დ-12მმ ა-3კლასის</t>
  </si>
  <si>
    <t>ბეტონი B-20</t>
  </si>
  <si>
    <t>დამხმარე მასლა</t>
  </si>
  <si>
    <t xml:space="preserve">კომპლექტი </t>
  </si>
  <si>
    <t xml:space="preserve">ლით.სვეტების   მოწყობა პოდიუმის საყრდენისთვის </t>
  </si>
  <si>
    <t xml:space="preserve">ტონა </t>
  </si>
  <si>
    <t>9--10-1</t>
  </si>
  <si>
    <t xml:space="preserve">  ლითონის კონსტრუქციის შეღებვა ანტიკოროზიული საღებავით</t>
  </si>
  <si>
    <t xml:space="preserve">მიწის გაჭრა ხელით სიღრმით 0.5მ ზომით (0.5*0.5)მ </t>
  </si>
  <si>
    <t>ლით.მილკვადრატი კვეთით (100*100*4)მმ</t>
  </si>
  <si>
    <t>ლით.ფურცელი ზომით (150*150*8)მმ ცალი 16</t>
  </si>
  <si>
    <t xml:space="preserve">არსებული ლით.ფერმების დემონტაჟი ზომით (10*1.5)მ </t>
  </si>
  <si>
    <t>ლითონის საყრდენი სვეტების მონტაჟი სიგრძით (4.2გრძ.მ) ცალი17</t>
  </si>
  <si>
    <t>სრფ 2.2-91</t>
  </si>
  <si>
    <t>სრფ 1.10-15</t>
  </si>
  <si>
    <t>სრფ1.6-32</t>
  </si>
  <si>
    <t>სრფ 2.2-78</t>
  </si>
  <si>
    <t>სრფ 1.10-1</t>
  </si>
  <si>
    <t>სრფ 1.5-14</t>
  </si>
  <si>
    <t>სრფ 5.3</t>
  </si>
  <si>
    <t xml:space="preserve">კეხის მოწყობა  თუნუქის ფურცლით </t>
  </si>
  <si>
    <t xml:space="preserve">თუნუქის  ფენილი სისქით 0,55მმ  </t>
  </si>
  <si>
    <t>სრფ 1.6-5</t>
  </si>
  <si>
    <t xml:space="preserve">  ლითონის კარის  დამუშავება და  შეღებვა ორივე მხრიდან ანტიკოროზიული საღებავით 2 ფენა</t>
  </si>
  <si>
    <t xml:space="preserve">  ლითონის კონსტრუქციის   შეღებვა ანტიკოროზიული საღებავით</t>
  </si>
  <si>
    <t>სრფ4.2-32</t>
  </si>
  <si>
    <t>სრფ 4.1-243</t>
  </si>
  <si>
    <t>სრფ4.1-335</t>
  </si>
  <si>
    <t>სრფ 1.1-4</t>
  </si>
  <si>
    <t xml:space="preserve">სრფ2.2-107 </t>
  </si>
  <si>
    <t>სრფ1.6-31</t>
  </si>
  <si>
    <t xml:space="preserve">ლით.პოდიუმის მოწყობა ზომით (3.5*4.1*0.7)მ </t>
  </si>
  <si>
    <t>ლით.კუთხოვანა (70*70*4)მმ</t>
  </si>
  <si>
    <t>სარფ1.4-65</t>
  </si>
  <si>
    <t>გოფრირებული ლით.ფურცელი სისქით  0.6მმ</t>
  </si>
  <si>
    <t>სრფ 1.6-30</t>
  </si>
  <si>
    <t>ჯამი(1)</t>
  </si>
  <si>
    <t>ლით.სვეტის მოწყობისთვის არმირებული რკ.ბეტონის  წერტილოვანი საძირკვლის მოწყობა ზომით (0.5*0.5*0.5)მ ცალი-8</t>
  </si>
  <si>
    <t>ხის ფიცარი სისქით (100*40)მმ</t>
  </si>
  <si>
    <t>არსებული დემონტირებული ფილები(მერქანბურბუშელოვანი)</t>
  </si>
  <si>
    <t>ელ.სამუშაოები</t>
  </si>
  <si>
    <t>წერტილი</t>
  </si>
  <si>
    <t>გამოსაყენებელი მასალები:</t>
  </si>
  <si>
    <t>სრფ 8.3-206</t>
  </si>
  <si>
    <t>ელსადენი   HQ5VV-F (3X2.5)</t>
  </si>
  <si>
    <t>სანათი მოწყობილობა 40W LED GRILL FITTIING-120 CM 4000K.long life 30000h.</t>
  </si>
  <si>
    <t xml:space="preserve">დამხმარე ანგარის   ელ.სამუშაოების მოწყობა </t>
  </si>
  <si>
    <t>სსიპ „საზოგადოებრივი მაუწყებლის“ ტეროტორიაზე არსებული დამხმარე ანგარის სარეკონსტრუქციო სამონტაჟო   სამუშაოების ხარჯთაღრიცხვა</t>
  </si>
  <si>
    <t>ჯამი მთლიანი (ლარი)</t>
  </si>
  <si>
    <t>ზედნადები ხარჯი (მონტაჟიდან) არაუმეტეს -75 %</t>
  </si>
  <si>
    <t>გეგმიური მოგება არაუმეტეს - 8 %</t>
  </si>
  <si>
    <t>გათვალისწინებელი ხარჯი -1 %</t>
  </si>
  <si>
    <t>დ.ღ.გ. 18 % - (იმ შემთხვევაში თუ პრეტენდენტი არის დღგ-ს გადამხდელი)</t>
  </si>
  <si>
    <t>_ხარჯთაღრიცხვაში ყვითელი ფონით მონიშნული ერთეულის ფასების გრაფა განფასებული უნდა იყოს პრეტენდენტის მიერ.</t>
  </si>
  <si>
    <r>
      <rPr>
        <b/>
        <sz val="11"/>
        <color indexed="8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ხარჯთაღრიცხვის შედგენისას უნდა იყოს გათვალისწინებული საქართველოს მთავრობის 2014 წლის 14 იანვრის N55 დადგენილებით დამტკიცებული რეგლმენტი „სამშენებლო სამუშაოების სახელმწიფო შესყიდვისას ზედნადები ხარჯებისა და გეგმური მოგების განსაზღვრის წესის დამტკიცების შესახებ“.</t>
    </r>
  </si>
  <si>
    <t xml:space="preserve">პრეტენდენტის ხელმოწერა __________________________________      </t>
  </si>
  <si>
    <r>
      <t>(თანამდებობა და  ხელმოწერა</t>
    </r>
    <r>
      <rPr>
        <b/>
        <sz val="8"/>
        <color theme="1"/>
        <rFont val="AcadNusx"/>
      </rPr>
      <t>***</t>
    </r>
    <r>
      <rPr>
        <sz val="8"/>
        <color theme="1"/>
        <rFont val="AcadNusx"/>
      </rPr>
      <t>)</t>
    </r>
  </si>
  <si>
    <r>
      <rPr>
        <b/>
        <sz val="11"/>
        <color theme="1"/>
        <rFont val="AcadNusx"/>
      </rPr>
      <t xml:space="preserve">*** </t>
    </r>
    <r>
      <rPr>
        <sz val="11"/>
        <color theme="1"/>
        <rFont val="AcadNusx"/>
      </rPr>
      <t>- ხარჯთაღრიცხვა უნდა იყოს ელექტრონულად ხელმოწერილი ან/და ელექტრონული შტამპით დამოწმებული</t>
    </r>
  </si>
  <si>
    <t>ზედნადები ხარჯი არაუმეტეს -10 %</t>
  </si>
  <si>
    <t>განზ. ერთ</t>
  </si>
  <si>
    <r>
      <rPr>
        <sz val="11"/>
        <color indexed="10"/>
        <rFont val="AcadNusx"/>
      </rPr>
      <t xml:space="preserve">** </t>
    </r>
    <r>
      <rPr>
        <b/>
        <u/>
        <sz val="11"/>
        <color indexed="10"/>
        <rFont val="AcadNusx"/>
      </rPr>
      <t>ხარჯთაღრიცხვაში გაუთვალისწინებელი ხარჯები წარმოდგენილი უნდა იყოს 1%-ის ოდენობით გაუთვალიწინებელი ხარჯებისათვის განსაზღვრული პროცენტული მაჩვენებლის შეცვლა დაუშვებელია.</t>
    </r>
    <r>
      <rPr>
        <sz val="11"/>
        <color indexed="10"/>
        <rFont val="AcadNusx"/>
      </rPr>
      <t xml:space="preserve"> </t>
    </r>
    <r>
      <rPr>
        <sz val="11"/>
        <rFont val="AcadNusx"/>
      </rPr>
      <t>გაუთვალისწინებელი თანხების გამოყენება მოხდება მხოლოდ შემსყიდველის ნებართვით, მისივე ინიციატივით ან მიმწოდებლის მიერ დასაბუთებული და არგუმენტირებული წინადადების განხილვისა და შეთანხმების საფუძველზე, შემსყიდველის უფლებამოსილი პირის თანხმობისა და სათანადო გადაწყვეტილების მიღების შემთხვევაში.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</si>
</sst>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cadNusx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4"/>
      <name val="Sylfaen"/>
      <family val="1"/>
      <charset val="204"/>
    </font>
    <font>
      <b/>
      <i/>
      <sz val="11"/>
      <color theme="4"/>
      <name val="Sylfaen"/>
      <family val="1"/>
      <charset val="204"/>
    </font>
    <font>
      <sz val="12"/>
      <color theme="1"/>
      <name val="Sylfaen"/>
      <family val="1"/>
      <charset val="204"/>
    </font>
    <font>
      <i/>
      <sz val="12"/>
      <color theme="1"/>
      <name val="Sylfaen"/>
      <family val="1"/>
      <charset val="204"/>
    </font>
    <font>
      <b/>
      <sz val="10"/>
      <color theme="1"/>
      <name val="AcadNusx"/>
    </font>
    <font>
      <sz val="11"/>
      <color rgb="FFFF0000"/>
      <name val="AcadNusx"/>
    </font>
    <font>
      <sz val="11"/>
      <color theme="1"/>
      <name val="AcadNusx"/>
    </font>
    <font>
      <b/>
      <sz val="11"/>
      <color rgb="FFFF0000"/>
      <name val="AcadNusx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cadNusx"/>
    </font>
    <font>
      <sz val="11"/>
      <color indexed="10"/>
      <name val="AcadNusx"/>
    </font>
    <font>
      <b/>
      <u/>
      <sz val="11"/>
      <color indexed="10"/>
      <name val="AcadNusx"/>
    </font>
    <font>
      <sz val="10"/>
      <color theme="1"/>
      <name val="AcadNusx"/>
    </font>
    <font>
      <sz val="8"/>
      <color theme="1"/>
      <name val="AcadNusx"/>
    </font>
    <font>
      <b/>
      <sz val="8"/>
      <color theme="1"/>
      <name val="AcadNusx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9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11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wrapText="1"/>
    </xf>
    <xf numFmtId="9" fontId="3" fillId="8" borderId="5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wrapText="1"/>
    </xf>
    <xf numFmtId="9" fontId="3" fillId="8" borderId="1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left" vertical="center" wrapText="1"/>
    </xf>
    <xf numFmtId="3" fontId="13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abSelected="1" topLeftCell="A151" workbookViewId="0">
      <selection activeCell="P156" sqref="P156"/>
    </sheetView>
  </sheetViews>
  <sheetFormatPr defaultRowHeight="15" x14ac:dyDescent="0.25"/>
  <cols>
    <col min="1" max="1" width="5.85546875" style="6" customWidth="1"/>
    <col min="2" max="2" width="15.42578125" style="6" hidden="1" customWidth="1"/>
    <col min="3" max="3" width="57.5703125" style="6" customWidth="1"/>
    <col min="4" max="4" width="10.5703125" style="6" customWidth="1"/>
    <col min="5" max="5" width="8.85546875" style="6" customWidth="1"/>
    <col min="6" max="6" width="8.42578125" style="6" customWidth="1"/>
    <col min="7" max="7" width="10" style="6" customWidth="1"/>
    <col min="8" max="8" width="9.140625" style="6"/>
    <col min="9" max="9" width="9.7109375" style="6" customWidth="1"/>
    <col min="10" max="10" width="9.140625" style="6"/>
    <col min="11" max="11" width="10.5703125" style="6" customWidth="1"/>
    <col min="12" max="12" width="9.85546875" style="6" customWidth="1"/>
    <col min="13" max="13" width="13.5703125" style="6" customWidth="1"/>
    <col min="14" max="16384" width="9.140625" style="6"/>
  </cols>
  <sheetData>
    <row r="1" spans="1:13" ht="15" customHeight="1" x14ac:dyDescent="0.25">
      <c r="A1" s="90" t="s">
        <v>120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27.7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7" customFormat="1" ht="51.75" customHeight="1" x14ac:dyDescent="0.25">
      <c r="A3" s="91" t="s">
        <v>0</v>
      </c>
      <c r="B3" s="93" t="s">
        <v>1</v>
      </c>
      <c r="C3" s="93" t="s">
        <v>18</v>
      </c>
      <c r="D3" s="2" t="s">
        <v>2</v>
      </c>
      <c r="E3" s="2"/>
      <c r="F3" s="2"/>
      <c r="G3" s="94" t="s">
        <v>19</v>
      </c>
      <c r="H3" s="95"/>
      <c r="I3" s="94" t="s">
        <v>8</v>
      </c>
      <c r="J3" s="95"/>
      <c r="K3" s="94" t="s">
        <v>9</v>
      </c>
      <c r="L3" s="95"/>
      <c r="M3" s="93" t="s">
        <v>7</v>
      </c>
    </row>
    <row r="4" spans="1:13" s="7" customFormat="1" ht="41.25" customHeight="1" x14ac:dyDescent="0.25">
      <c r="A4" s="92"/>
      <c r="B4" s="92"/>
      <c r="C4" s="92"/>
      <c r="D4" s="4" t="s">
        <v>132</v>
      </c>
      <c r="E4" s="15" t="s">
        <v>4</v>
      </c>
      <c r="F4" s="5" t="s">
        <v>5</v>
      </c>
      <c r="G4" s="5" t="s">
        <v>6</v>
      </c>
      <c r="H4" s="5" t="s">
        <v>7</v>
      </c>
      <c r="I4" s="4" t="s">
        <v>6</v>
      </c>
      <c r="J4" s="5" t="s">
        <v>7</v>
      </c>
      <c r="K4" s="4" t="s">
        <v>6</v>
      </c>
      <c r="L4" s="5" t="s">
        <v>7</v>
      </c>
      <c r="M4" s="92"/>
    </row>
    <row r="5" spans="1:13" s="8" customForma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</row>
    <row r="6" spans="1:13" s="8" customFormat="1" ht="32.25" customHeight="1" x14ac:dyDescent="0.25">
      <c r="A6" s="41"/>
      <c r="B6" s="41"/>
      <c r="C6" s="40" t="s">
        <v>11</v>
      </c>
      <c r="D6" s="41"/>
      <c r="E6" s="41"/>
      <c r="F6" s="41"/>
      <c r="G6" s="34"/>
      <c r="H6" s="34"/>
      <c r="I6" s="34"/>
      <c r="J6" s="34"/>
      <c r="K6" s="34"/>
      <c r="L6" s="34"/>
      <c r="M6" s="34"/>
    </row>
    <row r="7" spans="1:13" s="8" customFormat="1" x14ac:dyDescent="0.25">
      <c r="A7" s="86">
        <v>1</v>
      </c>
      <c r="B7" s="3"/>
      <c r="C7" s="15" t="s">
        <v>20</v>
      </c>
      <c r="D7" s="3" t="s">
        <v>12</v>
      </c>
      <c r="E7" s="3"/>
      <c r="F7" s="3">
        <v>320</v>
      </c>
      <c r="G7" s="34"/>
      <c r="H7" s="34">
        <f>G7*F7</f>
        <v>0</v>
      </c>
      <c r="I7" s="34"/>
      <c r="J7" s="34">
        <f>I7*F7</f>
        <v>0</v>
      </c>
      <c r="K7" s="34"/>
      <c r="L7" s="34">
        <f>K7*F7</f>
        <v>0</v>
      </c>
      <c r="M7" s="34">
        <f>L7+J7+H7</f>
        <v>0</v>
      </c>
    </row>
    <row r="8" spans="1:13" s="8" customFormat="1" x14ac:dyDescent="0.25">
      <c r="A8" s="87"/>
      <c r="B8" s="3" t="s">
        <v>61</v>
      </c>
      <c r="C8" s="38" t="s">
        <v>67</v>
      </c>
      <c r="D8" s="34" t="s">
        <v>12</v>
      </c>
      <c r="E8" s="34">
        <v>1</v>
      </c>
      <c r="F8" s="34">
        <f>F7*E8</f>
        <v>320</v>
      </c>
      <c r="G8" s="34"/>
      <c r="H8" s="34">
        <f t="shared" ref="H8:H71" si="0">G8*F8</f>
        <v>0</v>
      </c>
      <c r="I8" s="75"/>
      <c r="J8" s="34">
        <f t="shared" ref="J8:J71" si="1">I8*F8</f>
        <v>0</v>
      </c>
      <c r="K8" s="34"/>
      <c r="L8" s="34">
        <f t="shared" ref="L8:L71" si="2">K8*F8</f>
        <v>0</v>
      </c>
      <c r="M8" s="34">
        <f t="shared" ref="M8:M71" si="3">L8+J8+H8</f>
        <v>0</v>
      </c>
    </row>
    <row r="9" spans="1:13" s="8" customFormat="1" ht="30" x14ac:dyDescent="0.25">
      <c r="A9" s="86">
        <v>2</v>
      </c>
      <c r="B9" s="3"/>
      <c r="C9" s="15" t="s">
        <v>21</v>
      </c>
      <c r="D9" s="3" t="s">
        <v>12</v>
      </c>
      <c r="E9" s="3"/>
      <c r="F9" s="3">
        <v>87</v>
      </c>
      <c r="G9" s="34"/>
      <c r="H9" s="34">
        <f t="shared" si="0"/>
        <v>0</v>
      </c>
      <c r="I9" s="34"/>
      <c r="J9" s="34">
        <f t="shared" si="1"/>
        <v>0</v>
      </c>
      <c r="K9" s="34"/>
      <c r="L9" s="34">
        <f t="shared" si="2"/>
        <v>0</v>
      </c>
      <c r="M9" s="34">
        <f t="shared" si="3"/>
        <v>0</v>
      </c>
    </row>
    <row r="10" spans="1:13" s="8" customFormat="1" x14ac:dyDescent="0.25">
      <c r="A10" s="87"/>
      <c r="B10" s="3" t="s">
        <v>61</v>
      </c>
      <c r="C10" s="38" t="s">
        <v>67</v>
      </c>
      <c r="D10" s="34" t="s">
        <v>12</v>
      </c>
      <c r="E10" s="34">
        <v>1</v>
      </c>
      <c r="F10" s="34">
        <f>F9*E10</f>
        <v>87</v>
      </c>
      <c r="G10" s="34"/>
      <c r="H10" s="34">
        <f t="shared" si="0"/>
        <v>0</v>
      </c>
      <c r="I10" s="75"/>
      <c r="J10" s="34">
        <f t="shared" si="1"/>
        <v>0</v>
      </c>
      <c r="K10" s="34"/>
      <c r="L10" s="34">
        <f t="shared" si="2"/>
        <v>0</v>
      </c>
      <c r="M10" s="34">
        <f t="shared" si="3"/>
        <v>0</v>
      </c>
    </row>
    <row r="11" spans="1:13" s="8" customFormat="1" x14ac:dyDescent="0.25">
      <c r="A11" s="86">
        <v>3</v>
      </c>
      <c r="B11" s="3"/>
      <c r="C11" s="3" t="s">
        <v>22</v>
      </c>
      <c r="D11" s="3" t="s">
        <v>15</v>
      </c>
      <c r="E11" s="3"/>
      <c r="F11" s="3">
        <v>3</v>
      </c>
      <c r="G11" s="34"/>
      <c r="H11" s="34">
        <f t="shared" si="0"/>
        <v>0</v>
      </c>
      <c r="I11" s="34"/>
      <c r="J11" s="34">
        <f t="shared" si="1"/>
        <v>0</v>
      </c>
      <c r="K11" s="34"/>
      <c r="L11" s="34">
        <f t="shared" si="2"/>
        <v>0</v>
      </c>
      <c r="M11" s="34">
        <f t="shared" si="3"/>
        <v>0</v>
      </c>
    </row>
    <row r="12" spans="1:13" s="8" customFormat="1" x14ac:dyDescent="0.25">
      <c r="A12" s="87"/>
      <c r="B12" s="3" t="s">
        <v>61</v>
      </c>
      <c r="C12" s="38" t="s">
        <v>67</v>
      </c>
      <c r="D12" s="34" t="s">
        <v>12</v>
      </c>
      <c r="E12" s="34">
        <v>1</v>
      </c>
      <c r="F12" s="34">
        <f>F11*E12</f>
        <v>3</v>
      </c>
      <c r="G12" s="34"/>
      <c r="H12" s="34">
        <f t="shared" si="0"/>
        <v>0</v>
      </c>
      <c r="I12" s="75"/>
      <c r="J12" s="34">
        <f t="shared" si="1"/>
        <v>0</v>
      </c>
      <c r="K12" s="34"/>
      <c r="L12" s="34">
        <f t="shared" si="2"/>
        <v>0</v>
      </c>
      <c r="M12" s="34">
        <f t="shared" si="3"/>
        <v>0</v>
      </c>
    </row>
    <row r="13" spans="1:13" s="8" customFormat="1" ht="30" x14ac:dyDescent="0.25">
      <c r="A13" s="86">
        <v>4</v>
      </c>
      <c r="B13" s="3"/>
      <c r="C13" s="15" t="s">
        <v>23</v>
      </c>
      <c r="D13" s="3" t="s">
        <v>12</v>
      </c>
      <c r="E13" s="3"/>
      <c r="F13" s="3">
        <v>60</v>
      </c>
      <c r="G13" s="34"/>
      <c r="H13" s="34">
        <f t="shared" si="0"/>
        <v>0</v>
      </c>
      <c r="I13" s="34"/>
      <c r="J13" s="34">
        <f t="shared" si="1"/>
        <v>0</v>
      </c>
      <c r="K13" s="34"/>
      <c r="L13" s="34">
        <f t="shared" si="2"/>
        <v>0</v>
      </c>
      <c r="M13" s="34">
        <f t="shared" si="3"/>
        <v>0</v>
      </c>
    </row>
    <row r="14" spans="1:13" s="8" customFormat="1" x14ac:dyDescent="0.25">
      <c r="A14" s="87"/>
      <c r="B14" s="3" t="s">
        <v>61</v>
      </c>
      <c r="C14" s="38" t="s">
        <v>67</v>
      </c>
      <c r="D14" s="34" t="s">
        <v>12</v>
      </c>
      <c r="E14" s="34">
        <v>1</v>
      </c>
      <c r="F14" s="34">
        <f>F13*E14</f>
        <v>60</v>
      </c>
      <c r="G14" s="34"/>
      <c r="H14" s="34">
        <f t="shared" si="0"/>
        <v>0</v>
      </c>
      <c r="I14" s="75"/>
      <c r="J14" s="34">
        <f t="shared" si="1"/>
        <v>0</v>
      </c>
      <c r="K14" s="34"/>
      <c r="L14" s="34">
        <f t="shared" si="2"/>
        <v>0</v>
      </c>
      <c r="M14" s="34">
        <f t="shared" si="3"/>
        <v>0</v>
      </c>
    </row>
    <row r="15" spans="1:13" s="8" customFormat="1" ht="30" x14ac:dyDescent="0.25">
      <c r="A15" s="86">
        <v>5</v>
      </c>
      <c r="B15" s="3"/>
      <c r="C15" s="15" t="s">
        <v>24</v>
      </c>
      <c r="D15" s="3" t="s">
        <v>12</v>
      </c>
      <c r="E15" s="3"/>
      <c r="F15" s="3">
        <v>400</v>
      </c>
      <c r="G15" s="34"/>
      <c r="H15" s="34">
        <f t="shared" si="0"/>
        <v>0</v>
      </c>
      <c r="I15" s="34"/>
      <c r="J15" s="34">
        <f t="shared" si="1"/>
        <v>0</v>
      </c>
      <c r="K15" s="34"/>
      <c r="L15" s="34">
        <f t="shared" si="2"/>
        <v>0</v>
      </c>
      <c r="M15" s="34">
        <f t="shared" si="3"/>
        <v>0</v>
      </c>
    </row>
    <row r="16" spans="1:13" s="8" customFormat="1" x14ac:dyDescent="0.25">
      <c r="A16" s="87"/>
      <c r="B16" s="3" t="s">
        <v>61</v>
      </c>
      <c r="C16" s="38" t="s">
        <v>67</v>
      </c>
      <c r="D16" s="34" t="s">
        <v>12</v>
      </c>
      <c r="E16" s="34">
        <v>1</v>
      </c>
      <c r="F16" s="34">
        <f>F15*E16</f>
        <v>400</v>
      </c>
      <c r="G16" s="34"/>
      <c r="H16" s="34">
        <f t="shared" si="0"/>
        <v>0</v>
      </c>
      <c r="I16" s="75"/>
      <c r="J16" s="34">
        <f t="shared" si="1"/>
        <v>0</v>
      </c>
      <c r="K16" s="34"/>
      <c r="L16" s="34">
        <f t="shared" si="2"/>
        <v>0</v>
      </c>
      <c r="M16" s="34">
        <f t="shared" si="3"/>
        <v>0</v>
      </c>
    </row>
    <row r="17" spans="1:13" s="8" customFormat="1" x14ac:dyDescent="0.25">
      <c r="A17" s="86">
        <v>6</v>
      </c>
      <c r="B17" s="3"/>
      <c r="C17" s="15" t="s">
        <v>25</v>
      </c>
      <c r="D17" s="3" t="s">
        <v>13</v>
      </c>
      <c r="E17" s="3"/>
      <c r="F17" s="3">
        <v>1</v>
      </c>
      <c r="G17" s="34"/>
      <c r="H17" s="34">
        <f t="shared" si="0"/>
        <v>0</v>
      </c>
      <c r="I17" s="34"/>
      <c r="J17" s="34">
        <f t="shared" si="1"/>
        <v>0</v>
      </c>
      <c r="K17" s="34"/>
      <c r="L17" s="34">
        <f t="shared" si="2"/>
        <v>0</v>
      </c>
      <c r="M17" s="34">
        <f t="shared" si="3"/>
        <v>0</v>
      </c>
    </row>
    <row r="18" spans="1:13" s="8" customFormat="1" x14ac:dyDescent="0.25">
      <c r="A18" s="87"/>
      <c r="B18" s="3" t="s">
        <v>61</v>
      </c>
      <c r="C18" s="38" t="s">
        <v>67</v>
      </c>
      <c r="D18" s="34" t="s">
        <v>13</v>
      </c>
      <c r="E18" s="34">
        <v>1</v>
      </c>
      <c r="F18" s="34">
        <f>F17*E18</f>
        <v>1</v>
      </c>
      <c r="G18" s="34"/>
      <c r="H18" s="34">
        <f t="shared" si="0"/>
        <v>0</v>
      </c>
      <c r="I18" s="75"/>
      <c r="J18" s="34">
        <f t="shared" si="1"/>
        <v>0</v>
      </c>
      <c r="K18" s="34"/>
      <c r="L18" s="34">
        <f t="shared" si="2"/>
        <v>0</v>
      </c>
      <c r="M18" s="34">
        <f t="shared" si="3"/>
        <v>0</v>
      </c>
    </row>
    <row r="19" spans="1:13" s="8" customFormat="1" ht="30" x14ac:dyDescent="0.25">
      <c r="A19" s="86">
        <v>7</v>
      </c>
      <c r="B19" s="3"/>
      <c r="C19" s="15" t="s">
        <v>26</v>
      </c>
      <c r="D19" s="3" t="s">
        <v>13</v>
      </c>
      <c r="E19" s="3"/>
      <c r="F19" s="3">
        <v>18</v>
      </c>
      <c r="G19" s="34"/>
      <c r="H19" s="34">
        <f t="shared" si="0"/>
        <v>0</v>
      </c>
      <c r="I19" s="34"/>
      <c r="J19" s="34">
        <f t="shared" si="1"/>
        <v>0</v>
      </c>
      <c r="K19" s="34"/>
      <c r="L19" s="34">
        <f t="shared" si="2"/>
        <v>0</v>
      </c>
      <c r="M19" s="34">
        <f t="shared" si="3"/>
        <v>0</v>
      </c>
    </row>
    <row r="20" spans="1:13" s="8" customFormat="1" x14ac:dyDescent="0.25">
      <c r="A20" s="87"/>
      <c r="B20" s="3" t="s">
        <v>61</v>
      </c>
      <c r="C20" s="38" t="s">
        <v>67</v>
      </c>
      <c r="D20" s="34" t="s">
        <v>13</v>
      </c>
      <c r="E20" s="34">
        <v>1</v>
      </c>
      <c r="F20" s="34">
        <f>F19*E20</f>
        <v>18</v>
      </c>
      <c r="G20" s="34"/>
      <c r="H20" s="34">
        <f t="shared" si="0"/>
        <v>0</v>
      </c>
      <c r="I20" s="75"/>
      <c r="J20" s="34">
        <f t="shared" si="1"/>
        <v>0</v>
      </c>
      <c r="K20" s="34"/>
      <c r="L20" s="34">
        <f t="shared" si="2"/>
        <v>0</v>
      </c>
      <c r="M20" s="34">
        <f t="shared" si="3"/>
        <v>0</v>
      </c>
    </row>
    <row r="21" spans="1:13" s="8" customFormat="1" ht="30" x14ac:dyDescent="0.25">
      <c r="A21" s="86">
        <v>8</v>
      </c>
      <c r="B21" s="3"/>
      <c r="C21" s="15" t="s">
        <v>84</v>
      </c>
      <c r="D21" s="3" t="s">
        <v>13</v>
      </c>
      <c r="E21" s="3"/>
      <c r="F21" s="3">
        <v>19</v>
      </c>
      <c r="G21" s="34"/>
      <c r="H21" s="34">
        <f t="shared" si="0"/>
        <v>0</v>
      </c>
      <c r="I21" s="34"/>
      <c r="J21" s="34">
        <f t="shared" si="1"/>
        <v>0</v>
      </c>
      <c r="K21" s="34"/>
      <c r="L21" s="34">
        <f t="shared" si="2"/>
        <v>0</v>
      </c>
      <c r="M21" s="34">
        <f t="shared" si="3"/>
        <v>0</v>
      </c>
    </row>
    <row r="22" spans="1:13" s="8" customFormat="1" x14ac:dyDescent="0.25">
      <c r="A22" s="87"/>
      <c r="B22" s="3" t="s">
        <v>61</v>
      </c>
      <c r="C22" s="38" t="s">
        <v>67</v>
      </c>
      <c r="D22" s="34" t="s">
        <v>12</v>
      </c>
      <c r="E22" s="34">
        <v>1</v>
      </c>
      <c r="F22" s="34">
        <f>F21*E22</f>
        <v>19</v>
      </c>
      <c r="G22" s="34"/>
      <c r="H22" s="34">
        <f t="shared" si="0"/>
        <v>0</v>
      </c>
      <c r="I22" s="75"/>
      <c r="J22" s="34">
        <f t="shared" si="1"/>
        <v>0</v>
      </c>
      <c r="K22" s="34"/>
      <c r="L22" s="34">
        <f t="shared" si="2"/>
        <v>0</v>
      </c>
      <c r="M22" s="34">
        <f t="shared" si="3"/>
        <v>0</v>
      </c>
    </row>
    <row r="23" spans="1:13" s="8" customFormat="1" ht="30" x14ac:dyDescent="0.25">
      <c r="A23" s="86">
        <v>9</v>
      </c>
      <c r="B23" s="3"/>
      <c r="C23" s="15" t="s">
        <v>27</v>
      </c>
      <c r="D23" s="3" t="s">
        <v>12</v>
      </c>
      <c r="E23" s="3"/>
      <c r="F23" s="3">
        <v>10</v>
      </c>
      <c r="G23" s="34"/>
      <c r="H23" s="34">
        <f t="shared" si="0"/>
        <v>0</v>
      </c>
      <c r="I23" s="34"/>
      <c r="J23" s="34">
        <f t="shared" si="1"/>
        <v>0</v>
      </c>
      <c r="K23" s="34"/>
      <c r="L23" s="34">
        <f t="shared" si="2"/>
        <v>0</v>
      </c>
      <c r="M23" s="34">
        <f t="shared" si="3"/>
        <v>0</v>
      </c>
    </row>
    <row r="24" spans="1:13" s="8" customFormat="1" x14ac:dyDescent="0.25">
      <c r="A24" s="87"/>
      <c r="B24" s="3" t="s">
        <v>61</v>
      </c>
      <c r="C24" s="38" t="s">
        <v>67</v>
      </c>
      <c r="D24" s="34" t="s">
        <v>12</v>
      </c>
      <c r="E24" s="34">
        <v>1</v>
      </c>
      <c r="F24" s="34">
        <f>F23*E24</f>
        <v>10</v>
      </c>
      <c r="G24" s="34"/>
      <c r="H24" s="34">
        <f t="shared" si="0"/>
        <v>0</v>
      </c>
      <c r="I24" s="75"/>
      <c r="J24" s="34">
        <f t="shared" si="1"/>
        <v>0</v>
      </c>
      <c r="K24" s="34"/>
      <c r="L24" s="34">
        <f t="shared" si="2"/>
        <v>0</v>
      </c>
      <c r="M24" s="34">
        <f t="shared" si="3"/>
        <v>0</v>
      </c>
    </row>
    <row r="25" spans="1:13" s="8" customFormat="1" ht="34.5" customHeight="1" x14ac:dyDescent="0.25">
      <c r="A25" s="39"/>
      <c r="B25" s="39"/>
      <c r="C25" s="40" t="s">
        <v>14</v>
      </c>
      <c r="D25" s="39"/>
      <c r="E25" s="39"/>
      <c r="F25" s="39"/>
      <c r="G25" s="34"/>
      <c r="H25" s="34">
        <f t="shared" si="0"/>
        <v>0</v>
      </c>
      <c r="I25" s="34"/>
      <c r="J25" s="34">
        <f t="shared" si="1"/>
        <v>0</v>
      </c>
      <c r="K25" s="34"/>
      <c r="L25" s="34">
        <f t="shared" si="2"/>
        <v>0</v>
      </c>
      <c r="M25" s="34">
        <f t="shared" si="3"/>
        <v>0</v>
      </c>
    </row>
    <row r="26" spans="1:13" s="8" customFormat="1" ht="30" x14ac:dyDescent="0.25">
      <c r="A26" s="83">
        <v>1</v>
      </c>
      <c r="B26" s="16" t="s">
        <v>28</v>
      </c>
      <c r="C26" s="17" t="s">
        <v>85</v>
      </c>
      <c r="D26" s="18" t="s">
        <v>29</v>
      </c>
      <c r="E26" s="18"/>
      <c r="F26" s="19">
        <v>0.53800000000000003</v>
      </c>
      <c r="G26" s="20"/>
      <c r="H26" s="34">
        <f t="shared" si="0"/>
        <v>0</v>
      </c>
      <c r="I26" s="20"/>
      <c r="J26" s="34">
        <f t="shared" si="1"/>
        <v>0</v>
      </c>
      <c r="K26" s="20"/>
      <c r="L26" s="34">
        <f t="shared" si="2"/>
        <v>0</v>
      </c>
      <c r="M26" s="34">
        <f t="shared" si="3"/>
        <v>0</v>
      </c>
    </row>
    <row r="27" spans="1:13" s="8" customFormat="1" x14ac:dyDescent="0.25">
      <c r="A27" s="84"/>
      <c r="B27" s="21" t="s">
        <v>61</v>
      </c>
      <c r="C27" s="21" t="s">
        <v>30</v>
      </c>
      <c r="D27" s="21" t="s">
        <v>29</v>
      </c>
      <c r="E27" s="21">
        <v>1</v>
      </c>
      <c r="F27" s="21">
        <f>F26*E27</f>
        <v>0.53800000000000003</v>
      </c>
      <c r="G27" s="20"/>
      <c r="H27" s="34">
        <f t="shared" si="0"/>
        <v>0</v>
      </c>
      <c r="I27" s="76"/>
      <c r="J27" s="34">
        <f t="shared" si="1"/>
        <v>0</v>
      </c>
      <c r="K27" s="20"/>
      <c r="L27" s="34">
        <f t="shared" si="2"/>
        <v>0</v>
      </c>
      <c r="M27" s="34">
        <f t="shared" si="3"/>
        <v>0</v>
      </c>
    </row>
    <row r="28" spans="1:13" s="8" customFormat="1" x14ac:dyDescent="0.25">
      <c r="A28" s="84"/>
      <c r="B28" s="21"/>
      <c r="C28" s="20" t="s">
        <v>32</v>
      </c>
      <c r="D28" s="21" t="s">
        <v>10</v>
      </c>
      <c r="E28" s="21">
        <v>1.92</v>
      </c>
      <c r="F28" s="21">
        <f>F26*E28</f>
        <v>1.0329600000000001</v>
      </c>
      <c r="G28" s="20"/>
      <c r="H28" s="34">
        <f t="shared" si="0"/>
        <v>0</v>
      </c>
      <c r="I28" s="20"/>
      <c r="J28" s="34">
        <f t="shared" si="1"/>
        <v>0</v>
      </c>
      <c r="K28" s="76"/>
      <c r="L28" s="34">
        <f t="shared" si="2"/>
        <v>0</v>
      </c>
      <c r="M28" s="34">
        <f t="shared" si="3"/>
        <v>0</v>
      </c>
    </row>
    <row r="29" spans="1:13" s="8" customFormat="1" ht="30" x14ac:dyDescent="0.25">
      <c r="A29" s="84"/>
      <c r="B29" s="21" t="s">
        <v>86</v>
      </c>
      <c r="C29" s="22" t="s">
        <v>38</v>
      </c>
      <c r="D29" s="21" t="s">
        <v>33</v>
      </c>
      <c r="E29" s="22" t="s">
        <v>34</v>
      </c>
      <c r="F29" s="21">
        <v>71.400000000000006</v>
      </c>
      <c r="G29" s="76"/>
      <c r="H29" s="34">
        <f t="shared" si="0"/>
        <v>0</v>
      </c>
      <c r="I29" s="20"/>
      <c r="J29" s="34">
        <f t="shared" si="1"/>
        <v>0</v>
      </c>
      <c r="K29" s="20"/>
      <c r="L29" s="34">
        <f t="shared" si="2"/>
        <v>0</v>
      </c>
      <c r="M29" s="34">
        <f t="shared" si="3"/>
        <v>0</v>
      </c>
    </row>
    <row r="30" spans="1:13" s="8" customFormat="1" x14ac:dyDescent="0.25">
      <c r="A30" s="84"/>
      <c r="B30" s="21" t="s">
        <v>87</v>
      </c>
      <c r="C30" s="21" t="s">
        <v>35</v>
      </c>
      <c r="D30" s="21" t="s">
        <v>36</v>
      </c>
      <c r="E30" s="21">
        <v>20</v>
      </c>
      <c r="F30" s="21">
        <f>F26*E30</f>
        <v>10.760000000000002</v>
      </c>
      <c r="G30" s="76"/>
      <c r="H30" s="34">
        <f t="shared" si="0"/>
        <v>0</v>
      </c>
      <c r="I30" s="20"/>
      <c r="J30" s="34">
        <f t="shared" si="1"/>
        <v>0</v>
      </c>
      <c r="K30" s="20"/>
      <c r="L30" s="34">
        <f t="shared" si="2"/>
        <v>0</v>
      </c>
      <c r="M30" s="34">
        <f t="shared" si="3"/>
        <v>0</v>
      </c>
    </row>
    <row r="31" spans="1:13" s="8" customFormat="1" x14ac:dyDescent="0.25">
      <c r="A31" s="85"/>
      <c r="B31" s="21"/>
      <c r="C31" s="20" t="s">
        <v>37</v>
      </c>
      <c r="D31" s="21" t="s">
        <v>10</v>
      </c>
      <c r="E31" s="21">
        <v>2.78</v>
      </c>
      <c r="F31" s="21">
        <f>F26*E31</f>
        <v>1.4956400000000001</v>
      </c>
      <c r="G31" s="76"/>
      <c r="H31" s="34">
        <f t="shared" si="0"/>
        <v>0</v>
      </c>
      <c r="I31" s="20"/>
      <c r="J31" s="34">
        <f t="shared" si="1"/>
        <v>0</v>
      </c>
      <c r="K31" s="20"/>
      <c r="L31" s="34">
        <f t="shared" si="2"/>
        <v>0</v>
      </c>
      <c r="M31" s="34">
        <f t="shared" si="3"/>
        <v>0</v>
      </c>
    </row>
    <row r="32" spans="1:13" s="8" customFormat="1" ht="30" x14ac:dyDescent="0.25">
      <c r="A32" s="83">
        <v>2</v>
      </c>
      <c r="B32" s="16" t="s">
        <v>28</v>
      </c>
      <c r="C32" s="17" t="s">
        <v>39</v>
      </c>
      <c r="D32" s="18" t="s">
        <v>29</v>
      </c>
      <c r="E32" s="18"/>
      <c r="F32" s="19">
        <v>0.33929999999999999</v>
      </c>
      <c r="G32" s="20"/>
      <c r="H32" s="34">
        <f t="shared" si="0"/>
        <v>0</v>
      </c>
      <c r="I32" s="20"/>
      <c r="J32" s="34">
        <f t="shared" si="1"/>
        <v>0</v>
      </c>
      <c r="K32" s="20"/>
      <c r="L32" s="34">
        <f t="shared" si="2"/>
        <v>0</v>
      </c>
      <c r="M32" s="34">
        <f t="shared" si="3"/>
        <v>0</v>
      </c>
    </row>
    <row r="33" spans="1:13" s="8" customFormat="1" x14ac:dyDescent="0.25">
      <c r="A33" s="84"/>
      <c r="B33" s="21" t="s">
        <v>61</v>
      </c>
      <c r="C33" s="21" t="s">
        <v>30</v>
      </c>
      <c r="D33" s="21" t="s">
        <v>29</v>
      </c>
      <c r="E33" s="21">
        <v>1</v>
      </c>
      <c r="F33" s="21">
        <f>F32*E33</f>
        <v>0.33929999999999999</v>
      </c>
      <c r="G33" s="20"/>
      <c r="H33" s="34">
        <f t="shared" si="0"/>
        <v>0</v>
      </c>
      <c r="I33" s="76"/>
      <c r="J33" s="34">
        <f t="shared" si="1"/>
        <v>0</v>
      </c>
      <c r="K33" s="20"/>
      <c r="L33" s="34">
        <f t="shared" si="2"/>
        <v>0</v>
      </c>
      <c r="M33" s="34">
        <f t="shared" si="3"/>
        <v>0</v>
      </c>
    </row>
    <row r="34" spans="1:13" s="8" customFormat="1" x14ac:dyDescent="0.25">
      <c r="A34" s="84"/>
      <c r="B34" s="21"/>
      <c r="C34" s="20" t="s">
        <v>32</v>
      </c>
      <c r="D34" s="21" t="s">
        <v>10</v>
      </c>
      <c r="E34" s="21">
        <v>1.92</v>
      </c>
      <c r="F34" s="21">
        <f>F32*E34</f>
        <v>0.65145599999999992</v>
      </c>
      <c r="G34" s="20"/>
      <c r="H34" s="34">
        <f t="shared" si="0"/>
        <v>0</v>
      </c>
      <c r="I34" s="20"/>
      <c r="J34" s="34">
        <f t="shared" si="1"/>
        <v>0</v>
      </c>
      <c r="K34" s="76"/>
      <c r="L34" s="34">
        <f t="shared" si="2"/>
        <v>0</v>
      </c>
      <c r="M34" s="34">
        <f t="shared" si="3"/>
        <v>0</v>
      </c>
    </row>
    <row r="35" spans="1:13" s="8" customFormat="1" ht="30" x14ac:dyDescent="0.25">
      <c r="A35" s="84"/>
      <c r="B35" s="21" t="s">
        <v>86</v>
      </c>
      <c r="C35" s="22" t="s">
        <v>38</v>
      </c>
      <c r="D35" s="21" t="s">
        <v>33</v>
      </c>
      <c r="E35" s="22" t="s">
        <v>34</v>
      </c>
      <c r="F35" s="21">
        <v>45</v>
      </c>
      <c r="G35" s="76"/>
      <c r="H35" s="34">
        <f t="shared" si="0"/>
        <v>0</v>
      </c>
      <c r="I35" s="20"/>
      <c r="J35" s="34">
        <f t="shared" si="1"/>
        <v>0</v>
      </c>
      <c r="K35" s="20"/>
      <c r="L35" s="34">
        <f t="shared" si="2"/>
        <v>0</v>
      </c>
      <c r="M35" s="34">
        <f t="shared" si="3"/>
        <v>0</v>
      </c>
    </row>
    <row r="36" spans="1:13" s="8" customFormat="1" x14ac:dyDescent="0.25">
      <c r="A36" s="84"/>
      <c r="B36" s="21" t="s">
        <v>87</v>
      </c>
      <c r="C36" s="21" t="s">
        <v>35</v>
      </c>
      <c r="D36" s="21" t="s">
        <v>36</v>
      </c>
      <c r="E36" s="21">
        <v>20</v>
      </c>
      <c r="F36" s="21">
        <f>F32*E36</f>
        <v>6.7859999999999996</v>
      </c>
      <c r="G36" s="76"/>
      <c r="H36" s="34">
        <f t="shared" si="0"/>
        <v>0</v>
      </c>
      <c r="I36" s="20"/>
      <c r="J36" s="34">
        <f t="shared" si="1"/>
        <v>0</v>
      </c>
      <c r="K36" s="20"/>
      <c r="L36" s="34">
        <f t="shared" si="2"/>
        <v>0</v>
      </c>
      <c r="M36" s="34">
        <f t="shared" si="3"/>
        <v>0</v>
      </c>
    </row>
    <row r="37" spans="1:13" s="8" customFormat="1" x14ac:dyDescent="0.25">
      <c r="A37" s="85"/>
      <c r="B37" s="21"/>
      <c r="C37" s="20" t="s">
        <v>37</v>
      </c>
      <c r="D37" s="21" t="s">
        <v>10</v>
      </c>
      <c r="E37" s="21">
        <v>2.78</v>
      </c>
      <c r="F37" s="21">
        <f>F32*E37</f>
        <v>0.94325399999999993</v>
      </c>
      <c r="G37" s="76"/>
      <c r="H37" s="34">
        <f t="shared" si="0"/>
        <v>0</v>
      </c>
      <c r="I37" s="20"/>
      <c r="J37" s="34">
        <f t="shared" si="1"/>
        <v>0</v>
      </c>
      <c r="K37" s="20"/>
      <c r="L37" s="34">
        <f t="shared" si="2"/>
        <v>0</v>
      </c>
      <c r="M37" s="34">
        <f t="shared" si="3"/>
        <v>0</v>
      </c>
    </row>
    <row r="38" spans="1:13" s="8" customFormat="1" ht="30" x14ac:dyDescent="0.25">
      <c r="A38" s="83">
        <v>3</v>
      </c>
      <c r="B38" s="24" t="s">
        <v>40</v>
      </c>
      <c r="C38" s="25" t="s">
        <v>43</v>
      </c>
      <c r="D38" s="23" t="s">
        <v>29</v>
      </c>
      <c r="E38" s="23"/>
      <c r="F38" s="23">
        <v>4.9700000000000001E-2</v>
      </c>
      <c r="G38" s="21"/>
      <c r="H38" s="34">
        <f t="shared" si="0"/>
        <v>0</v>
      </c>
      <c r="I38" s="21"/>
      <c r="J38" s="34">
        <f t="shared" si="1"/>
        <v>0</v>
      </c>
      <c r="K38" s="21"/>
      <c r="L38" s="34">
        <f t="shared" si="2"/>
        <v>0</v>
      </c>
      <c r="M38" s="34">
        <f t="shared" si="3"/>
        <v>0</v>
      </c>
    </row>
    <row r="39" spans="1:13" s="8" customFormat="1" x14ac:dyDescent="0.25">
      <c r="A39" s="84"/>
      <c r="B39" s="26" t="s">
        <v>61</v>
      </c>
      <c r="C39" s="27" t="s">
        <v>30</v>
      </c>
      <c r="D39" s="26" t="s">
        <v>29</v>
      </c>
      <c r="E39" s="26">
        <v>1</v>
      </c>
      <c r="F39" s="26">
        <f>F38*E39</f>
        <v>4.9700000000000001E-2</v>
      </c>
      <c r="G39" s="21"/>
      <c r="H39" s="34">
        <f t="shared" si="0"/>
        <v>0</v>
      </c>
      <c r="I39" s="76"/>
      <c r="J39" s="34">
        <f t="shared" si="1"/>
        <v>0</v>
      </c>
      <c r="K39" s="21"/>
      <c r="L39" s="34">
        <f t="shared" si="2"/>
        <v>0</v>
      </c>
      <c r="M39" s="34">
        <f t="shared" si="3"/>
        <v>0</v>
      </c>
    </row>
    <row r="40" spans="1:13" s="8" customFormat="1" x14ac:dyDescent="0.25">
      <c r="A40" s="84"/>
      <c r="B40" s="26"/>
      <c r="C40" s="20" t="s">
        <v>32</v>
      </c>
      <c r="D40" s="26" t="s">
        <v>10</v>
      </c>
      <c r="E40" s="26">
        <v>1.3</v>
      </c>
      <c r="F40" s="26">
        <f>F38*E40</f>
        <v>6.4610000000000001E-2</v>
      </c>
      <c r="G40" s="21"/>
      <c r="H40" s="34">
        <f t="shared" si="0"/>
        <v>0</v>
      </c>
      <c r="I40" s="21"/>
      <c r="J40" s="34">
        <f t="shared" si="1"/>
        <v>0</v>
      </c>
      <c r="K40" s="76"/>
      <c r="L40" s="34">
        <f t="shared" si="2"/>
        <v>0</v>
      </c>
      <c r="M40" s="34">
        <f t="shared" si="3"/>
        <v>0</v>
      </c>
    </row>
    <row r="41" spans="1:13" s="8" customFormat="1" ht="30" x14ac:dyDescent="0.25">
      <c r="A41" s="84"/>
      <c r="B41" s="26" t="s">
        <v>88</v>
      </c>
      <c r="C41" s="26" t="s">
        <v>42</v>
      </c>
      <c r="D41" s="26" t="s">
        <v>12</v>
      </c>
      <c r="E41" s="28" t="s">
        <v>34</v>
      </c>
      <c r="F41" s="26">
        <v>0.67600000000000005</v>
      </c>
      <c r="G41" s="76"/>
      <c r="H41" s="34">
        <f t="shared" si="0"/>
        <v>0</v>
      </c>
      <c r="I41" s="21"/>
      <c r="J41" s="34">
        <f t="shared" si="1"/>
        <v>0</v>
      </c>
      <c r="K41" s="21"/>
      <c r="L41" s="34">
        <f t="shared" si="2"/>
        <v>0</v>
      </c>
      <c r="M41" s="34">
        <f t="shared" si="3"/>
        <v>0</v>
      </c>
    </row>
    <row r="42" spans="1:13" s="8" customFormat="1" x14ac:dyDescent="0.25">
      <c r="A42" s="85"/>
      <c r="B42" s="26"/>
      <c r="C42" s="20" t="s">
        <v>37</v>
      </c>
      <c r="D42" s="26" t="s">
        <v>10</v>
      </c>
      <c r="E42" s="26">
        <v>2</v>
      </c>
      <c r="F42" s="26">
        <f>F38*E42</f>
        <v>9.9400000000000002E-2</v>
      </c>
      <c r="G42" s="76"/>
      <c r="H42" s="34">
        <f t="shared" si="0"/>
        <v>0</v>
      </c>
      <c r="I42" s="21"/>
      <c r="J42" s="34">
        <f t="shared" si="1"/>
        <v>0</v>
      </c>
      <c r="K42" s="21"/>
      <c r="L42" s="34">
        <f t="shared" si="2"/>
        <v>0</v>
      </c>
      <c r="M42" s="34">
        <f t="shared" si="3"/>
        <v>0</v>
      </c>
    </row>
    <row r="43" spans="1:13" s="8" customFormat="1" ht="30" x14ac:dyDescent="0.25">
      <c r="A43" s="83">
        <v>4</v>
      </c>
      <c r="B43" s="16" t="s">
        <v>44</v>
      </c>
      <c r="C43" s="17" t="s">
        <v>45</v>
      </c>
      <c r="D43" s="18" t="s">
        <v>29</v>
      </c>
      <c r="E43" s="18"/>
      <c r="F43" s="29">
        <v>0.57299999999999995</v>
      </c>
      <c r="G43" s="21"/>
      <c r="H43" s="34">
        <f t="shared" si="0"/>
        <v>0</v>
      </c>
      <c r="I43" s="20"/>
      <c r="J43" s="34">
        <f t="shared" si="1"/>
        <v>0</v>
      </c>
      <c r="K43" s="20"/>
      <c r="L43" s="34">
        <f t="shared" si="2"/>
        <v>0</v>
      </c>
      <c r="M43" s="34">
        <f t="shared" si="3"/>
        <v>0</v>
      </c>
    </row>
    <row r="44" spans="1:13" s="8" customFormat="1" x14ac:dyDescent="0.25">
      <c r="A44" s="84"/>
      <c r="B44" s="21" t="s">
        <v>61</v>
      </c>
      <c r="C44" s="21" t="s">
        <v>30</v>
      </c>
      <c r="D44" s="21" t="s">
        <v>29</v>
      </c>
      <c r="E44" s="21">
        <v>1</v>
      </c>
      <c r="F44" s="21">
        <f>F43*E44</f>
        <v>0.57299999999999995</v>
      </c>
      <c r="G44" s="21"/>
      <c r="H44" s="34">
        <f t="shared" si="0"/>
        <v>0</v>
      </c>
      <c r="I44" s="76"/>
      <c r="J44" s="34">
        <f t="shared" si="1"/>
        <v>0</v>
      </c>
      <c r="K44" s="20"/>
      <c r="L44" s="34">
        <f t="shared" si="2"/>
        <v>0</v>
      </c>
      <c r="M44" s="34">
        <f t="shared" si="3"/>
        <v>0</v>
      </c>
    </row>
    <row r="45" spans="1:13" s="8" customFormat="1" x14ac:dyDescent="0.25">
      <c r="A45" s="84"/>
      <c r="B45" s="21"/>
      <c r="C45" s="20" t="s">
        <v>32</v>
      </c>
      <c r="D45" s="21" t="s">
        <v>10</v>
      </c>
      <c r="E45" s="21">
        <v>2.2599999999999998</v>
      </c>
      <c r="F45" s="21">
        <f>F43*E45</f>
        <v>1.2949799999999998</v>
      </c>
      <c r="G45" s="21"/>
      <c r="H45" s="34">
        <f t="shared" si="0"/>
        <v>0</v>
      </c>
      <c r="I45" s="20"/>
      <c r="J45" s="34">
        <f t="shared" si="1"/>
        <v>0</v>
      </c>
      <c r="K45" s="76"/>
      <c r="L45" s="34">
        <f t="shared" si="2"/>
        <v>0</v>
      </c>
      <c r="M45" s="34">
        <f t="shared" si="3"/>
        <v>0</v>
      </c>
    </row>
    <row r="46" spans="1:13" s="8" customFormat="1" ht="30" x14ac:dyDescent="0.25">
      <c r="A46" s="84"/>
      <c r="B46" s="21" t="s">
        <v>86</v>
      </c>
      <c r="C46" s="22" t="s">
        <v>38</v>
      </c>
      <c r="D46" s="21" t="s">
        <v>33</v>
      </c>
      <c r="E46" s="22" t="s">
        <v>34</v>
      </c>
      <c r="F46" s="21">
        <v>76</v>
      </c>
      <c r="G46" s="76"/>
      <c r="H46" s="34">
        <f t="shared" si="0"/>
        <v>0</v>
      </c>
      <c r="I46" s="20"/>
      <c r="J46" s="34">
        <f t="shared" si="1"/>
        <v>0</v>
      </c>
      <c r="K46" s="20"/>
      <c r="L46" s="34">
        <f t="shared" si="2"/>
        <v>0</v>
      </c>
      <c r="M46" s="34">
        <f t="shared" si="3"/>
        <v>0</v>
      </c>
    </row>
    <row r="47" spans="1:13" s="8" customFormat="1" x14ac:dyDescent="0.25">
      <c r="A47" s="84"/>
      <c r="B47" s="21" t="s">
        <v>87</v>
      </c>
      <c r="C47" s="21" t="s">
        <v>35</v>
      </c>
      <c r="D47" s="21" t="s">
        <v>36</v>
      </c>
      <c r="E47" s="21">
        <v>20</v>
      </c>
      <c r="F47" s="21">
        <f>F43*E47</f>
        <v>11.459999999999999</v>
      </c>
      <c r="G47" s="76"/>
      <c r="H47" s="34">
        <f t="shared" si="0"/>
        <v>0</v>
      </c>
      <c r="I47" s="20"/>
      <c r="J47" s="34">
        <f t="shared" si="1"/>
        <v>0</v>
      </c>
      <c r="K47" s="20"/>
      <c r="L47" s="34">
        <f t="shared" si="2"/>
        <v>0</v>
      </c>
      <c r="M47" s="34">
        <f t="shared" si="3"/>
        <v>0</v>
      </c>
    </row>
    <row r="48" spans="1:13" s="8" customFormat="1" x14ac:dyDescent="0.25">
      <c r="A48" s="85"/>
      <c r="B48" s="21"/>
      <c r="C48" s="20" t="s">
        <v>37</v>
      </c>
      <c r="D48" s="21" t="s">
        <v>10</v>
      </c>
      <c r="E48" s="21">
        <v>2.78</v>
      </c>
      <c r="F48" s="21">
        <f>F43*E48</f>
        <v>1.5929399999999998</v>
      </c>
      <c r="G48" s="76"/>
      <c r="H48" s="34">
        <f t="shared" si="0"/>
        <v>0</v>
      </c>
      <c r="I48" s="20"/>
      <c r="J48" s="34">
        <f t="shared" si="1"/>
        <v>0</v>
      </c>
      <c r="K48" s="20"/>
      <c r="L48" s="34">
        <f t="shared" si="2"/>
        <v>0</v>
      </c>
      <c r="M48" s="34">
        <f t="shared" si="3"/>
        <v>0</v>
      </c>
    </row>
    <row r="49" spans="1:13" s="8" customFormat="1" x14ac:dyDescent="0.25">
      <c r="A49" s="83">
        <v>5</v>
      </c>
      <c r="B49" s="16" t="s">
        <v>63</v>
      </c>
      <c r="C49" s="17" t="s">
        <v>46</v>
      </c>
      <c r="D49" s="18" t="s">
        <v>29</v>
      </c>
      <c r="E49" s="18"/>
      <c r="F49" s="19">
        <v>0.84750000000000003</v>
      </c>
      <c r="G49" s="20"/>
      <c r="H49" s="34">
        <f t="shared" si="0"/>
        <v>0</v>
      </c>
      <c r="I49" s="20"/>
      <c r="J49" s="34">
        <f t="shared" si="1"/>
        <v>0</v>
      </c>
      <c r="K49" s="20"/>
      <c r="L49" s="34">
        <f t="shared" si="2"/>
        <v>0</v>
      </c>
      <c r="M49" s="34">
        <f t="shared" si="3"/>
        <v>0</v>
      </c>
    </row>
    <row r="50" spans="1:13" s="8" customFormat="1" x14ac:dyDescent="0.25">
      <c r="A50" s="84"/>
      <c r="B50" s="21" t="s">
        <v>61</v>
      </c>
      <c r="C50" s="21" t="s">
        <v>30</v>
      </c>
      <c r="D50" s="21" t="s">
        <v>29</v>
      </c>
      <c r="E50" s="21">
        <v>1</v>
      </c>
      <c r="F50" s="21">
        <f>F49*E50</f>
        <v>0.84750000000000003</v>
      </c>
      <c r="G50" s="20"/>
      <c r="H50" s="34">
        <f t="shared" si="0"/>
        <v>0</v>
      </c>
      <c r="I50" s="76"/>
      <c r="J50" s="34">
        <f t="shared" si="1"/>
        <v>0</v>
      </c>
      <c r="K50" s="20"/>
      <c r="L50" s="34">
        <f t="shared" si="2"/>
        <v>0</v>
      </c>
      <c r="M50" s="34">
        <f t="shared" si="3"/>
        <v>0</v>
      </c>
    </row>
    <row r="51" spans="1:13" s="8" customFormat="1" x14ac:dyDescent="0.25">
      <c r="A51" s="84"/>
      <c r="B51" s="21"/>
      <c r="C51" s="20" t="s">
        <v>32</v>
      </c>
      <c r="D51" s="21" t="s">
        <v>10</v>
      </c>
      <c r="E51" s="21">
        <v>0.95</v>
      </c>
      <c r="F51" s="21">
        <f>F49*E51</f>
        <v>0.80512499999999998</v>
      </c>
      <c r="G51" s="20"/>
      <c r="H51" s="34">
        <f t="shared" si="0"/>
        <v>0</v>
      </c>
      <c r="I51" s="20"/>
      <c r="J51" s="34">
        <f t="shared" si="1"/>
        <v>0</v>
      </c>
      <c r="K51" s="76"/>
      <c r="L51" s="34">
        <f t="shared" si="2"/>
        <v>0</v>
      </c>
      <c r="M51" s="34">
        <f t="shared" si="3"/>
        <v>0</v>
      </c>
    </row>
    <row r="52" spans="1:13" s="8" customFormat="1" ht="30" x14ac:dyDescent="0.25">
      <c r="A52" s="84"/>
      <c r="B52" s="21" t="s">
        <v>89</v>
      </c>
      <c r="C52" s="22" t="s">
        <v>47</v>
      </c>
      <c r="D52" s="21" t="s">
        <v>33</v>
      </c>
      <c r="E52" s="22" t="s">
        <v>34</v>
      </c>
      <c r="F52" s="21">
        <v>150</v>
      </c>
      <c r="G52" s="76"/>
      <c r="H52" s="34">
        <f t="shared" si="0"/>
        <v>0</v>
      </c>
      <c r="I52" s="20"/>
      <c r="J52" s="34">
        <f t="shared" si="1"/>
        <v>0</v>
      </c>
      <c r="K52" s="20"/>
      <c r="L52" s="34">
        <f t="shared" si="2"/>
        <v>0</v>
      </c>
      <c r="M52" s="34">
        <f t="shared" si="3"/>
        <v>0</v>
      </c>
    </row>
    <row r="53" spans="1:13" s="8" customFormat="1" x14ac:dyDescent="0.25">
      <c r="A53" s="84"/>
      <c r="B53" s="21" t="s">
        <v>87</v>
      </c>
      <c r="C53" s="21" t="s">
        <v>35</v>
      </c>
      <c r="D53" s="21" t="s">
        <v>36</v>
      </c>
      <c r="E53" s="21">
        <v>20</v>
      </c>
      <c r="F53" s="21">
        <f>F49*E53</f>
        <v>16.95</v>
      </c>
      <c r="G53" s="76"/>
      <c r="H53" s="34">
        <f t="shared" si="0"/>
        <v>0</v>
      </c>
      <c r="I53" s="20"/>
      <c r="J53" s="34">
        <f t="shared" si="1"/>
        <v>0</v>
      </c>
      <c r="K53" s="20"/>
      <c r="L53" s="34">
        <f t="shared" si="2"/>
        <v>0</v>
      </c>
      <c r="M53" s="34">
        <f t="shared" si="3"/>
        <v>0</v>
      </c>
    </row>
    <row r="54" spans="1:13" s="8" customFormat="1" x14ac:dyDescent="0.25">
      <c r="A54" s="85"/>
      <c r="B54" s="21"/>
      <c r="C54" s="20" t="s">
        <v>37</v>
      </c>
      <c r="D54" s="21" t="s">
        <v>10</v>
      </c>
      <c r="E54" s="21">
        <v>2.78</v>
      </c>
      <c r="F54" s="21">
        <f>F49*E54</f>
        <v>2.3560499999999998</v>
      </c>
      <c r="G54" s="76"/>
      <c r="H54" s="34">
        <f t="shared" si="0"/>
        <v>0</v>
      </c>
      <c r="I54" s="20"/>
      <c r="J54" s="34">
        <f t="shared" si="1"/>
        <v>0</v>
      </c>
      <c r="K54" s="20"/>
      <c r="L54" s="34">
        <f t="shared" si="2"/>
        <v>0</v>
      </c>
      <c r="M54" s="34">
        <f t="shared" si="3"/>
        <v>0</v>
      </c>
    </row>
    <row r="55" spans="1:13" s="8" customFormat="1" x14ac:dyDescent="0.25">
      <c r="A55" s="83">
        <v>6</v>
      </c>
      <c r="B55" s="3"/>
      <c r="C55" s="15" t="s">
        <v>48</v>
      </c>
      <c r="D55" s="3" t="s">
        <v>13</v>
      </c>
      <c r="E55" s="3"/>
      <c r="F55" s="3">
        <v>19</v>
      </c>
      <c r="G55" s="34"/>
      <c r="H55" s="34">
        <f t="shared" si="0"/>
        <v>0</v>
      </c>
      <c r="I55" s="34"/>
      <c r="J55" s="34">
        <f t="shared" si="1"/>
        <v>0</v>
      </c>
      <c r="K55" s="34"/>
      <c r="L55" s="34">
        <f t="shared" si="2"/>
        <v>0</v>
      </c>
      <c r="M55" s="34">
        <f t="shared" si="3"/>
        <v>0</v>
      </c>
    </row>
    <row r="56" spans="1:13" s="8" customFormat="1" x14ac:dyDescent="0.25">
      <c r="A56" s="85"/>
      <c r="B56" s="21" t="s">
        <v>61</v>
      </c>
      <c r="C56" s="21" t="s">
        <v>30</v>
      </c>
      <c r="D56" s="21" t="s">
        <v>13</v>
      </c>
      <c r="E56" s="21">
        <v>1</v>
      </c>
      <c r="F56" s="21">
        <f>F55*E56</f>
        <v>19</v>
      </c>
      <c r="G56" s="20"/>
      <c r="H56" s="34">
        <f t="shared" si="0"/>
        <v>0</v>
      </c>
      <c r="I56" s="76"/>
      <c r="J56" s="34">
        <f t="shared" si="1"/>
        <v>0</v>
      </c>
      <c r="K56" s="20"/>
      <c r="L56" s="34">
        <f t="shared" si="2"/>
        <v>0</v>
      </c>
      <c r="M56" s="34">
        <f t="shared" si="3"/>
        <v>0</v>
      </c>
    </row>
    <row r="57" spans="1:13" s="8" customFormat="1" ht="30" x14ac:dyDescent="0.25">
      <c r="A57" s="83">
        <v>7</v>
      </c>
      <c r="B57" s="3"/>
      <c r="C57" s="15" t="s">
        <v>49</v>
      </c>
      <c r="D57" s="3" t="s">
        <v>13</v>
      </c>
      <c r="E57" s="3"/>
      <c r="F57" s="3">
        <v>18</v>
      </c>
      <c r="G57" s="34"/>
      <c r="H57" s="34">
        <f t="shared" si="0"/>
        <v>0</v>
      </c>
      <c r="I57" s="34"/>
      <c r="J57" s="34">
        <f t="shared" si="1"/>
        <v>0</v>
      </c>
      <c r="K57" s="34"/>
      <c r="L57" s="34">
        <f t="shared" si="2"/>
        <v>0</v>
      </c>
      <c r="M57" s="34">
        <f t="shared" si="3"/>
        <v>0</v>
      </c>
    </row>
    <row r="58" spans="1:13" s="8" customFormat="1" x14ac:dyDescent="0.25">
      <c r="A58" s="85"/>
      <c r="B58" s="21" t="s">
        <v>61</v>
      </c>
      <c r="C58" s="21" t="s">
        <v>30</v>
      </c>
      <c r="D58" s="21" t="s">
        <v>13</v>
      </c>
      <c r="E58" s="21">
        <v>1</v>
      </c>
      <c r="F58" s="21">
        <f>F57*E58</f>
        <v>18</v>
      </c>
      <c r="G58" s="20"/>
      <c r="H58" s="34">
        <f t="shared" si="0"/>
        <v>0</v>
      </c>
      <c r="I58" s="76"/>
      <c r="J58" s="34">
        <f t="shared" si="1"/>
        <v>0</v>
      </c>
      <c r="K58" s="20"/>
      <c r="L58" s="34">
        <f t="shared" si="2"/>
        <v>0</v>
      </c>
      <c r="M58" s="34">
        <f t="shared" si="3"/>
        <v>0</v>
      </c>
    </row>
    <row r="59" spans="1:13" s="8" customFormat="1" ht="30" x14ac:dyDescent="0.25">
      <c r="A59" s="83">
        <v>8</v>
      </c>
      <c r="B59" s="24" t="s">
        <v>50</v>
      </c>
      <c r="C59" s="25" t="s">
        <v>51</v>
      </c>
      <c r="D59" s="23" t="s">
        <v>12</v>
      </c>
      <c r="E59" s="23"/>
      <c r="F59" s="23">
        <v>320</v>
      </c>
      <c r="G59" s="21"/>
      <c r="H59" s="34">
        <f t="shared" si="0"/>
        <v>0</v>
      </c>
      <c r="I59" s="21"/>
      <c r="J59" s="34">
        <f t="shared" si="1"/>
        <v>0</v>
      </c>
      <c r="K59" s="21"/>
      <c r="L59" s="34">
        <f t="shared" si="2"/>
        <v>0</v>
      </c>
      <c r="M59" s="34">
        <f t="shared" si="3"/>
        <v>0</v>
      </c>
    </row>
    <row r="60" spans="1:13" s="8" customFormat="1" x14ac:dyDescent="0.25">
      <c r="A60" s="84"/>
      <c r="B60" s="26" t="s">
        <v>61</v>
      </c>
      <c r="C60" s="26" t="s">
        <v>30</v>
      </c>
      <c r="D60" s="26" t="s">
        <v>12</v>
      </c>
      <c r="E60" s="26">
        <v>1</v>
      </c>
      <c r="F60" s="26">
        <f>F59*E60</f>
        <v>320</v>
      </c>
      <c r="G60" s="21"/>
      <c r="H60" s="34">
        <f t="shared" si="0"/>
        <v>0</v>
      </c>
      <c r="I60" s="76"/>
      <c r="J60" s="34">
        <f t="shared" si="1"/>
        <v>0</v>
      </c>
      <c r="K60" s="21"/>
      <c r="L60" s="34">
        <f t="shared" si="2"/>
        <v>0</v>
      </c>
      <c r="M60" s="34">
        <f t="shared" si="3"/>
        <v>0</v>
      </c>
    </row>
    <row r="61" spans="1:13" s="8" customFormat="1" x14ac:dyDescent="0.25">
      <c r="A61" s="84"/>
      <c r="B61" s="26" t="s">
        <v>91</v>
      </c>
      <c r="C61" s="28" t="s">
        <v>52</v>
      </c>
      <c r="D61" s="26" t="s">
        <v>12</v>
      </c>
      <c r="E61" s="26">
        <v>1.07</v>
      </c>
      <c r="F61" s="26">
        <f>F59*E61</f>
        <v>342.40000000000003</v>
      </c>
      <c r="G61" s="76"/>
      <c r="H61" s="34">
        <f t="shared" si="0"/>
        <v>0</v>
      </c>
      <c r="I61" s="21"/>
      <c r="J61" s="34">
        <f t="shared" si="1"/>
        <v>0</v>
      </c>
      <c r="K61" s="21"/>
      <c r="L61" s="34">
        <f t="shared" si="2"/>
        <v>0</v>
      </c>
      <c r="M61" s="34">
        <f t="shared" si="3"/>
        <v>0</v>
      </c>
    </row>
    <row r="62" spans="1:13" s="8" customFormat="1" ht="30" x14ac:dyDescent="0.25">
      <c r="A62" s="84"/>
      <c r="B62" s="26" t="s">
        <v>92</v>
      </c>
      <c r="C62" s="26" t="s">
        <v>111</v>
      </c>
      <c r="D62" s="26" t="s">
        <v>15</v>
      </c>
      <c r="E62" s="28" t="s">
        <v>53</v>
      </c>
      <c r="F62" s="26">
        <v>5.6</v>
      </c>
      <c r="G62" s="76"/>
      <c r="H62" s="34">
        <f t="shared" si="0"/>
        <v>0</v>
      </c>
      <c r="I62" s="21"/>
      <c r="J62" s="34">
        <f t="shared" si="1"/>
        <v>0</v>
      </c>
      <c r="K62" s="21"/>
      <c r="L62" s="34">
        <f t="shared" si="2"/>
        <v>0</v>
      </c>
      <c r="M62" s="34">
        <f t="shared" si="3"/>
        <v>0</v>
      </c>
    </row>
    <row r="63" spans="1:13" s="8" customFormat="1" x14ac:dyDescent="0.25">
      <c r="A63" s="84"/>
      <c r="B63" s="26" t="s">
        <v>90</v>
      </c>
      <c r="C63" s="26" t="s">
        <v>54</v>
      </c>
      <c r="D63" s="26" t="s">
        <v>36</v>
      </c>
      <c r="E63" s="26">
        <v>0.06</v>
      </c>
      <c r="F63" s="26">
        <f>F59*E63</f>
        <v>19.2</v>
      </c>
      <c r="G63" s="76"/>
      <c r="H63" s="34">
        <f t="shared" si="0"/>
        <v>0</v>
      </c>
      <c r="I63" s="21"/>
      <c r="J63" s="34">
        <f t="shared" si="1"/>
        <v>0</v>
      </c>
      <c r="K63" s="21"/>
      <c r="L63" s="34">
        <f t="shared" si="2"/>
        <v>0</v>
      </c>
      <c r="M63" s="34">
        <f t="shared" si="3"/>
        <v>0</v>
      </c>
    </row>
    <row r="64" spans="1:13" s="8" customFormat="1" x14ac:dyDescent="0.25">
      <c r="A64" s="84"/>
      <c r="B64" s="26" t="s">
        <v>61</v>
      </c>
      <c r="C64" s="26" t="s">
        <v>55</v>
      </c>
      <c r="D64" s="26" t="s">
        <v>13</v>
      </c>
      <c r="E64" s="26">
        <v>8</v>
      </c>
      <c r="F64" s="26">
        <f>F59*E64</f>
        <v>2560</v>
      </c>
      <c r="G64" s="76"/>
      <c r="H64" s="34">
        <f t="shared" si="0"/>
        <v>0</v>
      </c>
      <c r="I64" s="21"/>
      <c r="J64" s="34">
        <f t="shared" si="1"/>
        <v>0</v>
      </c>
      <c r="K64" s="21"/>
      <c r="L64" s="34">
        <f t="shared" si="2"/>
        <v>0</v>
      </c>
      <c r="M64" s="34">
        <f t="shared" si="3"/>
        <v>0</v>
      </c>
    </row>
    <row r="65" spans="1:13" s="8" customFormat="1" x14ac:dyDescent="0.25">
      <c r="A65" s="84"/>
      <c r="B65" s="26" t="s">
        <v>61</v>
      </c>
      <c r="C65" s="26" t="s">
        <v>56</v>
      </c>
      <c r="D65" s="26" t="s">
        <v>36</v>
      </c>
      <c r="E65" s="26">
        <v>0.15</v>
      </c>
      <c r="F65" s="26">
        <f>F59*E65</f>
        <v>48</v>
      </c>
      <c r="G65" s="76"/>
      <c r="H65" s="34">
        <f t="shared" si="0"/>
        <v>0</v>
      </c>
      <c r="I65" s="21"/>
      <c r="J65" s="34">
        <f t="shared" si="1"/>
        <v>0</v>
      </c>
      <c r="K65" s="21"/>
      <c r="L65" s="34">
        <f t="shared" si="2"/>
        <v>0</v>
      </c>
      <c r="M65" s="34">
        <f t="shared" si="3"/>
        <v>0</v>
      </c>
    </row>
    <row r="66" spans="1:13" s="8" customFormat="1" x14ac:dyDescent="0.25">
      <c r="A66" s="85"/>
      <c r="B66" s="26"/>
      <c r="C66" s="20" t="s">
        <v>37</v>
      </c>
      <c r="D66" s="26" t="s">
        <v>10</v>
      </c>
      <c r="E66" s="26">
        <v>8.1600000000000006E-2</v>
      </c>
      <c r="F66" s="26">
        <f>F59*E66</f>
        <v>26.112000000000002</v>
      </c>
      <c r="G66" s="76"/>
      <c r="H66" s="34">
        <f t="shared" si="0"/>
        <v>0</v>
      </c>
      <c r="I66" s="21"/>
      <c r="J66" s="34">
        <f t="shared" si="1"/>
        <v>0</v>
      </c>
      <c r="K66" s="21"/>
      <c r="L66" s="34">
        <f t="shared" si="2"/>
        <v>0</v>
      </c>
      <c r="M66" s="34">
        <f t="shared" si="3"/>
        <v>0</v>
      </c>
    </row>
    <row r="67" spans="1:13" s="8" customFormat="1" x14ac:dyDescent="0.25">
      <c r="A67" s="83">
        <v>9</v>
      </c>
      <c r="B67" s="23" t="s">
        <v>57</v>
      </c>
      <c r="C67" s="23" t="s">
        <v>58</v>
      </c>
      <c r="D67" s="23" t="s">
        <v>12</v>
      </c>
      <c r="E67" s="23"/>
      <c r="F67" s="23">
        <v>320</v>
      </c>
      <c r="G67" s="21"/>
      <c r="H67" s="34">
        <f t="shared" si="0"/>
        <v>0</v>
      </c>
      <c r="I67" s="21"/>
      <c r="J67" s="34">
        <f t="shared" si="1"/>
        <v>0</v>
      </c>
      <c r="K67" s="21"/>
      <c r="L67" s="34">
        <f t="shared" si="2"/>
        <v>0</v>
      </c>
      <c r="M67" s="34">
        <f t="shared" si="3"/>
        <v>0</v>
      </c>
    </row>
    <row r="68" spans="1:13" s="8" customFormat="1" x14ac:dyDescent="0.25">
      <c r="A68" s="84"/>
      <c r="B68" s="26"/>
      <c r="C68" s="26" t="s">
        <v>30</v>
      </c>
      <c r="D68" s="26" t="s">
        <v>31</v>
      </c>
      <c r="E68" s="26">
        <v>4.24E-2</v>
      </c>
      <c r="F68" s="26">
        <f>F67*E68</f>
        <v>13.568</v>
      </c>
      <c r="G68" s="21"/>
      <c r="H68" s="34">
        <f t="shared" si="0"/>
        <v>0</v>
      </c>
      <c r="I68" s="76"/>
      <c r="J68" s="34">
        <f t="shared" si="1"/>
        <v>0</v>
      </c>
      <c r="K68" s="21"/>
      <c r="L68" s="34">
        <f t="shared" si="2"/>
        <v>0</v>
      </c>
      <c r="M68" s="34">
        <f t="shared" si="3"/>
        <v>0</v>
      </c>
    </row>
    <row r="69" spans="1:13" s="8" customFormat="1" x14ac:dyDescent="0.25">
      <c r="A69" s="84"/>
      <c r="B69" s="26"/>
      <c r="C69" s="26" t="s">
        <v>32</v>
      </c>
      <c r="D69" s="26" t="s">
        <v>10</v>
      </c>
      <c r="E69" s="26">
        <v>2.0999999999999999E-3</v>
      </c>
      <c r="F69" s="26">
        <f>F67*E69</f>
        <v>0.67199999999999993</v>
      </c>
      <c r="G69" s="21"/>
      <c r="H69" s="34">
        <f t="shared" si="0"/>
        <v>0</v>
      </c>
      <c r="I69" s="21"/>
      <c r="J69" s="34">
        <f t="shared" si="1"/>
        <v>0</v>
      </c>
      <c r="K69" s="76"/>
      <c r="L69" s="34">
        <f t="shared" si="2"/>
        <v>0</v>
      </c>
      <c r="M69" s="34">
        <f t="shared" si="3"/>
        <v>0</v>
      </c>
    </row>
    <row r="70" spans="1:13" s="8" customFormat="1" x14ac:dyDescent="0.25">
      <c r="A70" s="85"/>
      <c r="B70" s="26" t="s">
        <v>61</v>
      </c>
      <c r="C70" s="26" t="s">
        <v>59</v>
      </c>
      <c r="D70" s="26" t="s">
        <v>29</v>
      </c>
      <c r="E70" s="26">
        <v>1.5E-3</v>
      </c>
      <c r="F70" s="26">
        <f>F67*E70</f>
        <v>0.48</v>
      </c>
      <c r="G70" s="76"/>
      <c r="H70" s="34">
        <f t="shared" si="0"/>
        <v>0</v>
      </c>
      <c r="I70" s="21"/>
      <c r="J70" s="34">
        <f t="shared" si="1"/>
        <v>0</v>
      </c>
      <c r="K70" s="21"/>
      <c r="L70" s="34">
        <f t="shared" si="2"/>
        <v>0</v>
      </c>
      <c r="M70" s="34">
        <f t="shared" si="3"/>
        <v>0</v>
      </c>
    </row>
    <row r="71" spans="1:13" s="8" customFormat="1" x14ac:dyDescent="0.25">
      <c r="A71" s="83">
        <v>10</v>
      </c>
      <c r="B71" s="31"/>
      <c r="C71" s="31" t="s">
        <v>93</v>
      </c>
      <c r="D71" s="31" t="s">
        <v>33</v>
      </c>
      <c r="E71" s="31"/>
      <c r="F71" s="31">
        <v>30</v>
      </c>
      <c r="G71" s="21"/>
      <c r="H71" s="34">
        <f t="shared" si="0"/>
        <v>0</v>
      </c>
      <c r="I71" s="21"/>
      <c r="J71" s="34">
        <f t="shared" si="1"/>
        <v>0</v>
      </c>
      <c r="K71" s="21"/>
      <c r="L71" s="34">
        <f t="shared" si="2"/>
        <v>0</v>
      </c>
      <c r="M71" s="34">
        <f t="shared" si="3"/>
        <v>0</v>
      </c>
    </row>
    <row r="72" spans="1:13" s="8" customFormat="1" x14ac:dyDescent="0.25">
      <c r="A72" s="84"/>
      <c r="B72" s="26"/>
      <c r="C72" s="26" t="s">
        <v>30</v>
      </c>
      <c r="D72" s="26" t="s">
        <v>33</v>
      </c>
      <c r="E72" s="26">
        <v>1</v>
      </c>
      <c r="F72" s="26">
        <f>F71*E72</f>
        <v>30</v>
      </c>
      <c r="G72" s="21"/>
      <c r="H72" s="34">
        <f t="shared" ref="H72:H129" si="4">G72*F72</f>
        <v>0</v>
      </c>
      <c r="I72" s="76"/>
      <c r="J72" s="34">
        <f t="shared" ref="J72:J129" si="5">I72*F72</f>
        <v>0</v>
      </c>
      <c r="K72" s="21"/>
      <c r="L72" s="34">
        <f t="shared" ref="L72:L129" si="6">K72*F72</f>
        <v>0</v>
      </c>
      <c r="M72" s="34">
        <f t="shared" ref="M72:M130" si="7">L72+J72+H72</f>
        <v>0</v>
      </c>
    </row>
    <row r="73" spans="1:13" s="8" customFormat="1" x14ac:dyDescent="0.25">
      <c r="A73" s="84"/>
      <c r="B73" s="26" t="s">
        <v>95</v>
      </c>
      <c r="C73" s="26" t="s">
        <v>94</v>
      </c>
      <c r="D73" s="26" t="s">
        <v>12</v>
      </c>
      <c r="E73" s="26"/>
      <c r="F73" s="26">
        <v>15</v>
      </c>
      <c r="G73" s="76"/>
      <c r="H73" s="34">
        <f t="shared" si="4"/>
        <v>0</v>
      </c>
      <c r="I73" s="21"/>
      <c r="J73" s="34">
        <f t="shared" si="5"/>
        <v>0</v>
      </c>
      <c r="K73" s="76"/>
      <c r="L73" s="34">
        <f t="shared" si="6"/>
        <v>0</v>
      </c>
      <c r="M73" s="34">
        <f t="shared" si="7"/>
        <v>0</v>
      </c>
    </row>
    <row r="74" spans="1:13" s="8" customFormat="1" x14ac:dyDescent="0.25">
      <c r="A74" s="85"/>
      <c r="B74" s="26" t="s">
        <v>61</v>
      </c>
      <c r="C74" s="26" t="s">
        <v>55</v>
      </c>
      <c r="D74" s="26" t="s">
        <v>13</v>
      </c>
      <c r="E74" s="26">
        <v>6</v>
      </c>
      <c r="F74" s="26">
        <f>F71*E74</f>
        <v>180</v>
      </c>
      <c r="G74" s="76"/>
      <c r="H74" s="34">
        <f t="shared" si="4"/>
        <v>0</v>
      </c>
      <c r="I74" s="21"/>
      <c r="J74" s="34">
        <f t="shared" si="5"/>
        <v>0</v>
      </c>
      <c r="K74" s="21"/>
      <c r="L74" s="34">
        <f t="shared" si="6"/>
        <v>0</v>
      </c>
      <c r="M74" s="34">
        <f t="shared" si="7"/>
        <v>0</v>
      </c>
    </row>
    <row r="75" spans="1:13" s="8" customFormat="1" ht="30" x14ac:dyDescent="0.25">
      <c r="A75" s="83">
        <v>11</v>
      </c>
      <c r="B75" s="24" t="s">
        <v>61</v>
      </c>
      <c r="C75" s="17" t="s">
        <v>60</v>
      </c>
      <c r="D75" s="23" t="s">
        <v>12</v>
      </c>
      <c r="E75" s="23"/>
      <c r="F75" s="23">
        <v>87</v>
      </c>
      <c r="G75" s="21"/>
      <c r="H75" s="34">
        <f t="shared" si="4"/>
        <v>0</v>
      </c>
      <c r="I75" s="21"/>
      <c r="J75" s="34">
        <f t="shared" si="5"/>
        <v>0</v>
      </c>
      <c r="K75" s="21"/>
      <c r="L75" s="34">
        <f t="shared" si="6"/>
        <v>0</v>
      </c>
      <c r="M75" s="34">
        <f t="shared" si="7"/>
        <v>0</v>
      </c>
    </row>
    <row r="76" spans="1:13" s="8" customFormat="1" x14ac:dyDescent="0.25">
      <c r="A76" s="84"/>
      <c r="B76" s="23"/>
      <c r="C76" s="26" t="s">
        <v>30</v>
      </c>
      <c r="D76" s="26" t="s">
        <v>12</v>
      </c>
      <c r="E76" s="26">
        <v>1</v>
      </c>
      <c r="F76" s="26">
        <f>F75*E76</f>
        <v>87</v>
      </c>
      <c r="G76" s="21"/>
      <c r="H76" s="34">
        <f t="shared" si="4"/>
        <v>0</v>
      </c>
      <c r="I76" s="76"/>
      <c r="J76" s="34">
        <f t="shared" si="5"/>
        <v>0</v>
      </c>
      <c r="K76" s="21"/>
      <c r="L76" s="34">
        <f t="shared" si="6"/>
        <v>0</v>
      </c>
      <c r="M76" s="34">
        <f t="shared" si="7"/>
        <v>0</v>
      </c>
    </row>
    <row r="77" spans="1:13" s="8" customFormat="1" x14ac:dyDescent="0.25">
      <c r="A77" s="84"/>
      <c r="B77" s="26" t="s">
        <v>91</v>
      </c>
      <c r="C77" s="28" t="s">
        <v>52</v>
      </c>
      <c r="D77" s="26" t="s">
        <v>12</v>
      </c>
      <c r="E77" s="26">
        <v>1.07</v>
      </c>
      <c r="F77" s="26">
        <f>F75*E77</f>
        <v>93.09</v>
      </c>
      <c r="G77" s="76"/>
      <c r="H77" s="34">
        <f t="shared" si="4"/>
        <v>0</v>
      </c>
      <c r="I77" s="21"/>
      <c r="J77" s="34">
        <f t="shared" si="5"/>
        <v>0</v>
      </c>
      <c r="K77" s="21"/>
      <c r="L77" s="34">
        <f t="shared" si="6"/>
        <v>0</v>
      </c>
      <c r="M77" s="34">
        <f t="shared" si="7"/>
        <v>0</v>
      </c>
    </row>
    <row r="78" spans="1:13" s="8" customFormat="1" ht="30" x14ac:dyDescent="0.25">
      <c r="A78" s="84"/>
      <c r="B78" s="26" t="s">
        <v>92</v>
      </c>
      <c r="C78" s="26" t="s">
        <v>111</v>
      </c>
      <c r="D78" s="26" t="s">
        <v>15</v>
      </c>
      <c r="E78" s="28" t="s">
        <v>53</v>
      </c>
      <c r="F78" s="26">
        <v>1.5</v>
      </c>
      <c r="G78" s="76"/>
      <c r="H78" s="34">
        <f t="shared" si="4"/>
        <v>0</v>
      </c>
      <c r="I78" s="21"/>
      <c r="J78" s="34">
        <f t="shared" si="5"/>
        <v>0</v>
      </c>
      <c r="K78" s="21"/>
      <c r="L78" s="34">
        <f t="shared" si="6"/>
        <v>0</v>
      </c>
      <c r="M78" s="34">
        <f t="shared" si="7"/>
        <v>0</v>
      </c>
    </row>
    <row r="79" spans="1:13" s="8" customFormat="1" x14ac:dyDescent="0.25">
      <c r="A79" s="84"/>
      <c r="B79" s="26" t="s">
        <v>90</v>
      </c>
      <c r="C79" s="26" t="s">
        <v>54</v>
      </c>
      <c r="D79" s="26" t="s">
        <v>36</v>
      </c>
      <c r="E79" s="26">
        <v>0.06</v>
      </c>
      <c r="F79" s="26">
        <f>F75*E79</f>
        <v>5.22</v>
      </c>
      <c r="G79" s="76"/>
      <c r="H79" s="34">
        <f t="shared" si="4"/>
        <v>0</v>
      </c>
      <c r="I79" s="21"/>
      <c r="J79" s="34">
        <f t="shared" si="5"/>
        <v>0</v>
      </c>
      <c r="K79" s="21"/>
      <c r="L79" s="34">
        <f t="shared" si="6"/>
        <v>0</v>
      </c>
      <c r="M79" s="34">
        <f t="shared" si="7"/>
        <v>0</v>
      </c>
    </row>
    <row r="80" spans="1:13" s="8" customFormat="1" ht="30" x14ac:dyDescent="0.25">
      <c r="A80" s="83">
        <v>12</v>
      </c>
      <c r="B80" s="24"/>
      <c r="C80" s="17" t="s">
        <v>62</v>
      </c>
      <c r="D80" s="23" t="s">
        <v>12</v>
      </c>
      <c r="E80" s="23"/>
      <c r="F80" s="23">
        <v>92</v>
      </c>
      <c r="G80" s="21"/>
      <c r="H80" s="34">
        <f t="shared" si="4"/>
        <v>0</v>
      </c>
      <c r="I80" s="21"/>
      <c r="J80" s="34">
        <f t="shared" si="5"/>
        <v>0</v>
      </c>
      <c r="K80" s="21"/>
      <c r="L80" s="34">
        <f t="shared" si="6"/>
        <v>0</v>
      </c>
      <c r="M80" s="34">
        <f t="shared" si="7"/>
        <v>0</v>
      </c>
    </row>
    <row r="81" spans="1:13" s="8" customFormat="1" x14ac:dyDescent="0.25">
      <c r="A81" s="84"/>
      <c r="B81" s="26" t="s">
        <v>61</v>
      </c>
      <c r="C81" s="26" t="s">
        <v>30</v>
      </c>
      <c r="D81" s="26" t="s">
        <v>12</v>
      </c>
      <c r="E81" s="26">
        <v>1</v>
      </c>
      <c r="F81" s="26">
        <f>F80*E81</f>
        <v>92</v>
      </c>
      <c r="G81" s="21"/>
      <c r="H81" s="34">
        <f t="shared" si="4"/>
        <v>0</v>
      </c>
      <c r="I81" s="76"/>
      <c r="J81" s="34">
        <f t="shared" si="5"/>
        <v>0</v>
      </c>
      <c r="K81" s="21"/>
      <c r="L81" s="34">
        <f t="shared" si="6"/>
        <v>0</v>
      </c>
      <c r="M81" s="34">
        <f t="shared" si="7"/>
        <v>0</v>
      </c>
    </row>
    <row r="82" spans="1:13" s="8" customFormat="1" x14ac:dyDescent="0.25">
      <c r="A82" s="84"/>
      <c r="B82" s="26" t="s">
        <v>91</v>
      </c>
      <c r="C82" s="28" t="s">
        <v>52</v>
      </c>
      <c r="D82" s="26" t="s">
        <v>12</v>
      </c>
      <c r="E82" s="26">
        <v>1.07</v>
      </c>
      <c r="F82" s="26">
        <f>F80*E82</f>
        <v>98.440000000000012</v>
      </c>
      <c r="G82" s="76"/>
      <c r="H82" s="34">
        <f t="shared" si="4"/>
        <v>0</v>
      </c>
      <c r="I82" s="21"/>
      <c r="J82" s="34">
        <f t="shared" si="5"/>
        <v>0</v>
      </c>
      <c r="K82" s="21"/>
      <c r="L82" s="34">
        <f t="shared" si="6"/>
        <v>0</v>
      </c>
      <c r="M82" s="34">
        <f t="shared" si="7"/>
        <v>0</v>
      </c>
    </row>
    <row r="83" spans="1:13" s="8" customFormat="1" ht="30" x14ac:dyDescent="0.25">
      <c r="A83" s="84"/>
      <c r="B83" s="26" t="s">
        <v>92</v>
      </c>
      <c r="C83" s="26" t="s">
        <v>111</v>
      </c>
      <c r="D83" s="26" t="s">
        <v>15</v>
      </c>
      <c r="E83" s="28" t="s">
        <v>53</v>
      </c>
      <c r="F83" s="26">
        <v>1.6</v>
      </c>
      <c r="G83" s="76"/>
      <c r="H83" s="34">
        <f t="shared" si="4"/>
        <v>0</v>
      </c>
      <c r="I83" s="21"/>
      <c r="J83" s="34">
        <f t="shared" si="5"/>
        <v>0</v>
      </c>
      <c r="K83" s="21"/>
      <c r="L83" s="34">
        <f t="shared" si="6"/>
        <v>0</v>
      </c>
      <c r="M83" s="34">
        <f t="shared" si="7"/>
        <v>0</v>
      </c>
    </row>
    <row r="84" spans="1:13" s="8" customFormat="1" x14ac:dyDescent="0.25">
      <c r="A84" s="84"/>
      <c r="B84" s="26" t="s">
        <v>90</v>
      </c>
      <c r="C84" s="26" t="s">
        <v>54</v>
      </c>
      <c r="D84" s="26" t="s">
        <v>36</v>
      </c>
      <c r="E84" s="26">
        <v>0.06</v>
      </c>
      <c r="F84" s="26">
        <f>F80*E84</f>
        <v>5.52</v>
      </c>
      <c r="G84" s="76"/>
      <c r="H84" s="34">
        <f t="shared" si="4"/>
        <v>0</v>
      </c>
      <c r="I84" s="21"/>
      <c r="J84" s="34">
        <f t="shared" si="5"/>
        <v>0</v>
      </c>
      <c r="K84" s="21"/>
      <c r="L84" s="34">
        <f t="shared" si="6"/>
        <v>0</v>
      </c>
      <c r="M84" s="34">
        <f t="shared" si="7"/>
        <v>0</v>
      </c>
    </row>
    <row r="85" spans="1:13" s="8" customFormat="1" ht="50.25" customHeight="1" x14ac:dyDescent="0.25">
      <c r="A85" s="42">
        <v>13</v>
      </c>
      <c r="B85" s="24" t="s">
        <v>61</v>
      </c>
      <c r="C85" s="17" t="s">
        <v>64</v>
      </c>
      <c r="D85" s="30" t="s">
        <v>12</v>
      </c>
      <c r="E85" s="30"/>
      <c r="F85" s="30">
        <v>14.5</v>
      </c>
      <c r="G85" s="76"/>
      <c r="H85" s="34">
        <f t="shared" si="4"/>
        <v>0</v>
      </c>
      <c r="I85" s="76"/>
      <c r="J85" s="34">
        <f t="shared" si="5"/>
        <v>0</v>
      </c>
      <c r="K85" s="21"/>
      <c r="L85" s="34">
        <f t="shared" si="6"/>
        <v>0</v>
      </c>
      <c r="M85" s="34">
        <f t="shared" si="7"/>
        <v>0</v>
      </c>
    </row>
    <row r="86" spans="1:13" s="8" customFormat="1" ht="40.5" customHeight="1" x14ac:dyDescent="0.25">
      <c r="A86" s="83">
        <v>14</v>
      </c>
      <c r="B86" s="37" t="s">
        <v>66</v>
      </c>
      <c r="C86" s="25" t="s">
        <v>96</v>
      </c>
      <c r="D86" s="37" t="s">
        <v>12</v>
      </c>
      <c r="E86" s="37"/>
      <c r="F86" s="37">
        <v>29</v>
      </c>
      <c r="G86" s="21"/>
      <c r="H86" s="34">
        <f t="shared" si="4"/>
        <v>0</v>
      </c>
      <c r="I86" s="21"/>
      <c r="J86" s="34">
        <f t="shared" si="5"/>
        <v>0</v>
      </c>
      <c r="K86" s="21"/>
      <c r="L86" s="34">
        <f t="shared" si="6"/>
        <v>0</v>
      </c>
      <c r="M86" s="34">
        <f t="shared" si="7"/>
        <v>0</v>
      </c>
    </row>
    <row r="87" spans="1:13" s="8" customFormat="1" x14ac:dyDescent="0.25">
      <c r="A87" s="84"/>
      <c r="B87" s="26" t="s">
        <v>61</v>
      </c>
      <c r="C87" s="26" t="s">
        <v>67</v>
      </c>
      <c r="D87" s="26" t="s">
        <v>41</v>
      </c>
      <c r="E87" s="26">
        <v>0.68</v>
      </c>
      <c r="F87" s="26">
        <f>F86*E87</f>
        <v>19.720000000000002</v>
      </c>
      <c r="G87" s="21"/>
      <c r="H87" s="34">
        <f t="shared" si="4"/>
        <v>0</v>
      </c>
      <c r="I87" s="76"/>
      <c r="J87" s="34">
        <f t="shared" si="5"/>
        <v>0</v>
      </c>
      <c r="K87" s="21"/>
      <c r="L87" s="34">
        <f t="shared" si="6"/>
        <v>0</v>
      </c>
      <c r="M87" s="34">
        <f t="shared" si="7"/>
        <v>0</v>
      </c>
    </row>
    <row r="88" spans="1:13" s="8" customFormat="1" x14ac:dyDescent="0.25">
      <c r="A88" s="84"/>
      <c r="B88" s="26"/>
      <c r="C88" s="20" t="s">
        <v>32</v>
      </c>
      <c r="D88" s="26" t="s">
        <v>10</v>
      </c>
      <c r="E88" s="26">
        <v>2.9999999999999997E-4</v>
      </c>
      <c r="F88" s="26">
        <f>F86*E88</f>
        <v>8.6999999999999994E-3</v>
      </c>
      <c r="G88" s="21"/>
      <c r="H88" s="34">
        <f t="shared" si="4"/>
        <v>0</v>
      </c>
      <c r="I88" s="21"/>
      <c r="J88" s="34">
        <f t="shared" si="5"/>
        <v>0</v>
      </c>
      <c r="K88" s="76"/>
      <c r="L88" s="34">
        <f t="shared" si="6"/>
        <v>0</v>
      </c>
      <c r="M88" s="34">
        <f t="shared" si="7"/>
        <v>0</v>
      </c>
    </row>
    <row r="89" spans="1:13" s="8" customFormat="1" x14ac:dyDescent="0.25">
      <c r="A89" s="84"/>
      <c r="B89" s="26" t="s">
        <v>98</v>
      </c>
      <c r="C89" s="26" t="s">
        <v>68</v>
      </c>
      <c r="D89" s="26" t="s">
        <v>36</v>
      </c>
      <c r="E89" s="26">
        <v>0.27300000000000002</v>
      </c>
      <c r="F89" s="26">
        <f>F86*E89</f>
        <v>7.9170000000000007</v>
      </c>
      <c r="G89" s="76"/>
      <c r="H89" s="34">
        <f t="shared" si="4"/>
        <v>0</v>
      </c>
      <c r="I89" s="21"/>
      <c r="J89" s="34">
        <f t="shared" si="5"/>
        <v>0</v>
      </c>
      <c r="K89" s="21"/>
      <c r="L89" s="34">
        <f t="shared" si="6"/>
        <v>0</v>
      </c>
      <c r="M89" s="34">
        <f t="shared" si="7"/>
        <v>0</v>
      </c>
    </row>
    <row r="90" spans="1:13" s="8" customFormat="1" x14ac:dyDescent="0.25">
      <c r="A90" s="85"/>
      <c r="B90" s="26"/>
      <c r="C90" s="20" t="s">
        <v>37</v>
      </c>
      <c r="D90" s="26" t="s">
        <v>10</v>
      </c>
      <c r="E90" s="26">
        <v>1.9E-3</v>
      </c>
      <c r="F90" s="26">
        <f>F86*E90</f>
        <v>5.5100000000000003E-2</v>
      </c>
      <c r="G90" s="76"/>
      <c r="H90" s="34">
        <f t="shared" si="4"/>
        <v>0</v>
      </c>
      <c r="I90" s="21"/>
      <c r="J90" s="34">
        <f t="shared" si="5"/>
        <v>0</v>
      </c>
      <c r="K90" s="21"/>
      <c r="L90" s="34">
        <f t="shared" si="6"/>
        <v>0</v>
      </c>
      <c r="M90" s="34">
        <f t="shared" si="7"/>
        <v>0</v>
      </c>
    </row>
    <row r="91" spans="1:13" s="8" customFormat="1" ht="30" x14ac:dyDescent="0.25">
      <c r="A91" s="83">
        <v>15</v>
      </c>
      <c r="B91" s="24"/>
      <c r="C91" s="25" t="s">
        <v>65</v>
      </c>
      <c r="D91" s="30" t="s">
        <v>12</v>
      </c>
      <c r="E91" s="30"/>
      <c r="F91" s="30">
        <v>400</v>
      </c>
      <c r="G91" s="21"/>
      <c r="H91" s="34">
        <f t="shared" si="4"/>
        <v>0</v>
      </c>
      <c r="I91" s="21"/>
      <c r="J91" s="34">
        <f t="shared" si="5"/>
        <v>0</v>
      </c>
      <c r="K91" s="21"/>
      <c r="L91" s="34">
        <f t="shared" si="6"/>
        <v>0</v>
      </c>
      <c r="M91" s="34">
        <f t="shared" si="7"/>
        <v>0</v>
      </c>
    </row>
    <row r="92" spans="1:13" s="8" customFormat="1" x14ac:dyDescent="0.25">
      <c r="A92" s="84"/>
      <c r="B92" s="26" t="s">
        <v>61</v>
      </c>
      <c r="C92" s="26" t="s">
        <v>30</v>
      </c>
      <c r="D92" s="26" t="s">
        <v>12</v>
      </c>
      <c r="E92" s="26">
        <v>1</v>
      </c>
      <c r="F92" s="26">
        <f>F91*E92</f>
        <v>400</v>
      </c>
      <c r="G92" s="21"/>
      <c r="H92" s="34">
        <f t="shared" si="4"/>
        <v>0</v>
      </c>
      <c r="I92" s="76"/>
      <c r="J92" s="34">
        <f t="shared" si="5"/>
        <v>0</v>
      </c>
      <c r="K92" s="21"/>
      <c r="L92" s="34">
        <f t="shared" si="6"/>
        <v>0</v>
      </c>
      <c r="M92" s="34">
        <f t="shared" si="7"/>
        <v>0</v>
      </c>
    </row>
    <row r="93" spans="1:13" s="8" customFormat="1" ht="30" x14ac:dyDescent="0.25">
      <c r="A93" s="84"/>
      <c r="B93" s="30"/>
      <c r="C93" s="28" t="s">
        <v>112</v>
      </c>
      <c r="D93" s="26" t="s">
        <v>12</v>
      </c>
      <c r="E93" s="26">
        <v>1</v>
      </c>
      <c r="F93" s="26">
        <f>F91*E93</f>
        <v>400</v>
      </c>
      <c r="G93" s="21"/>
      <c r="H93" s="34">
        <f t="shared" si="4"/>
        <v>0</v>
      </c>
      <c r="I93" s="21"/>
      <c r="J93" s="34">
        <f t="shared" si="5"/>
        <v>0</v>
      </c>
      <c r="K93" s="21"/>
      <c r="L93" s="34">
        <f t="shared" si="6"/>
        <v>0</v>
      </c>
      <c r="M93" s="34">
        <f t="shared" si="7"/>
        <v>0</v>
      </c>
    </row>
    <row r="94" spans="1:13" s="8" customFormat="1" x14ac:dyDescent="0.25">
      <c r="A94" s="43"/>
      <c r="B94" s="30"/>
      <c r="C94" s="28" t="s">
        <v>69</v>
      </c>
      <c r="D94" s="26" t="s">
        <v>13</v>
      </c>
      <c r="E94" s="26">
        <v>8</v>
      </c>
      <c r="F94" s="26">
        <f>F91*E94</f>
        <v>3200</v>
      </c>
      <c r="G94" s="76"/>
      <c r="H94" s="34">
        <f t="shared" si="4"/>
        <v>0</v>
      </c>
      <c r="I94" s="21"/>
      <c r="J94" s="34">
        <f t="shared" si="5"/>
        <v>0</v>
      </c>
      <c r="K94" s="21"/>
      <c r="L94" s="34">
        <f t="shared" si="6"/>
        <v>0</v>
      </c>
      <c r="M94" s="34">
        <f t="shared" si="7"/>
        <v>0</v>
      </c>
    </row>
    <row r="95" spans="1:13" s="8" customFormat="1" ht="30" x14ac:dyDescent="0.25">
      <c r="A95" s="83">
        <v>16</v>
      </c>
      <c r="B95" s="30" t="s">
        <v>66</v>
      </c>
      <c r="C95" s="25" t="s">
        <v>97</v>
      </c>
      <c r="D95" s="30" t="s">
        <v>12</v>
      </c>
      <c r="E95" s="30"/>
      <c r="F95" s="30">
        <v>130</v>
      </c>
      <c r="G95" s="21"/>
      <c r="H95" s="34">
        <f t="shared" si="4"/>
        <v>0</v>
      </c>
      <c r="I95" s="21"/>
      <c r="J95" s="34">
        <f t="shared" si="5"/>
        <v>0</v>
      </c>
      <c r="K95" s="21"/>
      <c r="L95" s="34">
        <f t="shared" si="6"/>
        <v>0</v>
      </c>
      <c r="M95" s="34">
        <f t="shared" si="7"/>
        <v>0</v>
      </c>
    </row>
    <row r="96" spans="1:13" s="8" customFormat="1" x14ac:dyDescent="0.25">
      <c r="A96" s="84"/>
      <c r="B96" s="26"/>
      <c r="C96" s="26" t="s">
        <v>67</v>
      </c>
      <c r="D96" s="26" t="s">
        <v>41</v>
      </c>
      <c r="E96" s="26">
        <v>0.68</v>
      </c>
      <c r="F96" s="26">
        <f>F95*E96</f>
        <v>88.4</v>
      </c>
      <c r="G96" s="21"/>
      <c r="H96" s="34">
        <f t="shared" si="4"/>
        <v>0</v>
      </c>
      <c r="I96" s="76"/>
      <c r="J96" s="34">
        <f t="shared" si="5"/>
        <v>0</v>
      </c>
      <c r="K96" s="21"/>
      <c r="L96" s="34">
        <f t="shared" si="6"/>
        <v>0</v>
      </c>
      <c r="M96" s="34">
        <f t="shared" si="7"/>
        <v>0</v>
      </c>
    </row>
    <row r="97" spans="1:13" s="8" customFormat="1" x14ac:dyDescent="0.25">
      <c r="A97" s="84"/>
      <c r="B97" s="26"/>
      <c r="C97" s="20" t="s">
        <v>32</v>
      </c>
      <c r="D97" s="26" t="s">
        <v>10</v>
      </c>
      <c r="E97" s="26">
        <v>2.9999999999999997E-4</v>
      </c>
      <c r="F97" s="26">
        <f>F95*E97</f>
        <v>3.9E-2</v>
      </c>
      <c r="G97" s="21"/>
      <c r="H97" s="34">
        <f t="shared" si="4"/>
        <v>0</v>
      </c>
      <c r="I97" s="21"/>
      <c r="J97" s="34">
        <f t="shared" si="5"/>
        <v>0</v>
      </c>
      <c r="K97" s="76"/>
      <c r="L97" s="34">
        <f t="shared" si="6"/>
        <v>0</v>
      </c>
      <c r="M97" s="34">
        <f t="shared" si="7"/>
        <v>0</v>
      </c>
    </row>
    <row r="98" spans="1:13" s="8" customFormat="1" x14ac:dyDescent="0.25">
      <c r="A98" s="84"/>
      <c r="B98" s="26" t="s">
        <v>98</v>
      </c>
      <c r="C98" s="26" t="s">
        <v>68</v>
      </c>
      <c r="D98" s="26" t="s">
        <v>36</v>
      </c>
      <c r="E98" s="26">
        <v>0.27300000000000002</v>
      </c>
      <c r="F98" s="26">
        <f>F95*E98</f>
        <v>35.49</v>
      </c>
      <c r="G98" s="76"/>
      <c r="H98" s="34">
        <f t="shared" si="4"/>
        <v>0</v>
      </c>
      <c r="I98" s="21"/>
      <c r="J98" s="34">
        <f t="shared" si="5"/>
        <v>0</v>
      </c>
      <c r="K98" s="21"/>
      <c r="L98" s="34">
        <f t="shared" si="6"/>
        <v>0</v>
      </c>
      <c r="M98" s="34">
        <f t="shared" si="7"/>
        <v>0</v>
      </c>
    </row>
    <row r="99" spans="1:13" s="8" customFormat="1" x14ac:dyDescent="0.25">
      <c r="A99" s="85"/>
      <c r="B99" s="26"/>
      <c r="C99" s="20" t="s">
        <v>37</v>
      </c>
      <c r="D99" s="26" t="s">
        <v>10</v>
      </c>
      <c r="E99" s="26">
        <v>1.9E-3</v>
      </c>
      <c r="F99" s="26">
        <f>F95*E99</f>
        <v>0.247</v>
      </c>
      <c r="G99" s="76"/>
      <c r="H99" s="34">
        <f t="shared" si="4"/>
        <v>0</v>
      </c>
      <c r="I99" s="21"/>
      <c r="J99" s="34">
        <f t="shared" si="5"/>
        <v>0</v>
      </c>
      <c r="K99" s="21"/>
      <c r="L99" s="34">
        <f t="shared" si="6"/>
        <v>0</v>
      </c>
      <c r="M99" s="34">
        <f t="shared" si="7"/>
        <v>0</v>
      </c>
    </row>
    <row r="100" spans="1:13" s="8" customFormat="1" ht="30" x14ac:dyDescent="0.25">
      <c r="A100" s="45"/>
      <c r="B100" s="20"/>
      <c r="C100" s="32" t="s">
        <v>70</v>
      </c>
      <c r="D100" s="33"/>
      <c r="E100" s="33"/>
      <c r="F100" s="33"/>
      <c r="G100" s="20"/>
      <c r="H100" s="34">
        <f t="shared" si="4"/>
        <v>0</v>
      </c>
      <c r="I100" s="20"/>
      <c r="J100" s="34">
        <f t="shared" si="5"/>
        <v>0</v>
      </c>
      <c r="K100" s="20"/>
      <c r="L100" s="34">
        <f t="shared" si="6"/>
        <v>0</v>
      </c>
      <c r="M100" s="34">
        <f t="shared" si="7"/>
        <v>0</v>
      </c>
    </row>
    <row r="101" spans="1:13" s="8" customFormat="1" ht="30" x14ac:dyDescent="0.25">
      <c r="A101" s="83">
        <v>17</v>
      </c>
      <c r="B101" s="20"/>
      <c r="C101" s="32" t="s">
        <v>81</v>
      </c>
      <c r="D101" s="33" t="s">
        <v>15</v>
      </c>
      <c r="E101" s="33"/>
      <c r="F101" s="33">
        <v>1</v>
      </c>
      <c r="G101" s="20"/>
      <c r="H101" s="34">
        <f t="shared" si="4"/>
        <v>0</v>
      </c>
      <c r="I101" s="20"/>
      <c r="J101" s="34">
        <f t="shared" si="5"/>
        <v>0</v>
      </c>
      <c r="K101" s="20"/>
      <c r="L101" s="34">
        <f t="shared" si="6"/>
        <v>0</v>
      </c>
      <c r="M101" s="34">
        <f t="shared" si="7"/>
        <v>0</v>
      </c>
    </row>
    <row r="102" spans="1:13" s="8" customFormat="1" x14ac:dyDescent="0.25">
      <c r="A102" s="85"/>
      <c r="B102" s="20" t="s">
        <v>61</v>
      </c>
      <c r="C102" s="34" t="s">
        <v>30</v>
      </c>
      <c r="D102" s="34" t="s">
        <v>15</v>
      </c>
      <c r="E102" s="34">
        <v>1</v>
      </c>
      <c r="F102" s="33">
        <f>F101*E102</f>
        <v>1</v>
      </c>
      <c r="G102" s="20"/>
      <c r="H102" s="34">
        <f t="shared" si="4"/>
        <v>0</v>
      </c>
      <c r="I102" s="76"/>
      <c r="J102" s="34">
        <f t="shared" si="5"/>
        <v>0</v>
      </c>
      <c r="K102" s="20"/>
      <c r="L102" s="34">
        <f t="shared" si="6"/>
        <v>0</v>
      </c>
      <c r="M102" s="34">
        <f t="shared" si="7"/>
        <v>0</v>
      </c>
    </row>
    <row r="103" spans="1:13" s="8" customFormat="1" x14ac:dyDescent="0.25">
      <c r="A103" s="83">
        <v>18</v>
      </c>
      <c r="B103" s="20"/>
      <c r="C103" s="32" t="s">
        <v>71</v>
      </c>
      <c r="D103" s="33" t="s">
        <v>15</v>
      </c>
      <c r="E103" s="33"/>
      <c r="F103" s="33">
        <v>0.2</v>
      </c>
      <c r="G103" s="20"/>
      <c r="H103" s="34">
        <f t="shared" si="4"/>
        <v>0</v>
      </c>
      <c r="I103" s="20"/>
      <c r="J103" s="34">
        <f t="shared" si="5"/>
        <v>0</v>
      </c>
      <c r="K103" s="20"/>
      <c r="L103" s="34">
        <f t="shared" si="6"/>
        <v>0</v>
      </c>
      <c r="M103" s="34">
        <f t="shared" si="7"/>
        <v>0</v>
      </c>
    </row>
    <row r="104" spans="1:13" s="8" customFormat="1" x14ac:dyDescent="0.25">
      <c r="A104" s="84"/>
      <c r="B104" s="20"/>
      <c r="C104" s="34" t="s">
        <v>30</v>
      </c>
      <c r="D104" s="34" t="s">
        <v>15</v>
      </c>
      <c r="E104" s="34">
        <v>1</v>
      </c>
      <c r="F104" s="20">
        <f>F103*E104</f>
        <v>0.2</v>
      </c>
      <c r="G104" s="20"/>
      <c r="H104" s="34">
        <f t="shared" si="4"/>
        <v>0</v>
      </c>
      <c r="I104" s="76"/>
      <c r="J104" s="34">
        <f t="shared" si="5"/>
        <v>0</v>
      </c>
      <c r="K104" s="20"/>
      <c r="L104" s="34">
        <f t="shared" si="6"/>
        <v>0</v>
      </c>
      <c r="M104" s="34">
        <f t="shared" si="7"/>
        <v>0</v>
      </c>
    </row>
    <row r="105" spans="1:13" s="8" customFormat="1" x14ac:dyDescent="0.25">
      <c r="A105" s="85"/>
      <c r="B105" s="20" t="s">
        <v>99</v>
      </c>
      <c r="C105" s="35" t="s">
        <v>72</v>
      </c>
      <c r="D105" s="20" t="s">
        <v>15</v>
      </c>
      <c r="E105" s="20">
        <v>1.1000000000000001</v>
      </c>
      <c r="F105" s="20">
        <f>F103*E105</f>
        <v>0.22000000000000003</v>
      </c>
      <c r="G105" s="76"/>
      <c r="H105" s="34">
        <f t="shared" si="4"/>
        <v>0</v>
      </c>
      <c r="I105" s="20"/>
      <c r="J105" s="34">
        <f t="shared" si="5"/>
        <v>0</v>
      </c>
      <c r="K105" s="20"/>
      <c r="L105" s="34">
        <f t="shared" si="6"/>
        <v>0</v>
      </c>
      <c r="M105" s="34">
        <f t="shared" si="7"/>
        <v>0</v>
      </c>
    </row>
    <row r="106" spans="1:13" s="8" customFormat="1" ht="45" x14ac:dyDescent="0.25">
      <c r="A106" s="83">
        <v>19</v>
      </c>
      <c r="B106" s="20"/>
      <c r="C106" s="32" t="s">
        <v>110</v>
      </c>
      <c r="D106" s="33" t="s">
        <v>15</v>
      </c>
      <c r="E106" s="33"/>
      <c r="F106" s="33">
        <v>1</v>
      </c>
      <c r="G106" s="20"/>
      <c r="H106" s="34">
        <f t="shared" si="4"/>
        <v>0</v>
      </c>
      <c r="I106" s="20"/>
      <c r="J106" s="34">
        <f t="shared" si="5"/>
        <v>0</v>
      </c>
      <c r="K106" s="20"/>
      <c r="L106" s="34">
        <f t="shared" si="6"/>
        <v>0</v>
      </c>
      <c r="M106" s="34">
        <f t="shared" si="7"/>
        <v>0</v>
      </c>
    </row>
    <row r="107" spans="1:13" s="8" customFormat="1" x14ac:dyDescent="0.25">
      <c r="A107" s="84"/>
      <c r="B107" s="20" t="s">
        <v>61</v>
      </c>
      <c r="C107" s="34" t="s">
        <v>30</v>
      </c>
      <c r="D107" s="34" t="s">
        <v>15</v>
      </c>
      <c r="E107" s="34">
        <v>1</v>
      </c>
      <c r="F107" s="20">
        <f>F106*E107</f>
        <v>1</v>
      </c>
      <c r="G107" s="20"/>
      <c r="H107" s="34">
        <f t="shared" si="4"/>
        <v>0</v>
      </c>
      <c r="I107" s="76"/>
      <c r="J107" s="34">
        <f t="shared" si="5"/>
        <v>0</v>
      </c>
      <c r="K107" s="20"/>
      <c r="L107" s="34">
        <f t="shared" si="6"/>
        <v>0</v>
      </c>
      <c r="M107" s="34">
        <f t="shared" si="7"/>
        <v>0</v>
      </c>
    </row>
    <row r="108" spans="1:13" s="8" customFormat="1" ht="30" x14ac:dyDescent="0.25">
      <c r="A108" s="84"/>
      <c r="B108" s="20" t="s">
        <v>101</v>
      </c>
      <c r="C108" s="35" t="s">
        <v>73</v>
      </c>
      <c r="D108" s="20" t="s">
        <v>33</v>
      </c>
      <c r="E108" s="35" t="s">
        <v>34</v>
      </c>
      <c r="F108" s="20">
        <v>12.8</v>
      </c>
      <c r="G108" s="76"/>
      <c r="H108" s="34">
        <f t="shared" si="4"/>
        <v>0</v>
      </c>
      <c r="I108" s="20"/>
      <c r="J108" s="34">
        <f t="shared" si="5"/>
        <v>0</v>
      </c>
      <c r="K108" s="20"/>
      <c r="L108" s="34">
        <f t="shared" si="6"/>
        <v>0</v>
      </c>
      <c r="M108" s="34">
        <f t="shared" si="7"/>
        <v>0</v>
      </c>
    </row>
    <row r="109" spans="1:13" s="8" customFormat="1" x14ac:dyDescent="0.25">
      <c r="A109" s="84"/>
      <c r="B109" s="20" t="s">
        <v>100</v>
      </c>
      <c r="C109" s="35" t="s">
        <v>74</v>
      </c>
      <c r="D109" s="20" t="s">
        <v>15</v>
      </c>
      <c r="E109" s="20">
        <v>1.0149999999999999</v>
      </c>
      <c r="F109" s="20">
        <f>F106*E109</f>
        <v>1.0149999999999999</v>
      </c>
      <c r="G109" s="76"/>
      <c r="H109" s="34">
        <f t="shared" si="4"/>
        <v>0</v>
      </c>
      <c r="I109" s="20"/>
      <c r="J109" s="34">
        <f t="shared" si="5"/>
        <v>0</v>
      </c>
      <c r="K109" s="20"/>
      <c r="L109" s="34">
        <f t="shared" si="6"/>
        <v>0</v>
      </c>
      <c r="M109" s="34">
        <f t="shared" si="7"/>
        <v>0</v>
      </c>
    </row>
    <row r="110" spans="1:13" s="8" customFormat="1" ht="30" x14ac:dyDescent="0.25">
      <c r="A110" s="85"/>
      <c r="B110" s="20" t="s">
        <v>61</v>
      </c>
      <c r="C110" s="35" t="s">
        <v>75</v>
      </c>
      <c r="D110" s="35" t="s">
        <v>76</v>
      </c>
      <c r="E110" s="20"/>
      <c r="F110" s="20">
        <v>1</v>
      </c>
      <c r="G110" s="76"/>
      <c r="H110" s="34">
        <f t="shared" si="4"/>
        <v>0</v>
      </c>
      <c r="I110" s="20"/>
      <c r="J110" s="34">
        <f t="shared" si="5"/>
        <v>0</v>
      </c>
      <c r="K110" s="20"/>
      <c r="L110" s="34">
        <f t="shared" si="6"/>
        <v>0</v>
      </c>
      <c r="M110" s="34">
        <f t="shared" si="7"/>
        <v>0</v>
      </c>
    </row>
    <row r="111" spans="1:13" s="8" customFormat="1" ht="30" x14ac:dyDescent="0.25">
      <c r="A111" s="83">
        <v>20</v>
      </c>
      <c r="B111" s="16" t="s">
        <v>63</v>
      </c>
      <c r="C111" s="32" t="s">
        <v>77</v>
      </c>
      <c r="D111" s="33" t="s">
        <v>78</v>
      </c>
      <c r="E111" s="33"/>
      <c r="F111" s="33">
        <v>0.17299999999999999</v>
      </c>
      <c r="G111" s="20"/>
      <c r="H111" s="34">
        <f t="shared" si="4"/>
        <v>0</v>
      </c>
      <c r="I111" s="20"/>
      <c r="J111" s="34">
        <f t="shared" si="5"/>
        <v>0</v>
      </c>
      <c r="K111" s="20"/>
      <c r="L111" s="34">
        <f t="shared" si="6"/>
        <v>0</v>
      </c>
      <c r="M111" s="34">
        <f t="shared" si="7"/>
        <v>0</v>
      </c>
    </row>
    <row r="112" spans="1:13" s="8" customFormat="1" x14ac:dyDescent="0.25">
      <c r="A112" s="84"/>
      <c r="B112" s="20" t="s">
        <v>61</v>
      </c>
      <c r="C112" s="34" t="s">
        <v>30</v>
      </c>
      <c r="D112" s="34" t="s">
        <v>78</v>
      </c>
      <c r="E112" s="34">
        <v>1</v>
      </c>
      <c r="F112" s="20">
        <f>F111*E112</f>
        <v>0.17299999999999999</v>
      </c>
      <c r="G112" s="20"/>
      <c r="H112" s="34">
        <f t="shared" si="4"/>
        <v>0</v>
      </c>
      <c r="I112" s="76"/>
      <c r="J112" s="34">
        <f t="shared" si="5"/>
        <v>0</v>
      </c>
      <c r="K112" s="20"/>
      <c r="L112" s="34">
        <f t="shared" si="6"/>
        <v>0</v>
      </c>
      <c r="M112" s="34">
        <f t="shared" si="7"/>
        <v>0</v>
      </c>
    </row>
    <row r="113" spans="1:13" s="8" customFormat="1" x14ac:dyDescent="0.25">
      <c r="A113" s="84"/>
      <c r="B113" s="20"/>
      <c r="C113" s="20" t="s">
        <v>32</v>
      </c>
      <c r="D113" s="20" t="s">
        <v>10</v>
      </c>
      <c r="E113" s="20">
        <v>0.95</v>
      </c>
      <c r="F113" s="20">
        <f>F111*E113</f>
        <v>0.16434999999999997</v>
      </c>
      <c r="G113" s="20"/>
      <c r="H113" s="34">
        <f t="shared" si="4"/>
        <v>0</v>
      </c>
      <c r="I113" s="20"/>
      <c r="J113" s="34">
        <f t="shared" si="5"/>
        <v>0</v>
      </c>
      <c r="K113" s="76"/>
      <c r="L113" s="34">
        <f t="shared" si="6"/>
        <v>0</v>
      </c>
      <c r="M113" s="34">
        <f t="shared" si="7"/>
        <v>0</v>
      </c>
    </row>
    <row r="114" spans="1:13" s="8" customFormat="1" x14ac:dyDescent="0.25">
      <c r="A114" s="84"/>
      <c r="B114" s="20" t="s">
        <v>102</v>
      </c>
      <c r="C114" s="35" t="s">
        <v>82</v>
      </c>
      <c r="D114" s="20" t="s">
        <v>33</v>
      </c>
      <c r="E114" s="20"/>
      <c r="F114" s="20">
        <v>10</v>
      </c>
      <c r="G114" s="76"/>
      <c r="H114" s="34">
        <f t="shared" si="4"/>
        <v>0</v>
      </c>
      <c r="I114" s="20"/>
      <c r="J114" s="34">
        <f t="shared" si="5"/>
        <v>0</v>
      </c>
      <c r="K114" s="20"/>
      <c r="L114" s="34">
        <f t="shared" si="6"/>
        <v>0</v>
      </c>
      <c r="M114" s="34">
        <f t="shared" si="7"/>
        <v>0</v>
      </c>
    </row>
    <row r="115" spans="1:13" s="8" customFormat="1" x14ac:dyDescent="0.25">
      <c r="A115" s="84"/>
      <c r="B115" s="20" t="s">
        <v>103</v>
      </c>
      <c r="C115" s="35" t="s">
        <v>83</v>
      </c>
      <c r="D115" s="20" t="s">
        <v>12</v>
      </c>
      <c r="E115" s="20"/>
      <c r="F115" s="20">
        <v>0.36</v>
      </c>
      <c r="G115" s="76"/>
      <c r="H115" s="34">
        <f t="shared" si="4"/>
        <v>0</v>
      </c>
      <c r="I115" s="20"/>
      <c r="J115" s="34">
        <f t="shared" si="5"/>
        <v>0</v>
      </c>
      <c r="K115" s="20"/>
      <c r="L115" s="34">
        <f t="shared" si="6"/>
        <v>0</v>
      </c>
      <c r="M115" s="34">
        <f t="shared" si="7"/>
        <v>0</v>
      </c>
    </row>
    <row r="116" spans="1:13" s="8" customFormat="1" x14ac:dyDescent="0.25">
      <c r="A116" s="84"/>
      <c r="B116" s="21" t="s">
        <v>87</v>
      </c>
      <c r="C116" s="20" t="s">
        <v>35</v>
      </c>
      <c r="D116" s="20" t="s">
        <v>36</v>
      </c>
      <c r="E116" s="20">
        <v>20.399999999999999</v>
      </c>
      <c r="F116" s="20">
        <f>F111*E116</f>
        <v>3.5291999999999994</v>
      </c>
      <c r="G116" s="76"/>
      <c r="H116" s="34">
        <f t="shared" si="4"/>
        <v>0</v>
      </c>
      <c r="I116" s="20"/>
      <c r="J116" s="34">
        <f t="shared" si="5"/>
        <v>0</v>
      </c>
      <c r="K116" s="20"/>
      <c r="L116" s="34">
        <f t="shared" si="6"/>
        <v>0</v>
      </c>
      <c r="M116" s="34">
        <f t="shared" si="7"/>
        <v>0</v>
      </c>
    </row>
    <row r="117" spans="1:13" s="8" customFormat="1" x14ac:dyDescent="0.25">
      <c r="A117" s="85"/>
      <c r="B117" s="20"/>
      <c r="C117" s="20" t="s">
        <v>37</v>
      </c>
      <c r="D117" s="20" t="s">
        <v>10</v>
      </c>
      <c r="E117" s="20">
        <v>2.78</v>
      </c>
      <c r="F117" s="20">
        <f>F111*E117</f>
        <v>0.48093999999999992</v>
      </c>
      <c r="G117" s="76"/>
      <c r="H117" s="34">
        <f t="shared" si="4"/>
        <v>0</v>
      </c>
      <c r="I117" s="20"/>
      <c r="J117" s="34">
        <f t="shared" si="5"/>
        <v>0</v>
      </c>
      <c r="K117" s="20"/>
      <c r="L117" s="34">
        <f t="shared" si="6"/>
        <v>0</v>
      </c>
      <c r="M117" s="34">
        <f t="shared" si="7"/>
        <v>0</v>
      </c>
    </row>
    <row r="118" spans="1:13" s="8" customFormat="1" x14ac:dyDescent="0.25">
      <c r="A118" s="83">
        <v>21</v>
      </c>
      <c r="B118" s="16" t="s">
        <v>79</v>
      </c>
      <c r="C118" s="32" t="s">
        <v>104</v>
      </c>
      <c r="D118" s="18" t="s">
        <v>29</v>
      </c>
      <c r="E118" s="18"/>
      <c r="F118" s="36">
        <v>0.75</v>
      </c>
      <c r="G118" s="20"/>
      <c r="H118" s="34">
        <f t="shared" si="4"/>
        <v>0</v>
      </c>
      <c r="I118" s="20"/>
      <c r="J118" s="34">
        <f t="shared" si="5"/>
        <v>0</v>
      </c>
      <c r="K118" s="20"/>
      <c r="L118" s="34">
        <f t="shared" si="6"/>
        <v>0</v>
      </c>
      <c r="M118" s="34">
        <f t="shared" si="7"/>
        <v>0</v>
      </c>
    </row>
    <row r="119" spans="1:13" s="8" customFormat="1" x14ac:dyDescent="0.25">
      <c r="A119" s="84"/>
      <c r="B119" s="21" t="s">
        <v>61</v>
      </c>
      <c r="C119" s="21" t="s">
        <v>30</v>
      </c>
      <c r="D119" s="21" t="s">
        <v>29</v>
      </c>
      <c r="E119" s="21">
        <v>1</v>
      </c>
      <c r="F119" s="21">
        <f>F118*E119</f>
        <v>0.75</v>
      </c>
      <c r="G119" s="20"/>
      <c r="H119" s="34">
        <f t="shared" si="4"/>
        <v>0</v>
      </c>
      <c r="I119" s="76"/>
      <c r="J119" s="34">
        <f t="shared" si="5"/>
        <v>0</v>
      </c>
      <c r="K119" s="20"/>
      <c r="L119" s="34">
        <f t="shared" si="6"/>
        <v>0</v>
      </c>
      <c r="M119" s="34">
        <f t="shared" si="7"/>
        <v>0</v>
      </c>
    </row>
    <row r="120" spans="1:13" s="8" customFormat="1" x14ac:dyDescent="0.25">
      <c r="A120" s="84"/>
      <c r="B120" s="21"/>
      <c r="C120" s="20" t="s">
        <v>32</v>
      </c>
      <c r="D120" s="21" t="s">
        <v>10</v>
      </c>
      <c r="E120" s="21">
        <v>4.3099999999999996</v>
      </c>
      <c r="F120" s="21">
        <f>F118*E120</f>
        <v>3.2324999999999999</v>
      </c>
      <c r="G120" s="20"/>
      <c r="H120" s="34">
        <f t="shared" si="4"/>
        <v>0</v>
      </c>
      <c r="I120" s="20"/>
      <c r="J120" s="34">
        <f t="shared" si="5"/>
        <v>0</v>
      </c>
      <c r="K120" s="76"/>
      <c r="L120" s="34">
        <f t="shared" si="6"/>
        <v>0</v>
      </c>
      <c r="M120" s="34">
        <f t="shared" si="7"/>
        <v>0</v>
      </c>
    </row>
    <row r="121" spans="1:13" s="8" customFormat="1" ht="30" x14ac:dyDescent="0.25">
      <c r="A121" s="84"/>
      <c r="B121" s="21" t="s">
        <v>106</v>
      </c>
      <c r="C121" s="22" t="s">
        <v>105</v>
      </c>
      <c r="D121" s="21" t="s">
        <v>33</v>
      </c>
      <c r="E121" s="22" t="s">
        <v>34</v>
      </c>
      <c r="F121" s="21">
        <v>40</v>
      </c>
      <c r="G121" s="76"/>
      <c r="H121" s="34">
        <f t="shared" si="4"/>
        <v>0</v>
      </c>
      <c r="I121" s="20"/>
      <c r="J121" s="34">
        <f t="shared" si="5"/>
        <v>0</v>
      </c>
      <c r="K121" s="20"/>
      <c r="L121" s="34">
        <f t="shared" si="6"/>
        <v>0</v>
      </c>
      <c r="M121" s="34">
        <f t="shared" si="7"/>
        <v>0</v>
      </c>
    </row>
    <row r="122" spans="1:13" s="8" customFormat="1" ht="30" x14ac:dyDescent="0.25">
      <c r="A122" s="84"/>
      <c r="B122" s="20" t="s">
        <v>108</v>
      </c>
      <c r="C122" s="22" t="s">
        <v>107</v>
      </c>
      <c r="D122" s="21" t="s">
        <v>12</v>
      </c>
      <c r="E122" s="22" t="s">
        <v>34</v>
      </c>
      <c r="F122" s="21">
        <v>11</v>
      </c>
      <c r="G122" s="76"/>
      <c r="H122" s="34">
        <f t="shared" si="4"/>
        <v>0</v>
      </c>
      <c r="I122" s="20"/>
      <c r="J122" s="34">
        <f t="shared" si="5"/>
        <v>0</v>
      </c>
      <c r="K122" s="20"/>
      <c r="L122" s="34">
        <f t="shared" si="6"/>
        <v>0</v>
      </c>
      <c r="M122" s="34">
        <f t="shared" si="7"/>
        <v>0</v>
      </c>
    </row>
    <row r="123" spans="1:13" s="8" customFormat="1" x14ac:dyDescent="0.25">
      <c r="A123" s="84"/>
      <c r="B123" s="21" t="s">
        <v>87</v>
      </c>
      <c r="C123" s="21" t="s">
        <v>35</v>
      </c>
      <c r="D123" s="21" t="s">
        <v>36</v>
      </c>
      <c r="E123" s="21">
        <v>40</v>
      </c>
      <c r="F123" s="21">
        <f>F118*E123</f>
        <v>30</v>
      </c>
      <c r="G123" s="76"/>
      <c r="H123" s="34">
        <f t="shared" si="4"/>
        <v>0</v>
      </c>
      <c r="I123" s="20"/>
      <c r="J123" s="34">
        <f t="shared" si="5"/>
        <v>0</v>
      </c>
      <c r="K123" s="20"/>
      <c r="L123" s="34">
        <f t="shared" si="6"/>
        <v>0</v>
      </c>
      <c r="M123" s="34">
        <f t="shared" si="7"/>
        <v>0</v>
      </c>
    </row>
    <row r="124" spans="1:13" s="8" customFormat="1" x14ac:dyDescent="0.25">
      <c r="A124" s="85"/>
      <c r="B124" s="21"/>
      <c r="C124" s="20" t="s">
        <v>37</v>
      </c>
      <c r="D124" s="21" t="s">
        <v>10</v>
      </c>
      <c r="E124" s="21">
        <v>2.78</v>
      </c>
      <c r="F124" s="21">
        <f>F118*E124</f>
        <v>2.085</v>
      </c>
      <c r="G124" s="76"/>
      <c r="H124" s="34">
        <f t="shared" si="4"/>
        <v>0</v>
      </c>
      <c r="I124" s="20"/>
      <c r="J124" s="34">
        <f t="shared" si="5"/>
        <v>0</v>
      </c>
      <c r="K124" s="20"/>
      <c r="L124" s="34">
        <f t="shared" si="6"/>
        <v>0</v>
      </c>
      <c r="M124" s="34">
        <f t="shared" si="7"/>
        <v>0</v>
      </c>
    </row>
    <row r="125" spans="1:13" s="8" customFormat="1" ht="30" x14ac:dyDescent="0.25">
      <c r="A125" s="83">
        <v>22</v>
      </c>
      <c r="B125" s="30" t="s">
        <v>66</v>
      </c>
      <c r="C125" s="25" t="s">
        <v>80</v>
      </c>
      <c r="D125" s="30" t="s">
        <v>12</v>
      </c>
      <c r="E125" s="30"/>
      <c r="F125" s="30">
        <v>14.35</v>
      </c>
      <c r="G125" s="21"/>
      <c r="H125" s="34">
        <f t="shared" si="4"/>
        <v>0</v>
      </c>
      <c r="I125" s="21"/>
      <c r="J125" s="34">
        <f t="shared" si="5"/>
        <v>0</v>
      </c>
      <c r="K125" s="21"/>
      <c r="L125" s="34">
        <f t="shared" si="6"/>
        <v>0</v>
      </c>
      <c r="M125" s="34">
        <f t="shared" si="7"/>
        <v>0</v>
      </c>
    </row>
    <row r="126" spans="1:13" s="8" customFormat="1" x14ac:dyDescent="0.25">
      <c r="A126" s="84"/>
      <c r="B126" s="26"/>
      <c r="C126" s="34" t="s">
        <v>30</v>
      </c>
      <c r="D126" s="26" t="s">
        <v>41</v>
      </c>
      <c r="E126" s="26">
        <v>0.68</v>
      </c>
      <c r="F126" s="26">
        <f>F125*E126</f>
        <v>9.7580000000000009</v>
      </c>
      <c r="G126" s="21"/>
      <c r="H126" s="34">
        <f t="shared" si="4"/>
        <v>0</v>
      </c>
      <c r="I126" s="76"/>
      <c r="J126" s="34">
        <f t="shared" si="5"/>
        <v>0</v>
      </c>
      <c r="K126" s="21"/>
      <c r="L126" s="34">
        <f t="shared" si="6"/>
        <v>0</v>
      </c>
      <c r="M126" s="34">
        <f t="shared" si="7"/>
        <v>0</v>
      </c>
    </row>
    <row r="127" spans="1:13" s="8" customFormat="1" x14ac:dyDescent="0.25">
      <c r="A127" s="84"/>
      <c r="B127" s="26"/>
      <c r="C127" s="20" t="s">
        <v>32</v>
      </c>
      <c r="D127" s="26" t="s">
        <v>10</v>
      </c>
      <c r="E127" s="26">
        <v>2.9999999999999997E-4</v>
      </c>
      <c r="F127" s="26">
        <f>F125*E127</f>
        <v>4.3049999999999998E-3</v>
      </c>
      <c r="G127" s="21"/>
      <c r="H127" s="34">
        <f t="shared" si="4"/>
        <v>0</v>
      </c>
      <c r="I127" s="21"/>
      <c r="J127" s="34">
        <f t="shared" si="5"/>
        <v>0</v>
      </c>
      <c r="K127" s="76"/>
      <c r="L127" s="34">
        <f t="shared" si="6"/>
        <v>0</v>
      </c>
      <c r="M127" s="34">
        <f t="shared" si="7"/>
        <v>0</v>
      </c>
    </row>
    <row r="128" spans="1:13" x14ac:dyDescent="0.25">
      <c r="A128" s="84"/>
      <c r="B128" s="26" t="s">
        <v>98</v>
      </c>
      <c r="C128" s="26" t="s">
        <v>68</v>
      </c>
      <c r="D128" s="26" t="s">
        <v>36</v>
      </c>
      <c r="E128" s="26">
        <v>0.27300000000000002</v>
      </c>
      <c r="F128" s="26">
        <f>F125*E128</f>
        <v>3.9175500000000003</v>
      </c>
      <c r="G128" s="76"/>
      <c r="H128" s="34">
        <f t="shared" si="4"/>
        <v>0</v>
      </c>
      <c r="I128" s="21"/>
      <c r="J128" s="34">
        <f t="shared" si="5"/>
        <v>0</v>
      </c>
      <c r="K128" s="21"/>
      <c r="L128" s="34">
        <f t="shared" si="6"/>
        <v>0</v>
      </c>
      <c r="M128" s="34">
        <f t="shared" si="7"/>
        <v>0</v>
      </c>
    </row>
    <row r="129" spans="1:13" x14ac:dyDescent="0.25">
      <c r="A129" s="85"/>
      <c r="B129" s="26"/>
      <c r="C129" s="20" t="s">
        <v>37</v>
      </c>
      <c r="D129" s="26" t="s">
        <v>10</v>
      </c>
      <c r="E129" s="26">
        <v>1.9E-3</v>
      </c>
      <c r="F129" s="26">
        <f>F125*E129</f>
        <v>2.7264999999999998E-2</v>
      </c>
      <c r="G129" s="76"/>
      <c r="H129" s="34">
        <f t="shared" si="4"/>
        <v>0</v>
      </c>
      <c r="I129" s="21"/>
      <c r="J129" s="34">
        <f t="shared" si="5"/>
        <v>0</v>
      </c>
      <c r="K129" s="21"/>
      <c r="L129" s="34">
        <f t="shared" si="6"/>
        <v>0</v>
      </c>
      <c r="M129" s="34">
        <f t="shared" si="7"/>
        <v>0</v>
      </c>
    </row>
    <row r="130" spans="1:13" x14ac:dyDescent="0.25">
      <c r="A130" s="44"/>
      <c r="B130" s="26"/>
      <c r="C130" s="33" t="s">
        <v>7</v>
      </c>
      <c r="D130" s="26"/>
      <c r="E130" s="26"/>
      <c r="F130" s="26"/>
      <c r="G130" s="21"/>
      <c r="H130" s="33">
        <f>SUM(H6:H129)</f>
        <v>0</v>
      </c>
      <c r="I130" s="18"/>
      <c r="J130" s="33">
        <f>SUM(J6:J129)</f>
        <v>0</v>
      </c>
      <c r="K130" s="18"/>
      <c r="L130" s="33">
        <f>SUM(L6:L129)</f>
        <v>0</v>
      </c>
      <c r="M130" s="33">
        <f t="shared" si="7"/>
        <v>0</v>
      </c>
    </row>
    <row r="131" spans="1:13" x14ac:dyDescent="0.25">
      <c r="A131" s="44"/>
      <c r="B131" s="26"/>
      <c r="C131" s="67" t="s">
        <v>131</v>
      </c>
      <c r="D131" s="37"/>
      <c r="E131" s="37"/>
      <c r="F131" s="79"/>
      <c r="G131" s="18"/>
      <c r="H131" s="33"/>
      <c r="I131" s="18"/>
      <c r="J131" s="33"/>
      <c r="K131" s="18"/>
      <c r="L131" s="33"/>
      <c r="M131" s="33">
        <f>M130*F131</f>
        <v>0</v>
      </c>
    </row>
    <row r="132" spans="1:13" x14ac:dyDescent="0.25">
      <c r="A132" s="44"/>
      <c r="B132" s="26"/>
      <c r="C132" s="33" t="s">
        <v>7</v>
      </c>
      <c r="D132" s="37"/>
      <c r="E132" s="37"/>
      <c r="F132" s="37"/>
      <c r="G132" s="18"/>
      <c r="H132" s="33"/>
      <c r="I132" s="18"/>
      <c r="J132" s="33"/>
      <c r="K132" s="18"/>
      <c r="L132" s="33"/>
      <c r="M132" s="33">
        <f>SUM(M130:M131)</f>
        <v>0</v>
      </c>
    </row>
    <row r="133" spans="1:13" x14ac:dyDescent="0.25">
      <c r="A133" s="44"/>
      <c r="B133" s="26"/>
      <c r="C133" s="67" t="s">
        <v>123</v>
      </c>
      <c r="D133" s="37"/>
      <c r="E133" s="37"/>
      <c r="F133" s="79"/>
      <c r="G133" s="18"/>
      <c r="H133" s="33"/>
      <c r="I133" s="18"/>
      <c r="J133" s="33"/>
      <c r="K133" s="18"/>
      <c r="L133" s="33"/>
      <c r="M133" s="33">
        <f>M132*F133</f>
        <v>0</v>
      </c>
    </row>
    <row r="134" spans="1:13" x14ac:dyDescent="0.25">
      <c r="A134" s="58"/>
      <c r="B134" s="59"/>
      <c r="C134" s="60" t="s">
        <v>109</v>
      </c>
      <c r="D134" s="59"/>
      <c r="E134" s="59"/>
      <c r="F134" s="59"/>
      <c r="G134" s="61"/>
      <c r="H134" s="61"/>
      <c r="I134" s="61"/>
      <c r="J134" s="61"/>
      <c r="K134" s="61"/>
      <c r="L134" s="61"/>
      <c r="M134" s="60">
        <f>SUM(M132:M133)</f>
        <v>0</v>
      </c>
    </row>
    <row r="135" spans="1:13" ht="27.75" customHeight="1" x14ac:dyDescent="0.25">
      <c r="A135" s="96" t="s">
        <v>113</v>
      </c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8"/>
    </row>
    <row r="136" spans="1:13" ht="15" customHeight="1" x14ac:dyDescent="0.25">
      <c r="A136" s="91" t="s">
        <v>0</v>
      </c>
      <c r="B136" s="93" t="s">
        <v>1</v>
      </c>
      <c r="C136" s="93" t="s">
        <v>18</v>
      </c>
      <c r="D136" s="2" t="s">
        <v>2</v>
      </c>
      <c r="E136" s="2"/>
      <c r="F136" s="2"/>
      <c r="G136" s="94" t="s">
        <v>19</v>
      </c>
      <c r="H136" s="95"/>
      <c r="I136" s="94" t="s">
        <v>8</v>
      </c>
      <c r="J136" s="95"/>
      <c r="K136" s="99" t="s">
        <v>9</v>
      </c>
      <c r="L136" s="100"/>
      <c r="M136" s="93" t="s">
        <v>7</v>
      </c>
    </row>
    <row r="137" spans="1:13" ht="30" x14ac:dyDescent="0.25">
      <c r="A137" s="92"/>
      <c r="B137" s="92"/>
      <c r="C137" s="92"/>
      <c r="D137" s="4" t="s">
        <v>3</v>
      </c>
      <c r="E137" s="4" t="s">
        <v>4</v>
      </c>
      <c r="F137" s="5" t="s">
        <v>5</v>
      </c>
      <c r="G137" s="5" t="s">
        <v>6</v>
      </c>
      <c r="H137" s="5" t="s">
        <v>7</v>
      </c>
      <c r="I137" s="4" t="s">
        <v>6</v>
      </c>
      <c r="J137" s="5" t="s">
        <v>7</v>
      </c>
      <c r="K137" s="4" t="s">
        <v>6</v>
      </c>
      <c r="L137" s="5" t="s">
        <v>7</v>
      </c>
      <c r="M137" s="92"/>
    </row>
    <row r="138" spans="1:13" x14ac:dyDescent="0.25">
      <c r="A138" s="3">
        <v>1</v>
      </c>
      <c r="B138" s="3">
        <v>2</v>
      </c>
      <c r="C138" s="3">
        <v>3</v>
      </c>
      <c r="D138" s="3">
        <v>4</v>
      </c>
      <c r="E138" s="3">
        <v>5</v>
      </c>
      <c r="F138" s="3">
        <v>6</v>
      </c>
      <c r="G138" s="3">
        <v>7</v>
      </c>
      <c r="H138" s="3">
        <v>8</v>
      </c>
      <c r="I138" s="3">
        <v>9</v>
      </c>
      <c r="J138" s="3">
        <v>10</v>
      </c>
      <c r="K138" s="3">
        <v>11</v>
      </c>
      <c r="L138" s="3">
        <v>12</v>
      </c>
      <c r="M138" s="3">
        <v>13</v>
      </c>
    </row>
    <row r="139" spans="1:13" ht="18" x14ac:dyDescent="0.35">
      <c r="A139" s="63">
        <v>1</v>
      </c>
      <c r="B139" s="46"/>
      <c r="C139" s="47" t="s">
        <v>119</v>
      </c>
      <c r="D139" s="46"/>
      <c r="E139" s="46"/>
      <c r="F139" s="46"/>
      <c r="G139" s="48"/>
      <c r="H139" s="48"/>
      <c r="I139" s="48"/>
      <c r="J139" s="48"/>
      <c r="K139" s="48"/>
      <c r="L139" s="48"/>
      <c r="M139" s="48"/>
    </row>
    <row r="140" spans="1:13" ht="36" x14ac:dyDescent="0.35">
      <c r="A140" s="64"/>
      <c r="B140" s="48"/>
      <c r="C140" s="49" t="s">
        <v>67</v>
      </c>
      <c r="D140" s="48" t="s">
        <v>114</v>
      </c>
      <c r="E140" s="48"/>
      <c r="F140" s="48">
        <v>45</v>
      </c>
      <c r="G140" s="48"/>
      <c r="H140" s="48">
        <f>G140*F140</f>
        <v>0</v>
      </c>
      <c r="I140" s="78"/>
      <c r="J140" s="48">
        <f>I140*F140</f>
        <v>0</v>
      </c>
      <c r="K140" s="48"/>
      <c r="L140" s="48">
        <f>K140*F140</f>
        <v>0</v>
      </c>
      <c r="M140" s="48">
        <f>L140+J140+H140</f>
        <v>0</v>
      </c>
    </row>
    <row r="141" spans="1:13" ht="18" x14ac:dyDescent="0.35">
      <c r="A141" s="64"/>
      <c r="B141" s="48"/>
      <c r="C141" s="50" t="s">
        <v>115</v>
      </c>
      <c r="D141" s="48"/>
      <c r="E141" s="48"/>
      <c r="F141" s="48"/>
      <c r="G141" s="48"/>
      <c r="H141" s="48">
        <f t="shared" ref="H141:H143" si="8">G141*F141</f>
        <v>0</v>
      </c>
      <c r="I141" s="48"/>
      <c r="J141" s="48">
        <f t="shared" ref="J141:J143" si="9">I141*F141</f>
        <v>0</v>
      </c>
      <c r="K141" s="48"/>
      <c r="L141" s="48">
        <f t="shared" ref="L141:L143" si="10">K141*F141</f>
        <v>0</v>
      </c>
      <c r="M141" s="48">
        <f t="shared" ref="M141:M143" si="11">L141+J141+H141</f>
        <v>0</v>
      </c>
    </row>
    <row r="142" spans="1:13" ht="36" x14ac:dyDescent="0.35">
      <c r="A142" s="65">
        <v>1.1000000000000001</v>
      </c>
      <c r="B142" s="52" t="s">
        <v>61</v>
      </c>
      <c r="C142" s="48" t="s">
        <v>118</v>
      </c>
      <c r="D142" s="48" t="s">
        <v>13</v>
      </c>
      <c r="E142" s="48"/>
      <c r="F142" s="48">
        <v>24</v>
      </c>
      <c r="G142" s="77"/>
      <c r="H142" s="48">
        <f t="shared" si="8"/>
        <v>0</v>
      </c>
      <c r="I142" s="48"/>
      <c r="J142" s="48">
        <f t="shared" si="9"/>
        <v>0</v>
      </c>
      <c r="K142" s="48"/>
      <c r="L142" s="48">
        <f t="shared" si="10"/>
        <v>0</v>
      </c>
      <c r="M142" s="48">
        <f t="shared" si="11"/>
        <v>0</v>
      </c>
    </row>
    <row r="143" spans="1:13" ht="18" x14ac:dyDescent="0.35">
      <c r="A143" s="65">
        <v>1.2</v>
      </c>
      <c r="B143" s="52" t="s">
        <v>116</v>
      </c>
      <c r="C143" s="48" t="s">
        <v>117</v>
      </c>
      <c r="D143" s="48" t="s">
        <v>33</v>
      </c>
      <c r="E143" s="48"/>
      <c r="F143" s="48">
        <v>250</v>
      </c>
      <c r="G143" s="77"/>
      <c r="H143" s="48">
        <f t="shared" si="8"/>
        <v>0</v>
      </c>
      <c r="I143" s="48"/>
      <c r="J143" s="48">
        <f t="shared" si="9"/>
        <v>0</v>
      </c>
      <c r="K143" s="48"/>
      <c r="L143" s="48">
        <f t="shared" si="10"/>
        <v>0</v>
      </c>
      <c r="M143" s="48">
        <f t="shared" si="11"/>
        <v>0</v>
      </c>
    </row>
    <row r="144" spans="1:13" ht="18" x14ac:dyDescent="0.35">
      <c r="A144" s="51"/>
      <c r="B144" s="52"/>
      <c r="C144" s="54" t="s">
        <v>7</v>
      </c>
      <c r="D144" s="48"/>
      <c r="E144" s="48"/>
      <c r="F144" s="48"/>
      <c r="G144" s="53"/>
      <c r="H144" s="62">
        <f>SUM(H139:H143)</f>
        <v>0</v>
      </c>
      <c r="I144" s="62"/>
      <c r="J144" s="62">
        <f>SUM(J139:J143)</f>
        <v>0</v>
      </c>
      <c r="K144" s="48"/>
      <c r="L144" s="62">
        <f>SUM(L139:L143)</f>
        <v>0</v>
      </c>
      <c r="M144" s="62">
        <f>SUM(M140:M143)</f>
        <v>0</v>
      </c>
    </row>
    <row r="145" spans="1:13" ht="31.5" x14ac:dyDescent="0.35">
      <c r="A145" s="51"/>
      <c r="B145" s="52"/>
      <c r="C145" s="66" t="s">
        <v>122</v>
      </c>
      <c r="D145" s="48"/>
      <c r="E145" s="48"/>
      <c r="F145" s="80"/>
      <c r="G145" s="53"/>
      <c r="H145" s="48"/>
      <c r="I145" s="48"/>
      <c r="J145" s="48"/>
      <c r="K145" s="48"/>
      <c r="L145" s="48"/>
      <c r="M145" s="48">
        <f>J144*F145</f>
        <v>0</v>
      </c>
    </row>
    <row r="146" spans="1:13" x14ac:dyDescent="0.25">
      <c r="A146" s="1"/>
      <c r="B146" s="1"/>
      <c r="C146" s="3" t="s">
        <v>7</v>
      </c>
      <c r="D146" s="1"/>
      <c r="E146" s="1"/>
      <c r="F146" s="10"/>
      <c r="G146" s="1"/>
      <c r="H146" s="1"/>
      <c r="I146" s="1"/>
      <c r="J146" s="1"/>
      <c r="K146" s="1"/>
      <c r="L146" s="1"/>
      <c r="M146" s="9">
        <f>SUM(M144:M145)</f>
        <v>0</v>
      </c>
    </row>
    <row r="147" spans="1:13" x14ac:dyDescent="0.25">
      <c r="A147" s="1"/>
      <c r="B147" s="1"/>
      <c r="C147" s="67" t="s">
        <v>123</v>
      </c>
      <c r="D147" s="1"/>
      <c r="E147" s="1"/>
      <c r="F147" s="81"/>
      <c r="G147" s="1"/>
      <c r="H147" s="1"/>
      <c r="I147" s="1"/>
      <c r="J147" s="1"/>
      <c r="K147" s="1"/>
      <c r="L147" s="1"/>
      <c r="M147" s="1">
        <f>M146*F147</f>
        <v>0</v>
      </c>
    </row>
    <row r="148" spans="1:13" x14ac:dyDescent="0.25">
      <c r="A148" s="11"/>
      <c r="B148" s="11"/>
      <c r="C148" s="12" t="s">
        <v>17</v>
      </c>
      <c r="D148" s="11"/>
      <c r="E148" s="11"/>
      <c r="F148" s="12"/>
      <c r="G148" s="11"/>
      <c r="H148" s="11"/>
      <c r="I148" s="11"/>
      <c r="J148" s="11"/>
      <c r="K148" s="11"/>
      <c r="L148" s="11"/>
      <c r="M148" s="13">
        <f>SUM(M146:M147)</f>
        <v>0</v>
      </c>
    </row>
    <row r="149" spans="1:13" x14ac:dyDescent="0.25">
      <c r="A149" s="55"/>
      <c r="B149" s="55"/>
      <c r="C149" s="56" t="s">
        <v>16</v>
      </c>
      <c r="D149" s="55"/>
      <c r="E149" s="55"/>
      <c r="F149" s="56"/>
      <c r="G149" s="55"/>
      <c r="H149" s="55"/>
      <c r="I149" s="55"/>
      <c r="J149" s="55"/>
      <c r="K149" s="55"/>
      <c r="L149" s="55"/>
      <c r="M149" s="57">
        <f>M148+M134</f>
        <v>0</v>
      </c>
    </row>
    <row r="150" spans="1:13" x14ac:dyDescent="0.25">
      <c r="A150" s="1"/>
      <c r="B150" s="1"/>
      <c r="C150" s="67" t="s">
        <v>124</v>
      </c>
      <c r="D150" s="1"/>
      <c r="E150" s="1"/>
      <c r="F150" s="10">
        <v>0.01</v>
      </c>
      <c r="G150" s="1"/>
      <c r="H150" s="1"/>
      <c r="I150" s="1"/>
      <c r="J150" s="1"/>
      <c r="K150" s="1"/>
      <c r="L150" s="1"/>
      <c r="M150" s="1">
        <f>M149*F150</f>
        <v>0</v>
      </c>
    </row>
    <row r="151" spans="1:13" x14ac:dyDescent="0.25">
      <c r="A151" s="1"/>
      <c r="B151" s="1"/>
      <c r="C151" s="3" t="s">
        <v>7</v>
      </c>
      <c r="D151" s="1"/>
      <c r="E151" s="1"/>
      <c r="F151" s="3"/>
      <c r="G151" s="1"/>
      <c r="H151" s="1"/>
      <c r="I151" s="1"/>
      <c r="J151" s="1"/>
      <c r="K151" s="1"/>
      <c r="L151" s="1"/>
      <c r="M151" s="9">
        <f>SUM(M149:M150)</f>
        <v>0</v>
      </c>
    </row>
    <row r="152" spans="1:13" ht="27" x14ac:dyDescent="0.25">
      <c r="A152" s="1"/>
      <c r="B152" s="1"/>
      <c r="C152" s="68" t="s">
        <v>125</v>
      </c>
      <c r="D152" s="1"/>
      <c r="E152" s="1"/>
      <c r="F152" s="10">
        <v>0.18</v>
      </c>
      <c r="G152" s="1"/>
      <c r="H152" s="1"/>
      <c r="I152" s="1"/>
      <c r="J152" s="1"/>
      <c r="K152" s="1"/>
      <c r="L152" s="1"/>
      <c r="M152" s="1">
        <f>M151*F152</f>
        <v>0</v>
      </c>
    </row>
    <row r="153" spans="1:13" x14ac:dyDescent="0.25">
      <c r="A153" s="1"/>
      <c r="B153" s="1"/>
      <c r="C153" s="3" t="s">
        <v>121</v>
      </c>
      <c r="D153" s="1"/>
      <c r="E153" s="1"/>
      <c r="F153" s="1"/>
      <c r="G153" s="1"/>
      <c r="H153" s="1"/>
      <c r="I153" s="1"/>
      <c r="J153" s="1"/>
      <c r="K153" s="1"/>
      <c r="L153" s="1"/>
      <c r="M153" s="14">
        <f>SUM(M151:M152)</f>
        <v>0</v>
      </c>
    </row>
    <row r="155" spans="1:13" ht="34.5" customHeight="1" x14ac:dyDescent="0.3">
      <c r="A155" s="69"/>
      <c r="B155" s="70"/>
      <c r="C155" s="88" t="s">
        <v>126</v>
      </c>
      <c r="D155" s="88"/>
      <c r="E155" s="88"/>
      <c r="F155" s="88"/>
      <c r="G155" s="88"/>
      <c r="H155" s="88"/>
      <c r="I155" s="88"/>
      <c r="J155" s="88"/>
      <c r="K155" s="88"/>
      <c r="L155" s="88"/>
      <c r="M155" s="88"/>
    </row>
    <row r="156" spans="1:13" ht="57" customHeight="1" x14ac:dyDescent="0.25">
      <c r="A156" s="89" t="s">
        <v>127</v>
      </c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</row>
    <row r="157" spans="1:13" ht="87" customHeight="1" x14ac:dyDescent="0.25">
      <c r="A157" s="82" t="s">
        <v>133</v>
      </c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</row>
    <row r="158" spans="1:13" ht="15.75" x14ac:dyDescent="0.3">
      <c r="A158" s="71"/>
      <c r="B158" s="72"/>
      <c r="C158" s="71"/>
      <c r="D158" s="70"/>
      <c r="E158" s="70"/>
      <c r="F158" s="70"/>
      <c r="G158" s="70"/>
      <c r="H158" s="70"/>
      <c r="I158" s="70"/>
      <c r="J158" s="70"/>
      <c r="K158" s="70"/>
      <c r="L158" s="71"/>
      <c r="M158" s="71"/>
    </row>
    <row r="159" spans="1:13" ht="15.75" x14ac:dyDescent="0.3">
      <c r="A159" s="73" t="s">
        <v>128</v>
      </c>
      <c r="B159" s="72"/>
      <c r="C159" s="71"/>
      <c r="D159" s="70"/>
      <c r="E159" s="70"/>
      <c r="F159" s="70"/>
      <c r="G159" s="70"/>
      <c r="H159" s="70"/>
      <c r="I159" s="70"/>
      <c r="J159" s="70"/>
      <c r="K159" s="70"/>
      <c r="L159" s="71"/>
      <c r="M159" s="71"/>
    </row>
    <row r="160" spans="1:13" ht="15.75" x14ac:dyDescent="0.3">
      <c r="A160" s="70"/>
      <c r="B160" s="70"/>
      <c r="C160" s="74" t="s">
        <v>129</v>
      </c>
      <c r="D160" s="70"/>
      <c r="E160" s="70"/>
      <c r="F160" s="70"/>
      <c r="G160" s="70"/>
      <c r="H160" s="70"/>
      <c r="I160" s="70"/>
      <c r="J160" s="70"/>
      <c r="K160" s="70"/>
      <c r="L160" s="70"/>
      <c r="M160" s="70"/>
    </row>
    <row r="162" spans="1:1" ht="15.75" x14ac:dyDescent="0.3">
      <c r="A162" s="70" t="s">
        <v>130</v>
      </c>
    </row>
  </sheetData>
  <mergeCells count="49">
    <mergeCell ref="K3:L3"/>
    <mergeCell ref="C3:C4"/>
    <mergeCell ref="A59:A66"/>
    <mergeCell ref="A67:A70"/>
    <mergeCell ref="A135:M135"/>
    <mergeCell ref="A91:A93"/>
    <mergeCell ref="A95:A99"/>
    <mergeCell ref="A101:A102"/>
    <mergeCell ref="A103:A105"/>
    <mergeCell ref="A1:M2"/>
    <mergeCell ref="A55:A56"/>
    <mergeCell ref="A57:A58"/>
    <mergeCell ref="A71:A74"/>
    <mergeCell ref="A3:A4"/>
    <mergeCell ref="B3:B4"/>
    <mergeCell ref="A26:A31"/>
    <mergeCell ref="A32:A37"/>
    <mergeCell ref="A38:A42"/>
    <mergeCell ref="M3:M4"/>
    <mergeCell ref="G3:H3"/>
    <mergeCell ref="I3:J3"/>
    <mergeCell ref="A111:A117"/>
    <mergeCell ref="C155:M155"/>
    <mergeCell ref="A156:M156"/>
    <mergeCell ref="A118:A124"/>
    <mergeCell ref="A125:A129"/>
    <mergeCell ref="A136:A137"/>
    <mergeCell ref="B136:B137"/>
    <mergeCell ref="C136:C137"/>
    <mergeCell ref="G136:H136"/>
    <mergeCell ref="I136:J136"/>
    <mergeCell ref="K136:L136"/>
    <mergeCell ref="M136:M137"/>
    <mergeCell ref="A157:M157"/>
    <mergeCell ref="A86:A9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80:A84"/>
    <mergeCell ref="A43:A48"/>
    <mergeCell ref="A49:A54"/>
    <mergeCell ref="A75:A79"/>
    <mergeCell ref="A106:A110"/>
  </mergeCells>
  <pageMargins left="0" right="0" top="0" bottom="0" header="0.31496062992126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ხარჯთაღრიცხვა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Davit Kvachantiradze</dc:creator>
  <cp:lastModifiedBy>Alex Kekelashvili</cp:lastModifiedBy>
  <cp:lastPrinted>2020-06-02T06:24:28Z</cp:lastPrinted>
  <dcterms:created xsi:type="dcterms:W3CDTF">2014-01-29T08:05:15Z</dcterms:created>
  <dcterms:modified xsi:type="dcterms:W3CDTF">2020-06-02T07:53:56Z</dcterms:modified>
</cp:coreProperties>
</file>