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ხარჯთაღრიცხვა" sheetId="16" r:id="rId1"/>
  </sheets>
  <definedNames>
    <definedName name="_xlnm.Print_Area" localSheetId="0">ხარჯთაღრიცხვა!$A$1:$G$21</definedName>
    <definedName name="_xlnm.Print_Titles" localSheetId="0">ხარჯთაღრიცხვა!$6:$6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6" l="1"/>
  <c r="F18" i="16" l="1"/>
  <c r="D10" i="16" l="1"/>
  <c r="D8" i="16" l="1"/>
  <c r="D16" i="16" l="1"/>
  <c r="D9" i="16"/>
  <c r="D7" i="16" l="1"/>
</calcChain>
</file>

<file path=xl/sharedStrings.xml><?xml version="1.0" encoding="utf-8"?>
<sst xmlns="http://schemas.openxmlformats.org/spreadsheetml/2006/main" count="32" uniqueCount="24">
  <si>
    <t>1</t>
  </si>
  <si>
    <t>მ2</t>
  </si>
  <si>
    <t>ცალი</t>
  </si>
  <si>
    <t>სამუშაოების დასახელება</t>
  </si>
  <si>
    <t>განზ. ერთ.</t>
  </si>
  <si>
    <t>არსებული შეღებილი კედლების ნაწილობრივ დამუშავება ფითხით, ბზარებზე სამღებრო ბადის მოწყობა, დაგრუნტვა და შეღებვა წყალემულსიური ნესტგამძლე საღებავით (2 შრე)</t>
  </si>
  <si>
    <t>ხის რაფების ზუმფარით დამუშავება და შეღებვა ზეთოვანი საღებავით</t>
  </si>
  <si>
    <t>N</t>
  </si>
  <si>
    <t>საერთო ღირებულება დღგ-ს გარეშე</t>
  </si>
  <si>
    <t>საერთო ღირებულება დღგ-ს ჩათვლით</t>
  </si>
  <si>
    <t>არსებული თაბაშირ-მუყაოს უკვე შეღებილი ჭერების დამუშავება ზუმფარით ზემოდან ჩამოსული წყლის ლაქების მოსაშორებლად,  შეფითხვნა და შეღებვა თეთრი ნესტგამძლე წყალემულსიური საღებავით (2შრე) (იატაკებზე პოლიეთილენის ფირის დაფენით იატაკის დაცვის მიზნით)</t>
  </si>
  <si>
    <t>არსებული სანათების დემონტაჟი და led განათების სანათების მონტაჟი, (სიმძლავრე 9w, მუშაობის დიაპაზონი 90-265ვოლტი 50-60ჰერცი, სინათლის ნაკადი  720 lm, ფერის ტემპერატურა 4000k, გაშლის კუთხე 120*, cri(ra) &gt;80, ჰერმრტულობა IP20 სანათის დიამეტრი 145÷150მმ,  კარკასი  თეთრი ფერის,  შესაფუთ ყუთზე ოფსეტური ბეჭვდის წესით დატანებული უნდა იყოს საგარანტიო ვადა არანაკლებ 2 წელი)</t>
  </si>
  <si>
    <t>დანართი №1 _ მოცულობათა ცხრილი / ხარჯთაღრიცხვა</t>
  </si>
  <si>
    <r>
      <rPr>
        <b/>
        <sz val="10"/>
        <rFont val="Sylfaen"/>
        <family val="1"/>
      </rPr>
      <t>შენიშვნა:</t>
    </r>
    <r>
      <rPr>
        <sz val="10"/>
        <rFont val="Sylfaen"/>
        <family val="1"/>
      </rPr>
      <t xml:space="preserve"> 
მიმწოდებელი ვალდებულია სამუშაოების მოცულობის განფასებისას გაითვალისწინოს ყველა იმ მასალა/მოწყობილობების შეძენის ღირებულება, რომელიც საჭიროა წინამდებარე</t>
    </r>
    <r>
      <rPr>
        <sz val="10"/>
        <color rgb="FFFF0000"/>
        <rFont val="Sylfaen"/>
        <family val="1"/>
      </rPr>
      <t xml:space="preserve"> </t>
    </r>
    <r>
      <rPr>
        <sz val="10"/>
        <rFont val="Sylfaen"/>
        <family val="1"/>
      </rPr>
      <t>სამუშაოების შესრულებისთვის. 
იმ შემთვევაში თუ პრეტენდენტი დღგ-ს გადამხდელია უნდა შეავსოს გრაფა _"საერთო ღირებულება დღგ-ს ჩათვლით."</t>
    </r>
  </si>
  <si>
    <r>
      <t xml:space="preserve">იატაკის მორყეული კერამიკული ფილების დემონტაჟი </t>
    </r>
    <r>
      <rPr>
        <sz val="10"/>
        <rFont val="Sylfaen"/>
        <family val="1"/>
      </rPr>
      <t xml:space="preserve"> და იგივე ფილების ხელახლა მონტაჟი წებოცემენტით და გრანიტის წებოთი, 15 ცალი ფილა 60სმ*60სმ </t>
    </r>
  </si>
  <si>
    <t>არსებული მოძველებული დაზიანებული პლასტიკატის ჭერის დემონტაჟი და ახალი  პლასტიკატის ფილებით ჭერის მოპირკეთება (მთლიანი კომპლექტით ლითონის კარკასზე, პლასტიკატის ფილის სიგანე 20სმ, ფანჯრებთან შუბლების მოწყობით)</t>
  </si>
  <si>
    <t>არსებული მეტალო-პლასტმასის ფანჯრების რეგულირება</t>
  </si>
  <si>
    <t>არსებული მეტალო-პლასტმასის ფანჯრებზე ანჯამების კომპლექტის შეცვლა და რეგულირება</t>
  </si>
  <si>
    <t>არსებული მეტალო-პლასტმასის ფანჯრებზე საკეტი მექანიზმის შეცვლა და რეგულირება</t>
  </si>
  <si>
    <t>არსებული მეტალო-პლასტმასის ფანჯრებზე სახელურის შეცვლა და რეგულირება</t>
  </si>
  <si>
    <t>რაოდენობა</t>
  </si>
  <si>
    <t>ერთეულის ფასი (ლარი, დღგ-ს გარეშე)</t>
  </si>
  <si>
    <t>საერთო ღირებულება (ლარი, დღგ-ს გარეშე)</t>
  </si>
  <si>
    <t>სს „საქართველოს ნავთობისა და გაზის კორპორაციის“ ადმინისტრაციულ შენობაში არსებული სასადილოს სარემონტო სამუშაობის სახელმწიფო შესყიდვა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</si>
</sst>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name val="AcadNusx"/>
    </font>
    <font>
      <sz val="11"/>
      <name val="Times New Roman"/>
      <family val="1"/>
      <charset val="204"/>
    </font>
    <font>
      <b/>
      <sz val="11"/>
      <name val="AcadNusx"/>
    </font>
    <font>
      <i/>
      <sz val="11"/>
      <name val="Times New Roman"/>
      <family val="1"/>
      <charset val="204"/>
    </font>
    <font>
      <sz val="8"/>
      <name val="Times New Roman"/>
      <family val="1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name val="Arial"/>
      <family val="2"/>
    </font>
    <font>
      <sz val="11"/>
      <color theme="1"/>
      <name val="AcadNusx"/>
    </font>
    <font>
      <b/>
      <sz val="11"/>
      <color theme="1"/>
      <name val="AcadNusx"/>
    </font>
    <font>
      <sz val="11"/>
      <name val="Calibri"/>
      <family val="2"/>
      <scheme val="minor"/>
    </font>
    <font>
      <b/>
      <sz val="12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8"/>
      <name val="Sylfaen"/>
      <family val="1"/>
    </font>
    <font>
      <sz val="9"/>
      <name val="Sylfaen"/>
      <family val="1"/>
    </font>
    <font>
      <sz val="10"/>
      <color theme="1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0"/>
      <color theme="1"/>
      <name val="Sylfaen"/>
      <family val="1"/>
    </font>
    <font>
      <sz val="10"/>
      <color rgb="FFFF0000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1" applyFont="1"/>
    <xf numFmtId="0" fontId="1" fillId="0" borderId="0" xfId="0" applyFont="1"/>
    <xf numFmtId="0" fontId="13" fillId="2" borderId="0" xfId="1" applyFont="1" applyFill="1"/>
    <xf numFmtId="0" fontId="10" fillId="2" borderId="0" xfId="0" applyFont="1" applyFill="1"/>
    <xf numFmtId="0" fontId="4" fillId="2" borderId="0" xfId="1" applyFont="1" applyFill="1"/>
    <xf numFmtId="0" fontId="6" fillId="2" borderId="0" xfId="1" applyFont="1" applyFill="1"/>
    <xf numFmtId="0" fontId="14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2" fillId="2" borderId="0" xfId="3" applyFont="1" applyFill="1"/>
    <xf numFmtId="0" fontId="16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4" fillId="2" borderId="0" xfId="1" applyFont="1" applyFill="1"/>
    <xf numFmtId="0" fontId="24" fillId="0" borderId="0" xfId="1" applyFont="1"/>
    <xf numFmtId="0" fontId="23" fillId="2" borderId="0" xfId="3" applyFont="1" applyFill="1"/>
    <xf numFmtId="0" fontId="17" fillId="2" borderId="0" xfId="1" applyFont="1" applyFill="1"/>
    <xf numFmtId="0" fontId="23" fillId="2" borderId="0" xfId="0" applyFont="1" applyFill="1"/>
    <xf numFmtId="0" fontId="16" fillId="2" borderId="0" xfId="0" applyFont="1" applyFill="1" applyAlignment="1">
      <alignment vertical="center"/>
    </xf>
    <xf numFmtId="0" fontId="16" fillId="2" borderId="0" xfId="1" applyFont="1" applyFill="1"/>
    <xf numFmtId="0" fontId="18" fillId="2" borderId="1" xfId="2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4" fillId="0" borderId="0" xfId="0" applyFont="1"/>
    <xf numFmtId="0" fontId="23" fillId="0" borderId="0" xfId="0" applyFont="1"/>
    <xf numFmtId="0" fontId="23" fillId="0" borderId="0" xfId="0" applyFont="1" applyBorder="1"/>
    <xf numFmtId="0" fontId="23" fillId="0" borderId="0" xfId="0" applyFont="1" applyBorder="1" applyAlignment="1">
      <alignment horizontal="center" vertical="center"/>
    </xf>
    <xf numFmtId="9" fontId="23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2" fillId="2" borderId="1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left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21" fillId="4" borderId="1" xfId="0" quotePrefix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2" fontId="22" fillId="0" borderId="1" xfId="2" applyNumberFormat="1" applyFont="1" applyBorder="1" applyAlignment="1">
      <alignment horizontal="center" vertical="center" wrapText="1"/>
    </xf>
    <xf numFmtId="164" fontId="18" fillId="0" borderId="1" xfId="2" applyNumberFormat="1" applyFont="1" applyBorder="1" applyAlignment="1">
      <alignment horizontal="center" vertical="center" wrapText="1"/>
    </xf>
    <xf numFmtId="1" fontId="22" fillId="0" borderId="1" xfId="1" applyNumberFormat="1" applyFont="1" applyBorder="1" applyAlignment="1">
      <alignment horizontal="center" vertical="center" wrapText="1"/>
    </xf>
    <xf numFmtId="1" fontId="22" fillId="2" borderId="1" xfId="3" applyNumberFormat="1" applyFont="1" applyFill="1" applyBorder="1" applyAlignment="1">
      <alignment horizontal="center" vertical="center" wrapText="1"/>
    </xf>
    <xf numFmtId="2" fontId="22" fillId="2" borderId="1" xfId="3" applyNumberFormat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" fontId="18" fillId="2" borderId="1" xfId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</cellXfs>
  <cellStyles count="9">
    <cellStyle name="Normal" xfId="0" builtinId="0"/>
    <cellStyle name="Normal 10" xfId="3"/>
    <cellStyle name="Normal 13 5 3" xfId="1"/>
    <cellStyle name="Normal 14_axalqalaqis skola " xfId="7"/>
    <cellStyle name="Normal 2" xfId="8"/>
    <cellStyle name="Обычный 2 2" xfId="5"/>
    <cellStyle name="Обычный 3" xfId="4"/>
    <cellStyle name="Обычный 4 3" xfId="6"/>
    <cellStyle name="Обычный 5 2 2" xfId="2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0"/>
  <sheetViews>
    <sheetView tabSelected="1" view="pageBreakPreview" zoomScaleNormal="100" zoomScaleSheetLayoutView="100" workbookViewId="0">
      <selection activeCell="A3" sqref="A3:G3"/>
    </sheetView>
  </sheetViews>
  <sheetFormatPr defaultRowHeight="15" x14ac:dyDescent="0.25"/>
  <cols>
    <col min="1" max="1" width="6.5703125" customWidth="1"/>
    <col min="2" max="2" width="38.5703125" customWidth="1"/>
    <col min="3" max="3" width="7.85546875" customWidth="1"/>
    <col min="4" max="4" width="8.42578125" customWidth="1"/>
    <col min="5" max="5" width="12.140625" style="12" customWidth="1"/>
    <col min="6" max="6" width="13.7109375" style="12" customWidth="1"/>
    <col min="7" max="7" width="9" style="12" customWidth="1"/>
    <col min="8" max="8" width="7.85546875" style="12" customWidth="1"/>
    <col min="9" max="9" width="6" style="12" customWidth="1"/>
    <col min="10" max="10" width="8.42578125" style="12" customWidth="1"/>
    <col min="11" max="11" width="8.7109375" style="12" customWidth="1"/>
    <col min="12" max="12" width="0.28515625" customWidth="1"/>
  </cols>
  <sheetData>
    <row r="1" spans="1:13" s="1" customFormat="1" ht="15.75" customHeight="1" x14ac:dyDescent="0.25">
      <c r="A1" s="65" t="s">
        <v>12</v>
      </c>
      <c r="B1" s="65"/>
      <c r="C1" s="65"/>
      <c r="D1" s="65"/>
      <c r="E1" s="65"/>
      <c r="F1" s="65"/>
      <c r="G1" s="65"/>
      <c r="H1" s="51"/>
      <c r="I1" s="51"/>
      <c r="J1" s="51"/>
      <c r="K1" s="51"/>
      <c r="L1" s="51"/>
    </row>
    <row r="2" spans="1:13" s="1" customFormat="1" ht="15.75" customHeight="1" x14ac:dyDescent="0.25">
      <c r="A2" s="50"/>
      <c r="B2" s="50"/>
      <c r="C2" s="50"/>
      <c r="D2" s="50"/>
      <c r="E2" s="50"/>
      <c r="F2" s="50"/>
      <c r="G2" s="50"/>
      <c r="H2" s="58"/>
      <c r="I2" s="58"/>
      <c r="J2" s="58"/>
      <c r="K2" s="58"/>
      <c r="L2" s="58"/>
      <c r="M2" s="59"/>
    </row>
    <row r="3" spans="1:13" s="3" customFormat="1" ht="48" customHeight="1" x14ac:dyDescent="0.25">
      <c r="A3" s="64" t="s">
        <v>23</v>
      </c>
      <c r="B3" s="64"/>
      <c r="C3" s="64"/>
      <c r="D3" s="64"/>
      <c r="E3" s="64"/>
      <c r="F3" s="64"/>
      <c r="G3" s="64"/>
      <c r="H3" s="56"/>
      <c r="I3" s="57"/>
      <c r="J3" s="56"/>
      <c r="K3" s="56"/>
      <c r="L3" s="56"/>
      <c r="M3" s="57"/>
    </row>
    <row r="4" spans="1:13" s="3" customFormat="1" ht="24" customHeight="1" x14ac:dyDescent="0.25">
      <c r="A4" s="52"/>
      <c r="B4" s="52"/>
      <c r="C4" s="52"/>
      <c r="D4" s="52"/>
      <c r="E4" s="52"/>
      <c r="F4" s="52"/>
      <c r="G4" s="52"/>
      <c r="H4" s="56"/>
      <c r="I4" s="57"/>
      <c r="J4" s="56"/>
      <c r="K4" s="56"/>
      <c r="L4" s="56"/>
      <c r="M4" s="57"/>
    </row>
    <row r="5" spans="1:13" s="2" customFormat="1" ht="75" customHeight="1" x14ac:dyDescent="0.25">
      <c r="A5" s="54" t="s">
        <v>7</v>
      </c>
      <c r="B5" s="54" t="s">
        <v>3</v>
      </c>
      <c r="C5" s="54" t="s">
        <v>4</v>
      </c>
      <c r="D5" s="55" t="s">
        <v>20</v>
      </c>
      <c r="E5" s="54" t="s">
        <v>21</v>
      </c>
      <c r="F5" s="54" t="s">
        <v>22</v>
      </c>
      <c r="G5" s="14"/>
      <c r="H5" s="14"/>
      <c r="I5" s="14"/>
      <c r="J5" s="14"/>
      <c r="K5" s="14"/>
      <c r="L5" s="14"/>
    </row>
    <row r="6" spans="1:13" s="4" customFormat="1" ht="15.6" customHeight="1" x14ac:dyDescent="0.25">
      <c r="A6" s="37" t="s">
        <v>0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15"/>
      <c r="H6" s="15"/>
      <c r="I6" s="15"/>
      <c r="J6" s="15"/>
      <c r="K6" s="15"/>
      <c r="L6" s="15"/>
    </row>
    <row r="7" spans="1:13" s="7" customFormat="1" ht="87.6" customHeight="1" x14ac:dyDescent="0.3">
      <c r="A7" s="38">
        <v>1</v>
      </c>
      <c r="B7" s="24" t="s">
        <v>14</v>
      </c>
      <c r="C7" s="32" t="s">
        <v>1</v>
      </c>
      <c r="D7" s="39">
        <f>15*0.6*0.6</f>
        <v>5.3999999999999995</v>
      </c>
      <c r="E7" s="39"/>
      <c r="F7" s="39"/>
      <c r="G7" s="16"/>
      <c r="H7" s="16"/>
      <c r="I7" s="16"/>
      <c r="J7" s="16"/>
      <c r="K7" s="16"/>
      <c r="L7" s="16"/>
    </row>
    <row r="8" spans="1:13" s="5" customFormat="1" ht="90" x14ac:dyDescent="0.3">
      <c r="A8" s="40">
        <v>2</v>
      </c>
      <c r="B8" s="33" t="s">
        <v>5</v>
      </c>
      <c r="C8" s="34" t="s">
        <v>1</v>
      </c>
      <c r="D8" s="41">
        <f>((0.25+3+2.4+0.9+0.9+2.43+3.26+7.65+0.32*2+0.27+0.38+0.32+5.57+0.25+0.45+2.43+2.6+2.52+6+0.5)*3.7+5.5*2-0.9*2.2-2.1*1.1-1.82*2.4+2.45*0.8+2.7*0.8+2.52*0.8+0.86*0.5*2*3.7+0.45*0.46*2*3.7+(2.6*2+3.7*2)*2)*1.2+(3.87+1.31+3+3.73)*2+(0.65+0.65+0.3*2+0.5+0.05*2)*2+(0.5+0.37*2+0.87+0.27+0.87)*3.7+0.78*2.53+(3.4*2+1.7*2)*1.45-0.9*0.5+(2.9*2+2.4*2)*1.3-1.3*2.46-0.87*1.3+(2.32+5.67+3.15+2.2+3+1.67+3.8+1.92)*1.3-0.42*0.86-1.06*1.3-0.45*0.86-1.46*0.47+(2.8+2.2*2+0.25)*1.32-0.5*0.88</f>
        <v>339.78696000000008</v>
      </c>
      <c r="E8" s="42"/>
      <c r="F8" s="42"/>
      <c r="G8" s="17"/>
      <c r="H8" s="17"/>
      <c r="I8" s="17"/>
      <c r="J8" s="17"/>
      <c r="K8" s="17"/>
      <c r="L8" s="17"/>
    </row>
    <row r="9" spans="1:13" s="5" customFormat="1" ht="120" x14ac:dyDescent="0.3">
      <c r="A9" s="43">
        <v>3</v>
      </c>
      <c r="B9" s="33" t="s">
        <v>10</v>
      </c>
      <c r="C9" s="34" t="s">
        <v>1</v>
      </c>
      <c r="D9" s="41">
        <f>(7.62*8.7+2.23*2.5+7.5*11.4+8.2*6+3*3.87+1.6*3)*1.2+2.6*3.7</f>
        <v>277.19479999999999</v>
      </c>
      <c r="E9" s="42"/>
      <c r="F9" s="42"/>
      <c r="G9" s="17"/>
      <c r="H9" s="17"/>
      <c r="I9" s="17"/>
      <c r="J9" s="17"/>
      <c r="K9" s="17"/>
      <c r="L9" s="17"/>
    </row>
    <row r="10" spans="1:13" s="13" customFormat="1" ht="105" x14ac:dyDescent="0.3">
      <c r="A10" s="44">
        <v>4</v>
      </c>
      <c r="B10" s="35" t="s">
        <v>15</v>
      </c>
      <c r="C10" s="23" t="s">
        <v>1</v>
      </c>
      <c r="D10" s="45">
        <f>(1.7*3+3.1*3.9+1.9*2.35+2.9*2.4+3.4*1.7+2.8*2.22)*1.05</f>
        <v>42.641550000000002</v>
      </c>
      <c r="E10" s="36"/>
      <c r="F10" s="36"/>
      <c r="G10" s="18"/>
      <c r="H10" s="18"/>
      <c r="I10" s="18"/>
      <c r="J10" s="18"/>
      <c r="K10" s="18"/>
      <c r="L10" s="18"/>
    </row>
    <row r="11" spans="1:13" s="13" customFormat="1" ht="158.44999999999999" customHeight="1" x14ac:dyDescent="0.3">
      <c r="A11" s="44">
        <v>5</v>
      </c>
      <c r="B11" s="35" t="s">
        <v>11</v>
      </c>
      <c r="C11" s="23" t="s">
        <v>2</v>
      </c>
      <c r="D11" s="45">
        <v>60</v>
      </c>
      <c r="E11" s="36"/>
      <c r="F11" s="49"/>
      <c r="G11" s="18"/>
      <c r="H11" s="18"/>
      <c r="I11" s="18"/>
      <c r="J11" s="18"/>
      <c r="K11" s="18"/>
      <c r="L11" s="18"/>
    </row>
    <row r="12" spans="1:13" s="13" customFormat="1" ht="51" customHeight="1" x14ac:dyDescent="0.3">
      <c r="A12" s="44">
        <v>6</v>
      </c>
      <c r="B12" s="24" t="s">
        <v>16</v>
      </c>
      <c r="C12" s="53" t="s">
        <v>2</v>
      </c>
      <c r="D12" s="45">
        <v>10</v>
      </c>
      <c r="E12" s="36"/>
      <c r="F12" s="49"/>
      <c r="G12" s="18"/>
      <c r="H12" s="18"/>
      <c r="I12" s="18"/>
      <c r="J12" s="18"/>
      <c r="K12" s="18"/>
      <c r="L12" s="18"/>
    </row>
    <row r="13" spans="1:13" s="13" customFormat="1" ht="51" customHeight="1" x14ac:dyDescent="0.3">
      <c r="A13" s="44">
        <v>7</v>
      </c>
      <c r="B13" s="24" t="s">
        <v>17</v>
      </c>
      <c r="C13" s="53" t="s">
        <v>2</v>
      </c>
      <c r="D13" s="45">
        <v>10</v>
      </c>
      <c r="E13" s="36"/>
      <c r="F13" s="49"/>
      <c r="G13" s="18"/>
      <c r="H13" s="18"/>
      <c r="I13" s="18"/>
      <c r="J13" s="18"/>
      <c r="K13" s="18"/>
      <c r="L13" s="18"/>
    </row>
    <row r="14" spans="1:13" s="13" customFormat="1" ht="51" customHeight="1" x14ac:dyDescent="0.3">
      <c r="A14" s="44">
        <v>8</v>
      </c>
      <c r="B14" s="24" t="s">
        <v>19</v>
      </c>
      <c r="C14" s="53" t="s">
        <v>2</v>
      </c>
      <c r="D14" s="45">
        <v>10</v>
      </c>
      <c r="E14" s="36"/>
      <c r="F14" s="49"/>
      <c r="G14" s="18"/>
      <c r="H14" s="18"/>
      <c r="I14" s="18"/>
      <c r="J14" s="18"/>
      <c r="K14" s="18"/>
      <c r="L14" s="18"/>
    </row>
    <row r="15" spans="1:13" s="13" customFormat="1" ht="44.25" customHeight="1" x14ac:dyDescent="0.3">
      <c r="A15" s="44">
        <v>9</v>
      </c>
      <c r="B15" s="24" t="s">
        <v>18</v>
      </c>
      <c r="C15" s="53" t="s">
        <v>2</v>
      </c>
      <c r="D15" s="45">
        <v>10</v>
      </c>
      <c r="E15" s="36"/>
      <c r="F15" s="49"/>
      <c r="G15" s="18"/>
      <c r="H15" s="18"/>
      <c r="I15" s="18"/>
      <c r="J15" s="18"/>
      <c r="K15" s="18"/>
      <c r="L15" s="18"/>
    </row>
    <row r="16" spans="1:13" s="10" customFormat="1" ht="28.5" customHeight="1" x14ac:dyDescent="0.3">
      <c r="A16" s="46">
        <v>10</v>
      </c>
      <c r="B16" s="24" t="s">
        <v>6</v>
      </c>
      <c r="C16" s="23" t="s">
        <v>1</v>
      </c>
      <c r="D16" s="47">
        <f>5*2.9+2*0.15</f>
        <v>14.8</v>
      </c>
      <c r="E16" s="47"/>
      <c r="F16" s="47"/>
      <c r="G16" s="19"/>
      <c r="H16" s="19"/>
      <c r="I16" s="19"/>
      <c r="J16" s="19"/>
      <c r="K16" s="19"/>
      <c r="L16" s="19"/>
    </row>
    <row r="17" spans="1:12" s="8" customFormat="1" ht="48" customHeight="1" x14ac:dyDescent="0.25">
      <c r="A17" s="30"/>
      <c r="B17" s="30"/>
      <c r="C17" s="62" t="s">
        <v>8</v>
      </c>
      <c r="D17" s="63"/>
      <c r="E17" s="63"/>
      <c r="F17" s="48">
        <f>SUM(F7:F16)</f>
        <v>0</v>
      </c>
      <c r="G17" s="20"/>
      <c r="H17" s="20"/>
      <c r="I17" s="20"/>
      <c r="J17" s="20"/>
      <c r="K17" s="20"/>
      <c r="L17" s="20"/>
    </row>
    <row r="18" spans="1:12" s="11" customFormat="1" ht="40.5" customHeight="1" x14ac:dyDescent="0.25">
      <c r="A18" s="30"/>
      <c r="B18" s="30"/>
      <c r="C18" s="60" t="s">
        <v>9</v>
      </c>
      <c r="D18" s="61"/>
      <c r="E18" s="61"/>
      <c r="F18" s="47">
        <f>F17*1.18</f>
        <v>0</v>
      </c>
      <c r="G18" s="21"/>
      <c r="H18" s="21"/>
      <c r="I18" s="21"/>
      <c r="J18" s="21"/>
      <c r="K18" s="21"/>
      <c r="L18" s="21"/>
    </row>
    <row r="19" spans="1:12" s="9" customFormat="1" ht="22.5" customHeight="1" x14ac:dyDescent="0.3">
      <c r="A19" s="30"/>
      <c r="B19" s="30"/>
      <c r="C19" s="30"/>
      <c r="D19" s="30"/>
      <c r="E19" s="30"/>
      <c r="F19" s="30"/>
      <c r="G19" s="30"/>
      <c r="H19" s="22"/>
      <c r="I19" s="22"/>
      <c r="J19" s="22"/>
      <c r="K19" s="22"/>
      <c r="L19" s="22"/>
    </row>
    <row r="20" spans="1:12" s="9" customFormat="1" ht="85.15" customHeight="1" x14ac:dyDescent="0.3">
      <c r="A20" s="66" t="s">
        <v>13</v>
      </c>
      <c r="B20" s="66"/>
      <c r="C20" s="66"/>
      <c r="D20" s="66"/>
      <c r="E20" s="66"/>
      <c r="F20" s="66"/>
      <c r="G20" s="66"/>
      <c r="H20" s="22"/>
      <c r="I20" s="22"/>
      <c r="J20" s="22"/>
      <c r="K20" s="22"/>
      <c r="L20" s="22"/>
    </row>
    <row r="21" spans="1:12" s="9" customFormat="1" ht="17.25" customHeight="1" x14ac:dyDescent="0.3">
      <c r="A21" s="30"/>
      <c r="B21" s="30"/>
      <c r="C21" s="30"/>
      <c r="D21" s="30"/>
      <c r="E21" s="30"/>
      <c r="F21" s="30"/>
      <c r="G21" s="30"/>
      <c r="H21" s="22"/>
      <c r="I21" s="22"/>
      <c r="J21" s="22"/>
      <c r="K21" s="22"/>
      <c r="L21" s="22"/>
    </row>
    <row r="22" spans="1:12" s="6" customFormat="1" ht="18.75" customHeight="1" x14ac:dyDescent="0.25">
      <c r="A22" s="30"/>
      <c r="B22" s="30"/>
      <c r="C22" s="30"/>
      <c r="D22" s="30"/>
      <c r="E22" s="30"/>
      <c r="F22" s="30"/>
      <c r="G22" s="30"/>
      <c r="H22" s="25"/>
      <c r="I22" s="25"/>
      <c r="J22" s="25"/>
      <c r="K22" s="25"/>
      <c r="L22" s="25"/>
    </row>
    <row r="23" spans="1:12" x14ac:dyDescent="0.25">
      <c r="A23" s="30"/>
      <c r="B23" s="30"/>
      <c r="C23" s="30"/>
      <c r="D23" s="30"/>
      <c r="E23" s="30"/>
      <c r="F23" s="30"/>
      <c r="G23" s="30"/>
      <c r="H23" s="26"/>
      <c r="I23" s="26"/>
      <c r="J23" s="26"/>
      <c r="K23" s="26"/>
      <c r="L23" s="26"/>
    </row>
    <row r="24" spans="1:12" ht="21.75" customHeight="1" x14ac:dyDescent="0.25">
      <c r="A24" s="27"/>
      <c r="B24" s="30"/>
      <c r="C24" s="28"/>
      <c r="D24" s="28"/>
      <c r="E24" s="27"/>
      <c r="F24" s="27"/>
      <c r="G24" s="26"/>
      <c r="H24" s="26"/>
      <c r="I24" s="26"/>
      <c r="J24" s="26"/>
      <c r="K24" s="26"/>
      <c r="L24" s="26"/>
    </row>
    <row r="25" spans="1:12" ht="19.5" customHeight="1" x14ac:dyDescent="0.25">
      <c r="A25" s="27"/>
      <c r="B25" s="31"/>
      <c r="C25" s="28"/>
      <c r="D25" s="29"/>
      <c r="E25" s="27"/>
      <c r="F25" s="27"/>
      <c r="G25" s="26"/>
      <c r="H25" s="26"/>
      <c r="I25" s="26"/>
      <c r="J25" s="26"/>
      <c r="K25" s="26"/>
      <c r="L25" s="26"/>
    </row>
    <row r="26" spans="1:12" ht="21.75" customHeight="1" x14ac:dyDescent="0.25">
      <c r="A26" s="27"/>
      <c r="B26" s="30"/>
      <c r="C26" s="28"/>
      <c r="D26" s="28"/>
      <c r="E26" s="27"/>
      <c r="F26" s="27"/>
      <c r="G26" s="26"/>
      <c r="H26" s="26"/>
      <c r="I26" s="26"/>
      <c r="J26" s="26"/>
      <c r="K26" s="26"/>
      <c r="L26" s="26"/>
    </row>
    <row r="27" spans="1:12" ht="19.5" customHeight="1" x14ac:dyDescent="0.25">
      <c r="A27" s="27"/>
      <c r="B27" s="31"/>
      <c r="C27" s="28"/>
      <c r="D27" s="29"/>
      <c r="E27" s="27"/>
      <c r="F27" s="27"/>
      <c r="G27" s="26"/>
      <c r="H27" s="26"/>
      <c r="I27" s="26"/>
      <c r="J27" s="26"/>
      <c r="K27" s="26"/>
      <c r="L27" s="26"/>
    </row>
    <row r="28" spans="1:12" ht="21.75" customHeight="1" x14ac:dyDescent="0.25">
      <c r="A28" s="27"/>
      <c r="B28" s="30"/>
      <c r="C28" s="28"/>
      <c r="D28" s="28"/>
      <c r="E28" s="27"/>
      <c r="F28" s="27"/>
      <c r="G28" s="26"/>
      <c r="H28" s="26"/>
      <c r="I28" s="26"/>
      <c r="J28" s="26"/>
      <c r="K28" s="26"/>
      <c r="L28" s="26"/>
    </row>
    <row r="29" spans="1:12" x14ac:dyDescent="0.25">
      <c r="F29"/>
      <c r="G29"/>
      <c r="H29"/>
      <c r="I29"/>
      <c r="J29"/>
      <c r="K29"/>
    </row>
    <row r="30" spans="1:12" x14ac:dyDescent="0.25">
      <c r="F30"/>
      <c r="G30"/>
      <c r="H30"/>
      <c r="I30"/>
      <c r="J30"/>
      <c r="K30"/>
    </row>
  </sheetData>
  <mergeCells count="5">
    <mergeCell ref="C18:E18"/>
    <mergeCell ref="C17:E17"/>
    <mergeCell ref="A3:G3"/>
    <mergeCell ref="A1:G1"/>
    <mergeCell ref="A20:G20"/>
  </mergeCells>
  <pageMargins left="0.5" right="0.2" top="0.5" bottom="0.25" header="0.3" footer="0.3"/>
  <pageSetup paperSize="9" scale="95" orientation="landscape" r:id="rId1"/>
  <rowBreaks count="1" manualBreakCount="1">
    <brk id="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ხარჯთაღრიცხვა</vt:lpstr>
      <vt:lpstr>ხარჯთაღრიცხვა!Print_Area</vt:lpstr>
      <vt:lpstr>ხარჯთაღრიცხვა!Print_Titles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2020-05-22T14:14:25Z</dcterms:modified>
</cp:coreProperties>
</file>