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ხარჯთაღრიცხვა" sheetId="1" r:id="rId1"/>
  </sheets>
  <calcPr calcId="145621"/>
</workbook>
</file>

<file path=xl/calcChain.xml><?xml version="1.0" encoding="utf-8"?>
<calcChain xmlns="http://schemas.openxmlformats.org/spreadsheetml/2006/main">
  <c r="F209" i="1" l="1"/>
  <c r="L232" i="1" l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L231" i="1"/>
  <c r="J231" i="1"/>
  <c r="H231" i="1"/>
  <c r="M244" i="1" l="1"/>
  <c r="M240" i="1"/>
  <c r="M236" i="1"/>
  <c r="J247" i="1"/>
  <c r="M248" i="1" s="1"/>
  <c r="M232" i="1"/>
  <c r="H247" i="1"/>
  <c r="M246" i="1"/>
  <c r="M242" i="1"/>
  <c r="M238" i="1"/>
  <c r="M234" i="1"/>
  <c r="L247" i="1"/>
  <c r="M243" i="1"/>
  <c r="M239" i="1"/>
  <c r="M235" i="1"/>
  <c r="M245" i="1"/>
  <c r="M241" i="1"/>
  <c r="M237" i="1"/>
  <c r="M233" i="1"/>
  <c r="M231" i="1"/>
  <c r="L9" i="1"/>
  <c r="L10" i="1"/>
  <c r="L11" i="1"/>
  <c r="L12" i="1"/>
  <c r="L13" i="1"/>
  <c r="L15" i="1"/>
  <c r="L21" i="1"/>
  <c r="L23" i="1"/>
  <c r="L30" i="1"/>
  <c r="L32" i="1"/>
  <c r="L33" i="1"/>
  <c r="L38" i="1"/>
  <c r="L40" i="1"/>
  <c r="L45" i="1"/>
  <c r="L47" i="1"/>
  <c r="L49" i="1"/>
  <c r="L50" i="1"/>
  <c r="L52" i="1"/>
  <c r="L54" i="1"/>
  <c r="L55" i="1"/>
  <c r="L57" i="1"/>
  <c r="L61" i="1"/>
  <c r="L62" i="1"/>
  <c r="L63" i="1"/>
  <c r="L64" i="1"/>
  <c r="L65" i="1"/>
  <c r="L66" i="1"/>
  <c r="L67" i="1"/>
  <c r="L69" i="1"/>
  <c r="L76" i="1"/>
  <c r="L78" i="1"/>
  <c r="L79" i="1"/>
  <c r="L84" i="1"/>
  <c r="L86" i="1"/>
  <c r="L91" i="1"/>
  <c r="L93" i="1"/>
  <c r="L95" i="1"/>
  <c r="L96" i="1"/>
  <c r="L98" i="1"/>
  <c r="L100" i="1"/>
  <c r="L101" i="1"/>
  <c r="L103" i="1"/>
  <c r="L107" i="1"/>
  <c r="L108" i="1"/>
  <c r="L110" i="1"/>
  <c r="L114" i="1"/>
  <c r="L116" i="1"/>
  <c r="L117" i="1"/>
  <c r="L118" i="1"/>
  <c r="L119" i="1"/>
  <c r="L120" i="1"/>
  <c r="L121" i="1"/>
  <c r="L122" i="1"/>
  <c r="L123" i="1"/>
  <c r="L124" i="1"/>
  <c r="L126" i="1"/>
  <c r="L133" i="1"/>
  <c r="L135" i="1"/>
  <c r="L136" i="1"/>
  <c r="L141" i="1"/>
  <c r="L142" i="1"/>
  <c r="L144" i="1"/>
  <c r="L149" i="1"/>
  <c r="L151" i="1"/>
  <c r="L153" i="1"/>
  <c r="L154" i="1"/>
  <c r="L156" i="1"/>
  <c r="L158" i="1"/>
  <c r="L159" i="1"/>
  <c r="L160" i="1"/>
  <c r="L161" i="1"/>
  <c r="L162" i="1"/>
  <c r="L163" i="1"/>
  <c r="L165" i="1"/>
  <c r="L172" i="1"/>
  <c r="L174" i="1"/>
  <c r="L181" i="1"/>
  <c r="L183" i="1"/>
  <c r="L188" i="1"/>
  <c r="L189" i="1"/>
  <c r="L191" i="1"/>
  <c r="L196" i="1"/>
  <c r="L198" i="1"/>
  <c r="L200" i="1"/>
  <c r="L201" i="1"/>
  <c r="L203" i="1"/>
  <c r="L205" i="1"/>
  <c r="L207" i="1"/>
  <c r="L211" i="1"/>
  <c r="L213" i="1"/>
  <c r="L217" i="1"/>
  <c r="L218" i="1"/>
  <c r="L219" i="1"/>
  <c r="J9" i="1"/>
  <c r="J10" i="1"/>
  <c r="J11" i="1"/>
  <c r="J12" i="1"/>
  <c r="J13" i="1"/>
  <c r="J15" i="1"/>
  <c r="J21" i="1"/>
  <c r="J23" i="1"/>
  <c r="J30" i="1"/>
  <c r="J32" i="1"/>
  <c r="J33" i="1"/>
  <c r="J38" i="1"/>
  <c r="J40" i="1"/>
  <c r="J45" i="1"/>
  <c r="J47" i="1"/>
  <c r="J49" i="1"/>
  <c r="J50" i="1"/>
  <c r="J52" i="1"/>
  <c r="J54" i="1"/>
  <c r="J55" i="1"/>
  <c r="J57" i="1"/>
  <c r="J61" i="1"/>
  <c r="J62" i="1"/>
  <c r="J63" i="1"/>
  <c r="J64" i="1"/>
  <c r="J65" i="1"/>
  <c r="J66" i="1"/>
  <c r="J67" i="1"/>
  <c r="J69" i="1"/>
  <c r="J76" i="1"/>
  <c r="J78" i="1"/>
  <c r="J79" i="1"/>
  <c r="J84" i="1"/>
  <c r="J86" i="1"/>
  <c r="J91" i="1"/>
  <c r="J93" i="1"/>
  <c r="J95" i="1"/>
  <c r="J96" i="1"/>
  <c r="J98" i="1"/>
  <c r="J100" i="1"/>
  <c r="J101" i="1"/>
  <c r="J103" i="1"/>
  <c r="J107" i="1"/>
  <c r="J108" i="1"/>
  <c r="J110" i="1"/>
  <c r="J114" i="1"/>
  <c r="J116" i="1"/>
  <c r="J117" i="1"/>
  <c r="J118" i="1"/>
  <c r="J119" i="1"/>
  <c r="J120" i="1"/>
  <c r="J121" i="1"/>
  <c r="J122" i="1"/>
  <c r="J123" i="1"/>
  <c r="J124" i="1"/>
  <c r="J126" i="1"/>
  <c r="J133" i="1"/>
  <c r="J135" i="1"/>
  <c r="J136" i="1"/>
  <c r="J141" i="1"/>
  <c r="J142" i="1"/>
  <c r="J144" i="1"/>
  <c r="J149" i="1"/>
  <c r="J151" i="1"/>
  <c r="J153" i="1"/>
  <c r="J154" i="1"/>
  <c r="J156" i="1"/>
  <c r="J158" i="1"/>
  <c r="J159" i="1"/>
  <c r="J160" i="1"/>
  <c r="J161" i="1"/>
  <c r="J162" i="1"/>
  <c r="J163" i="1"/>
  <c r="J165" i="1"/>
  <c r="J172" i="1"/>
  <c r="J174" i="1"/>
  <c r="J181" i="1"/>
  <c r="J183" i="1"/>
  <c r="J188" i="1"/>
  <c r="J189" i="1"/>
  <c r="J191" i="1"/>
  <c r="J196" i="1"/>
  <c r="J198" i="1"/>
  <c r="J200" i="1"/>
  <c r="J201" i="1"/>
  <c r="J203" i="1"/>
  <c r="J205" i="1"/>
  <c r="J207" i="1"/>
  <c r="J211" i="1"/>
  <c r="J213" i="1"/>
  <c r="J217" i="1"/>
  <c r="J218" i="1"/>
  <c r="J219" i="1"/>
  <c r="H9" i="1"/>
  <c r="H10" i="1"/>
  <c r="H11" i="1"/>
  <c r="H12" i="1"/>
  <c r="H13" i="1"/>
  <c r="H15" i="1"/>
  <c r="H21" i="1"/>
  <c r="H23" i="1"/>
  <c r="H30" i="1"/>
  <c r="H32" i="1"/>
  <c r="H33" i="1"/>
  <c r="H38" i="1"/>
  <c r="H40" i="1"/>
  <c r="H45" i="1"/>
  <c r="H47" i="1"/>
  <c r="H49" i="1"/>
  <c r="H50" i="1"/>
  <c r="H52" i="1"/>
  <c r="H54" i="1"/>
  <c r="H55" i="1"/>
  <c r="H57" i="1"/>
  <c r="H61" i="1"/>
  <c r="H62" i="1"/>
  <c r="H63" i="1"/>
  <c r="H64" i="1"/>
  <c r="H65" i="1"/>
  <c r="H66" i="1"/>
  <c r="H67" i="1"/>
  <c r="H69" i="1"/>
  <c r="H76" i="1"/>
  <c r="H78" i="1"/>
  <c r="H79" i="1"/>
  <c r="H84" i="1"/>
  <c r="H86" i="1"/>
  <c r="H91" i="1"/>
  <c r="H93" i="1"/>
  <c r="H95" i="1"/>
  <c r="H96" i="1"/>
  <c r="H98" i="1"/>
  <c r="H100" i="1"/>
  <c r="H101" i="1"/>
  <c r="H103" i="1"/>
  <c r="H107" i="1"/>
  <c r="H108" i="1"/>
  <c r="H110" i="1"/>
  <c r="H114" i="1"/>
  <c r="H116" i="1"/>
  <c r="H117" i="1"/>
  <c r="H118" i="1"/>
  <c r="H119" i="1"/>
  <c r="H120" i="1"/>
  <c r="H121" i="1"/>
  <c r="H122" i="1"/>
  <c r="H123" i="1"/>
  <c r="H124" i="1"/>
  <c r="H126" i="1"/>
  <c r="H133" i="1"/>
  <c r="H135" i="1"/>
  <c r="H136" i="1"/>
  <c r="H141" i="1"/>
  <c r="H142" i="1"/>
  <c r="H144" i="1"/>
  <c r="H149" i="1"/>
  <c r="H151" i="1"/>
  <c r="H153" i="1"/>
  <c r="H154" i="1"/>
  <c r="H156" i="1"/>
  <c r="H158" i="1"/>
  <c r="H159" i="1"/>
  <c r="H160" i="1"/>
  <c r="H161" i="1"/>
  <c r="H162" i="1"/>
  <c r="H163" i="1"/>
  <c r="H165" i="1"/>
  <c r="H172" i="1"/>
  <c r="H174" i="1"/>
  <c r="H181" i="1"/>
  <c r="H183" i="1"/>
  <c r="H188" i="1"/>
  <c r="H189" i="1"/>
  <c r="H191" i="1"/>
  <c r="H196" i="1"/>
  <c r="H198" i="1"/>
  <c r="H200" i="1"/>
  <c r="H201" i="1"/>
  <c r="H203" i="1"/>
  <c r="H205" i="1"/>
  <c r="H207" i="1"/>
  <c r="H211" i="1"/>
  <c r="H213" i="1"/>
  <c r="H217" i="1"/>
  <c r="H218" i="1"/>
  <c r="H219" i="1"/>
  <c r="L8" i="1"/>
  <c r="J8" i="1"/>
  <c r="H8" i="1"/>
  <c r="M247" i="1" l="1"/>
  <c r="M249" i="1" s="1"/>
  <c r="M250" i="1" s="1"/>
  <c r="M251" i="1" s="1"/>
  <c r="M8" i="1"/>
  <c r="M218" i="1"/>
  <c r="M213" i="1"/>
  <c r="M207" i="1"/>
  <c r="M203" i="1"/>
  <c r="M200" i="1"/>
  <c r="M196" i="1"/>
  <c r="M189" i="1"/>
  <c r="M183" i="1"/>
  <c r="M174" i="1"/>
  <c r="M219" i="1"/>
  <c r="M217" i="1"/>
  <c r="M211" i="1"/>
  <c r="M205" i="1"/>
  <c r="M201" i="1"/>
  <c r="M198" i="1"/>
  <c r="M191" i="1"/>
  <c r="M188" i="1"/>
  <c r="M181" i="1"/>
  <c r="M172" i="1"/>
  <c r="M162" i="1"/>
  <c r="M160" i="1"/>
  <c r="M158" i="1"/>
  <c r="M156" i="1"/>
  <c r="M154" i="1"/>
  <c r="M144" i="1"/>
  <c r="M142" i="1"/>
  <c r="M136" i="1"/>
  <c r="M126" i="1"/>
  <c r="M124" i="1"/>
  <c r="M122" i="1"/>
  <c r="M120" i="1"/>
  <c r="M118" i="1"/>
  <c r="M116" i="1"/>
  <c r="M114" i="1"/>
  <c r="M110" i="1"/>
  <c r="M108" i="1"/>
  <c r="M100" i="1"/>
  <c r="M98" i="1"/>
  <c r="M96" i="1"/>
  <c r="M86" i="1"/>
  <c r="M84" i="1"/>
  <c r="M78" i="1"/>
  <c r="M76" i="1"/>
  <c r="M66" i="1"/>
  <c r="M64" i="1"/>
  <c r="M62" i="1"/>
  <c r="M54" i="1"/>
  <c r="M52" i="1"/>
  <c r="M50" i="1"/>
  <c r="M40" i="1"/>
  <c r="M38" i="1"/>
  <c r="M32" i="1"/>
  <c r="M30" i="1"/>
  <c r="M12" i="1"/>
  <c r="M10" i="1"/>
  <c r="M165" i="1"/>
  <c r="M163" i="1"/>
  <c r="M161" i="1"/>
  <c r="M159" i="1"/>
  <c r="M153" i="1"/>
  <c r="M151" i="1"/>
  <c r="M149" i="1"/>
  <c r="M141" i="1"/>
  <c r="M135" i="1"/>
  <c r="M133" i="1"/>
  <c r="M123" i="1"/>
  <c r="M121" i="1"/>
  <c r="M119" i="1"/>
  <c r="M117" i="1"/>
  <c r="M107" i="1"/>
  <c r="M103" i="1"/>
  <c r="M101" i="1"/>
  <c r="M95" i="1"/>
  <c r="M93" i="1"/>
  <c r="M91" i="1"/>
  <c r="M79" i="1"/>
  <c r="M69" i="1"/>
  <c r="M67" i="1"/>
  <c r="M65" i="1"/>
  <c r="M63" i="1"/>
  <c r="M61" i="1"/>
  <c r="M57" i="1"/>
  <c r="M55" i="1"/>
  <c r="M49" i="1"/>
  <c r="M47" i="1"/>
  <c r="M45" i="1"/>
  <c r="M33" i="1"/>
  <c r="M23" i="1"/>
  <c r="M21" i="1"/>
  <c r="M15" i="1"/>
  <c r="M13" i="1"/>
  <c r="M11" i="1"/>
  <c r="M9" i="1"/>
  <c r="F216" i="1"/>
  <c r="F215" i="1"/>
  <c r="F214" i="1"/>
  <c r="F212" i="1"/>
  <c r="F210" i="1"/>
  <c r="F208" i="1"/>
  <c r="F206" i="1"/>
  <c r="F187" i="1"/>
  <c r="F186" i="1"/>
  <c r="F185" i="1"/>
  <c r="F184" i="1"/>
  <c r="F182" i="1"/>
  <c r="F180" i="1"/>
  <c r="F179" i="1"/>
  <c r="F178" i="1"/>
  <c r="F177" i="1"/>
  <c r="F176" i="1"/>
  <c r="F175" i="1"/>
  <c r="F173" i="1"/>
  <c r="F204" i="1"/>
  <c r="F202" i="1"/>
  <c r="F199" i="1"/>
  <c r="F197" i="1"/>
  <c r="F195" i="1"/>
  <c r="F194" i="1"/>
  <c r="F193" i="1"/>
  <c r="F192" i="1"/>
  <c r="F190" i="1"/>
  <c r="F171" i="1"/>
  <c r="F170" i="1"/>
  <c r="F169" i="1"/>
  <c r="F168" i="1"/>
  <c r="F167" i="1"/>
  <c r="F166" i="1"/>
  <c r="F164" i="1"/>
  <c r="F157" i="1"/>
  <c r="F155" i="1"/>
  <c r="F152" i="1"/>
  <c r="F150" i="1"/>
  <c r="F148" i="1"/>
  <c r="F147" i="1"/>
  <c r="F146" i="1"/>
  <c r="F145" i="1"/>
  <c r="F143" i="1"/>
  <c r="F140" i="1"/>
  <c r="F139" i="1"/>
  <c r="F138" i="1"/>
  <c r="F137" i="1"/>
  <c r="F134" i="1"/>
  <c r="F132" i="1"/>
  <c r="F131" i="1"/>
  <c r="F130" i="1"/>
  <c r="F129" i="1"/>
  <c r="F128" i="1"/>
  <c r="F127" i="1"/>
  <c r="F125" i="1"/>
  <c r="L131" i="1" l="1"/>
  <c r="J131" i="1"/>
  <c r="H131" i="1"/>
  <c r="J134" i="1"/>
  <c r="L134" i="1"/>
  <c r="H134" i="1"/>
  <c r="J138" i="1"/>
  <c r="L138" i="1"/>
  <c r="H138" i="1"/>
  <c r="J140" i="1"/>
  <c r="L140" i="1"/>
  <c r="H140" i="1"/>
  <c r="L145" i="1"/>
  <c r="J145" i="1"/>
  <c r="H145" i="1"/>
  <c r="L147" i="1"/>
  <c r="J147" i="1"/>
  <c r="H147" i="1"/>
  <c r="J150" i="1"/>
  <c r="L150" i="1"/>
  <c r="H150" i="1"/>
  <c r="L155" i="1"/>
  <c r="J155" i="1"/>
  <c r="H155" i="1"/>
  <c r="J164" i="1"/>
  <c r="L164" i="1"/>
  <c r="H164" i="1"/>
  <c r="L167" i="1"/>
  <c r="J167" i="1"/>
  <c r="H167" i="1"/>
  <c r="L169" i="1"/>
  <c r="J169" i="1"/>
  <c r="H169" i="1"/>
  <c r="L171" i="1"/>
  <c r="J171" i="1"/>
  <c r="H171" i="1"/>
  <c r="L192" i="1"/>
  <c r="J192" i="1"/>
  <c r="H192" i="1"/>
  <c r="L194" i="1"/>
  <c r="H194" i="1"/>
  <c r="J194" i="1"/>
  <c r="L197" i="1"/>
  <c r="J197" i="1"/>
  <c r="H197" i="1"/>
  <c r="L202" i="1"/>
  <c r="H202" i="1"/>
  <c r="J202" i="1"/>
  <c r="L173" i="1"/>
  <c r="J173" i="1"/>
  <c r="H173" i="1"/>
  <c r="J176" i="1"/>
  <c r="L176" i="1"/>
  <c r="H176" i="1"/>
  <c r="J178" i="1"/>
  <c r="L178" i="1"/>
  <c r="H178" i="1"/>
  <c r="J180" i="1"/>
  <c r="L180" i="1"/>
  <c r="H180" i="1"/>
  <c r="J184" i="1"/>
  <c r="L184" i="1"/>
  <c r="H184" i="1"/>
  <c r="J186" i="1"/>
  <c r="L186" i="1"/>
  <c r="H186" i="1"/>
  <c r="L206" i="1"/>
  <c r="H206" i="1"/>
  <c r="J206" i="1"/>
  <c r="L209" i="1"/>
  <c r="J209" i="1"/>
  <c r="H209" i="1"/>
  <c r="L212" i="1"/>
  <c r="J212" i="1"/>
  <c r="H212" i="1"/>
  <c r="L215" i="1"/>
  <c r="J215" i="1"/>
  <c r="H215" i="1"/>
  <c r="L127" i="1"/>
  <c r="J127" i="1"/>
  <c r="H127" i="1"/>
  <c r="L129" i="1"/>
  <c r="J129" i="1"/>
  <c r="H129" i="1"/>
  <c r="L125" i="1"/>
  <c r="J125" i="1"/>
  <c r="H125" i="1"/>
  <c r="J128" i="1"/>
  <c r="L128" i="1"/>
  <c r="H128" i="1"/>
  <c r="J130" i="1"/>
  <c r="L130" i="1"/>
  <c r="H130" i="1"/>
  <c r="J132" i="1"/>
  <c r="L132" i="1"/>
  <c r="H132" i="1"/>
  <c r="L137" i="1"/>
  <c r="J137" i="1"/>
  <c r="H137" i="1"/>
  <c r="L139" i="1"/>
  <c r="J139" i="1"/>
  <c r="H139" i="1"/>
  <c r="L143" i="1"/>
  <c r="J143" i="1"/>
  <c r="H143" i="1"/>
  <c r="J146" i="1"/>
  <c r="L146" i="1"/>
  <c r="H146" i="1"/>
  <c r="J148" i="1"/>
  <c r="L148" i="1"/>
  <c r="H148" i="1"/>
  <c r="J152" i="1"/>
  <c r="L152" i="1"/>
  <c r="H152" i="1"/>
  <c r="L157" i="1"/>
  <c r="J157" i="1"/>
  <c r="H157" i="1"/>
  <c r="J166" i="1"/>
  <c r="L166" i="1"/>
  <c r="H166" i="1"/>
  <c r="J168" i="1"/>
  <c r="L168" i="1"/>
  <c r="H168" i="1"/>
  <c r="J170" i="1"/>
  <c r="L170" i="1"/>
  <c r="H170" i="1"/>
  <c r="J190" i="1"/>
  <c r="L190" i="1"/>
  <c r="H190" i="1"/>
  <c r="L193" i="1"/>
  <c r="J193" i="1"/>
  <c r="H193" i="1"/>
  <c r="L195" i="1"/>
  <c r="J195" i="1"/>
  <c r="H195" i="1"/>
  <c r="L199" i="1"/>
  <c r="J199" i="1"/>
  <c r="H199" i="1"/>
  <c r="L204" i="1"/>
  <c r="J204" i="1"/>
  <c r="H204" i="1"/>
  <c r="L175" i="1"/>
  <c r="J175" i="1"/>
  <c r="H175" i="1"/>
  <c r="L177" i="1"/>
  <c r="J177" i="1"/>
  <c r="H177" i="1"/>
  <c r="L179" i="1"/>
  <c r="J179" i="1"/>
  <c r="H179" i="1"/>
  <c r="J182" i="1"/>
  <c r="L182" i="1"/>
  <c r="H182" i="1"/>
  <c r="L185" i="1"/>
  <c r="J185" i="1"/>
  <c r="H185" i="1"/>
  <c r="L187" i="1"/>
  <c r="J187" i="1"/>
  <c r="H187" i="1"/>
  <c r="L208" i="1"/>
  <c r="J208" i="1"/>
  <c r="H208" i="1"/>
  <c r="L210" i="1"/>
  <c r="H210" i="1"/>
  <c r="J210" i="1"/>
  <c r="L214" i="1"/>
  <c r="H214" i="1"/>
  <c r="J214" i="1"/>
  <c r="L216" i="1"/>
  <c r="J216" i="1"/>
  <c r="H216" i="1"/>
  <c r="F115" i="1"/>
  <c r="F113" i="1"/>
  <c r="F112" i="1"/>
  <c r="F111" i="1"/>
  <c r="F109" i="1"/>
  <c r="F106" i="1"/>
  <c r="F105" i="1"/>
  <c r="F104" i="1"/>
  <c r="F102" i="1"/>
  <c r="F99" i="1"/>
  <c r="F97" i="1"/>
  <c r="F94" i="1"/>
  <c r="F92" i="1"/>
  <c r="F90" i="1"/>
  <c r="F89" i="1"/>
  <c r="F88" i="1"/>
  <c r="F87" i="1"/>
  <c r="F85" i="1"/>
  <c r="F83" i="1"/>
  <c r="F82" i="1"/>
  <c r="F81" i="1"/>
  <c r="F80" i="1"/>
  <c r="F77" i="1"/>
  <c r="F75" i="1"/>
  <c r="F74" i="1"/>
  <c r="F73" i="1"/>
  <c r="F72" i="1"/>
  <c r="F71" i="1"/>
  <c r="F70" i="1"/>
  <c r="F68" i="1"/>
  <c r="M168" i="1" l="1"/>
  <c r="M148" i="1"/>
  <c r="M184" i="1"/>
  <c r="M130" i="1"/>
  <c r="M178" i="1"/>
  <c r="M150" i="1"/>
  <c r="M164" i="1"/>
  <c r="M182" i="1"/>
  <c r="M190" i="1"/>
  <c r="M138" i="1"/>
  <c r="J70" i="1"/>
  <c r="L70" i="1"/>
  <c r="H70" i="1"/>
  <c r="L77" i="1"/>
  <c r="J77" i="1"/>
  <c r="H77" i="1"/>
  <c r="L83" i="1"/>
  <c r="J83" i="1"/>
  <c r="H83" i="1"/>
  <c r="J92" i="1"/>
  <c r="L92" i="1"/>
  <c r="H92" i="1"/>
  <c r="J102" i="1"/>
  <c r="L102" i="1"/>
  <c r="H102" i="1"/>
  <c r="L109" i="1"/>
  <c r="J109" i="1"/>
  <c r="H109" i="1"/>
  <c r="L115" i="1"/>
  <c r="J115" i="1"/>
  <c r="H115" i="1"/>
  <c r="M214" i="1"/>
  <c r="M208" i="1"/>
  <c r="M185" i="1"/>
  <c r="M179" i="1"/>
  <c r="M175" i="1"/>
  <c r="M199" i="1"/>
  <c r="M193" i="1"/>
  <c r="M139" i="1"/>
  <c r="M129" i="1"/>
  <c r="M215" i="1"/>
  <c r="M209" i="1"/>
  <c r="M202" i="1"/>
  <c r="M194" i="1"/>
  <c r="M171" i="1"/>
  <c r="M167" i="1"/>
  <c r="M155" i="1"/>
  <c r="M147" i="1"/>
  <c r="J72" i="1"/>
  <c r="L72" i="1"/>
  <c r="H72" i="1"/>
  <c r="J74" i="1"/>
  <c r="L74" i="1"/>
  <c r="H74" i="1"/>
  <c r="L81" i="1"/>
  <c r="J81" i="1"/>
  <c r="H81" i="1"/>
  <c r="L87" i="1"/>
  <c r="J87" i="1"/>
  <c r="H87" i="1"/>
  <c r="L89" i="1"/>
  <c r="J89" i="1"/>
  <c r="H89" i="1"/>
  <c r="L97" i="1"/>
  <c r="J97" i="1"/>
  <c r="H97" i="1"/>
  <c r="L105" i="1"/>
  <c r="J105" i="1"/>
  <c r="H105" i="1"/>
  <c r="J112" i="1"/>
  <c r="L112" i="1"/>
  <c r="H112" i="1"/>
  <c r="J68" i="1"/>
  <c r="L68" i="1"/>
  <c r="H68" i="1"/>
  <c r="L71" i="1"/>
  <c r="J71" i="1"/>
  <c r="H71" i="1"/>
  <c r="L73" i="1"/>
  <c r="J73" i="1"/>
  <c r="H73" i="1"/>
  <c r="L75" i="1"/>
  <c r="J75" i="1"/>
  <c r="H75" i="1"/>
  <c r="J80" i="1"/>
  <c r="L80" i="1"/>
  <c r="H80" i="1"/>
  <c r="J82" i="1"/>
  <c r="L82" i="1"/>
  <c r="H82" i="1"/>
  <c r="L85" i="1"/>
  <c r="J85" i="1"/>
  <c r="H85" i="1"/>
  <c r="J88" i="1"/>
  <c r="L88" i="1"/>
  <c r="H88" i="1"/>
  <c r="J90" i="1"/>
  <c r="L90" i="1"/>
  <c r="H90" i="1"/>
  <c r="J94" i="1"/>
  <c r="L94" i="1"/>
  <c r="H94" i="1"/>
  <c r="L99" i="1"/>
  <c r="J99" i="1"/>
  <c r="H99" i="1"/>
  <c r="J104" i="1"/>
  <c r="L104" i="1"/>
  <c r="H104" i="1"/>
  <c r="J106" i="1"/>
  <c r="L106" i="1"/>
  <c r="H106" i="1"/>
  <c r="L111" i="1"/>
  <c r="J111" i="1"/>
  <c r="H111" i="1"/>
  <c r="L113" i="1"/>
  <c r="J113" i="1"/>
  <c r="H113" i="1"/>
  <c r="M216" i="1"/>
  <c r="M210" i="1"/>
  <c r="M187" i="1"/>
  <c r="M177" i="1"/>
  <c r="M204" i="1"/>
  <c r="M195" i="1"/>
  <c r="M170" i="1"/>
  <c r="M166" i="1"/>
  <c r="M157" i="1"/>
  <c r="M152" i="1"/>
  <c r="M146" i="1"/>
  <c r="M143" i="1"/>
  <c r="M137" i="1"/>
  <c r="M132" i="1"/>
  <c r="M128" i="1"/>
  <c r="M125" i="1"/>
  <c r="M127" i="1"/>
  <c r="M212" i="1"/>
  <c r="M206" i="1"/>
  <c r="M186" i="1"/>
  <c r="M180" i="1"/>
  <c r="M176" i="1"/>
  <c r="M173" i="1"/>
  <c r="M197" i="1"/>
  <c r="M192" i="1"/>
  <c r="M169" i="1"/>
  <c r="M145" i="1"/>
  <c r="M140" i="1"/>
  <c r="M134" i="1"/>
  <c r="M131" i="1"/>
  <c r="F60" i="1"/>
  <c r="F59" i="1"/>
  <c r="F58" i="1"/>
  <c r="F56" i="1"/>
  <c r="M106" i="1" l="1"/>
  <c r="M90" i="1"/>
  <c r="M80" i="1"/>
  <c r="M68" i="1"/>
  <c r="M72" i="1"/>
  <c r="M102" i="1"/>
  <c r="M70" i="1"/>
  <c r="J58" i="1"/>
  <c r="L58" i="1"/>
  <c r="H58" i="1"/>
  <c r="M111" i="1"/>
  <c r="M75" i="1"/>
  <c r="M71" i="1"/>
  <c r="M97" i="1"/>
  <c r="M87" i="1"/>
  <c r="M109" i="1"/>
  <c r="M77" i="1"/>
  <c r="J60" i="1"/>
  <c r="L60" i="1"/>
  <c r="H60" i="1"/>
  <c r="J56" i="1"/>
  <c r="L56" i="1"/>
  <c r="H56" i="1"/>
  <c r="L59" i="1"/>
  <c r="J59" i="1"/>
  <c r="H59" i="1"/>
  <c r="M113" i="1"/>
  <c r="M104" i="1"/>
  <c r="M99" i="1"/>
  <c r="M94" i="1"/>
  <c r="M88" i="1"/>
  <c r="M85" i="1"/>
  <c r="M82" i="1"/>
  <c r="M73" i="1"/>
  <c r="M112" i="1"/>
  <c r="M105" i="1"/>
  <c r="M89" i="1"/>
  <c r="M81" i="1"/>
  <c r="M74" i="1"/>
  <c r="M115" i="1"/>
  <c r="M92" i="1"/>
  <c r="M83" i="1"/>
  <c r="F46" i="1"/>
  <c r="F53" i="1"/>
  <c r="F51" i="1"/>
  <c r="F48" i="1"/>
  <c r="M60" i="1" l="1"/>
  <c r="M58" i="1"/>
  <c r="L51" i="1"/>
  <c r="J51" i="1"/>
  <c r="H51" i="1"/>
  <c r="J46" i="1"/>
  <c r="L46" i="1"/>
  <c r="H46" i="1"/>
  <c r="J48" i="1"/>
  <c r="L48" i="1"/>
  <c r="H48" i="1"/>
  <c r="L53" i="1"/>
  <c r="J53" i="1"/>
  <c r="H53" i="1"/>
  <c r="M59" i="1"/>
  <c r="M56" i="1"/>
  <c r="F44" i="1"/>
  <c r="F43" i="1"/>
  <c r="F42" i="1"/>
  <c r="F41" i="1"/>
  <c r="F39" i="1"/>
  <c r="M48" i="1" l="1"/>
  <c r="L43" i="1"/>
  <c r="J43" i="1"/>
  <c r="H43" i="1"/>
  <c r="M53" i="1"/>
  <c r="L41" i="1"/>
  <c r="J41" i="1"/>
  <c r="H41" i="1"/>
  <c r="L39" i="1"/>
  <c r="J39" i="1"/>
  <c r="H39" i="1"/>
  <c r="J42" i="1"/>
  <c r="L42" i="1"/>
  <c r="H42" i="1"/>
  <c r="J44" i="1"/>
  <c r="L44" i="1"/>
  <c r="H44" i="1"/>
  <c r="M46" i="1"/>
  <c r="M51" i="1"/>
  <c r="F37" i="1"/>
  <c r="F36" i="1"/>
  <c r="F35" i="1"/>
  <c r="F34" i="1"/>
  <c r="F31" i="1"/>
  <c r="M42" i="1" l="1"/>
  <c r="J34" i="1"/>
  <c r="L34" i="1"/>
  <c r="H34" i="1"/>
  <c r="M39" i="1"/>
  <c r="J36" i="1"/>
  <c r="L36" i="1"/>
  <c r="H36" i="1"/>
  <c r="L31" i="1"/>
  <c r="J31" i="1"/>
  <c r="H31" i="1"/>
  <c r="L35" i="1"/>
  <c r="J35" i="1"/>
  <c r="H35" i="1"/>
  <c r="L37" i="1"/>
  <c r="J37" i="1"/>
  <c r="H37" i="1"/>
  <c r="M44" i="1"/>
  <c r="M41" i="1"/>
  <c r="M43" i="1"/>
  <c r="F29" i="1"/>
  <c r="F28" i="1"/>
  <c r="F27" i="1"/>
  <c r="F26" i="1"/>
  <c r="F25" i="1"/>
  <c r="F24" i="1"/>
  <c r="F22" i="1"/>
  <c r="M36" i="1" l="1"/>
  <c r="M34" i="1"/>
  <c r="L25" i="1"/>
  <c r="J25" i="1"/>
  <c r="H25" i="1"/>
  <c r="L29" i="1"/>
  <c r="J29" i="1"/>
  <c r="H29" i="1"/>
  <c r="M37" i="1"/>
  <c r="M31" i="1"/>
  <c r="J22" i="1"/>
  <c r="L22" i="1"/>
  <c r="H22" i="1"/>
  <c r="L27" i="1"/>
  <c r="J27" i="1"/>
  <c r="H27" i="1"/>
  <c r="J24" i="1"/>
  <c r="L24" i="1"/>
  <c r="H24" i="1"/>
  <c r="J26" i="1"/>
  <c r="L26" i="1"/>
  <c r="H26" i="1"/>
  <c r="J28" i="1"/>
  <c r="L28" i="1"/>
  <c r="H28" i="1"/>
  <c r="M35" i="1"/>
  <c r="F16" i="1"/>
  <c r="F14" i="1"/>
  <c r="M28" i="1" l="1"/>
  <c r="M24" i="1"/>
  <c r="M22" i="1"/>
  <c r="M27" i="1"/>
  <c r="M29" i="1"/>
  <c r="J14" i="1"/>
  <c r="L14" i="1"/>
  <c r="H14" i="1"/>
  <c r="J16" i="1"/>
  <c r="L16" i="1"/>
  <c r="H16" i="1"/>
  <c r="M26" i="1"/>
  <c r="M25" i="1"/>
  <c r="F20" i="1"/>
  <c r="F19" i="1"/>
  <c r="F18" i="1"/>
  <c r="F17" i="1"/>
  <c r="M16" i="1" l="1"/>
  <c r="J18" i="1"/>
  <c r="L18" i="1"/>
  <c r="H18" i="1"/>
  <c r="H220" i="1" s="1"/>
  <c r="L17" i="1"/>
  <c r="J17" i="1"/>
  <c r="H17" i="1"/>
  <c r="L19" i="1"/>
  <c r="J19" i="1"/>
  <c r="H19" i="1"/>
  <c r="M14" i="1"/>
  <c r="J20" i="1"/>
  <c r="L20" i="1"/>
  <c r="H20" i="1"/>
  <c r="J220" i="1" l="1"/>
  <c r="M18" i="1"/>
  <c r="M17" i="1"/>
  <c r="M20" i="1"/>
  <c r="L220" i="1"/>
  <c r="M19" i="1"/>
  <c r="M220" i="1" l="1"/>
  <c r="M221" i="1" s="1"/>
  <c r="M222" i="1" s="1"/>
  <c r="M223" i="1" l="1"/>
  <c r="M224" i="1" s="1"/>
  <c r="M252" i="1" s="1"/>
  <c r="M253" i="1" l="1"/>
  <c r="M254" i="1" s="1"/>
  <c r="M255" i="1" l="1"/>
  <c r="M256" i="1" s="1"/>
</calcChain>
</file>

<file path=xl/sharedStrings.xml><?xml version="1.0" encoding="utf-8"?>
<sst xmlns="http://schemas.openxmlformats.org/spreadsheetml/2006/main" count="582" uniqueCount="144">
  <si>
    <t>#</t>
  </si>
  <si>
    <t>საფუძველი</t>
  </si>
  <si>
    <t>ნორმატიული რესურსი</t>
  </si>
  <si>
    <t>ერთეულზე</t>
  </si>
  <si>
    <t>სულ</t>
  </si>
  <si>
    <t>ერთ.ფასი</t>
  </si>
  <si>
    <t>ჯამი</t>
  </si>
  <si>
    <t>ხელფასი</t>
  </si>
  <si>
    <t>ტარნსპ.და მანქ.მექანიზმები</t>
  </si>
  <si>
    <t>ლარი</t>
  </si>
  <si>
    <t>სადემონტაჟო სამუშაოები</t>
  </si>
  <si>
    <t>#435 ოთახი(ბოლო ოთახი)</t>
  </si>
  <si>
    <t>კვ.მ</t>
  </si>
  <si>
    <t>არსებული ხის ფანჯრის დემონტაჟი ზომით (1.5*1.6)მ</t>
  </si>
  <si>
    <t>ცალი</t>
  </si>
  <si>
    <t>ასრებული ტიხრის (სატიხრე ბლოკი და ფანერა) დემონტაჟი</t>
  </si>
  <si>
    <t xml:space="preserve">იატაკზე არსებული ლინოლეუმის ნაწილის  აღება </t>
  </si>
  <si>
    <t>მოწყობის სამუშაოები</t>
  </si>
  <si>
    <t>ქ/ცემენტის ხსნარი მ-100</t>
  </si>
  <si>
    <t>კუბ.მ</t>
  </si>
  <si>
    <t>ქვიშა შავი</t>
  </si>
  <si>
    <t>ტონა</t>
  </si>
  <si>
    <t>სხვა მასალები</t>
  </si>
  <si>
    <t>11.8-1-2</t>
  </si>
  <si>
    <t>შრომის დანახარჯი</t>
  </si>
  <si>
    <t>არსებული ხის კარის დემონტაჟი ზომით(0.8*1.9)მ</t>
  </si>
  <si>
    <t xml:space="preserve"> მანქანები</t>
  </si>
  <si>
    <t>სრფ 10.1-2</t>
  </si>
  <si>
    <t>სრფ 10.1-27</t>
  </si>
  <si>
    <t>CW პროფილი</t>
  </si>
  <si>
    <t>გრძ.მ</t>
  </si>
  <si>
    <t>სრფ 10.1-30</t>
  </si>
  <si>
    <t>VW პროფილი</t>
  </si>
  <si>
    <t>სრფ 10.1-16</t>
  </si>
  <si>
    <t xml:space="preserve">გამჭედი დუბელი </t>
  </si>
  <si>
    <t>საბაზრო</t>
  </si>
  <si>
    <t>თვითმჭრელი შურუფი</t>
  </si>
  <si>
    <t xml:space="preserve">ფითხი </t>
  </si>
  <si>
    <t>კგ</t>
  </si>
  <si>
    <t>თაბაშირ მუყაოს ფილა სისქით 12.5მმ</t>
  </si>
  <si>
    <t>ჭერის დამუშავება  და  დაშხეფვა (თეთრი ფერი)</t>
  </si>
  <si>
    <t>სამალიარო ბადე</t>
  </si>
  <si>
    <t>გრუნტი</t>
  </si>
  <si>
    <t>საღებავი</t>
  </si>
  <si>
    <t>წებო</t>
  </si>
  <si>
    <t>გამოსაყენებელი მასალები:</t>
  </si>
  <si>
    <t>ლიტრი</t>
  </si>
  <si>
    <t>15-168-7</t>
  </si>
  <si>
    <t>გამოსაყენებელი მასალა:</t>
  </si>
  <si>
    <t>მანქანები</t>
  </si>
  <si>
    <t>სრფ 4.2-45</t>
  </si>
  <si>
    <t>საღებავი წ/ემულსიური</t>
  </si>
  <si>
    <t>სრფ 4.2-84</t>
  </si>
  <si>
    <t xml:space="preserve">ლამინირებული იატაკი ქვეშსაფენით </t>
  </si>
  <si>
    <t>პლინტუსი</t>
  </si>
  <si>
    <t>დამხმარე მასლა</t>
  </si>
  <si>
    <t>კომპლექტი</t>
  </si>
  <si>
    <t xml:space="preserve">იატაკის მოწყობა ლამინატით  </t>
  </si>
  <si>
    <t>სრფ10.3-3</t>
  </si>
  <si>
    <t>მეტალო პლასტმასის ფანჯრის მოწყობა (ფანჯრის რაფის გათვალისწინებით) ზომით (1.5*1.6)მ</t>
  </si>
  <si>
    <t>15-164-8</t>
  </si>
  <si>
    <t>სრფ4.2-33</t>
  </si>
  <si>
    <t>ანტიკოროზიული საღებავი</t>
  </si>
  <si>
    <t>ლითონის კონსტრუქციის შეღებვა ანტიკოროზიული  საღებავით</t>
  </si>
  <si>
    <t>სრფ4.1-234</t>
  </si>
  <si>
    <t>ცემენტი მარკით მ-500</t>
  </si>
  <si>
    <t>სრფ4.1-189</t>
  </si>
  <si>
    <t>სრფ4.2-103</t>
  </si>
  <si>
    <t>კედლების გასუფთავება , დამუშავება და შეღებვა წყ.ემულსიური საღებავით (დამკვეთთან შეთანხმებით )</t>
  </si>
  <si>
    <t>#435 ოთახი (დიდ ოთახი)</t>
  </si>
  <si>
    <t>არსებული ხის კარის დემონტაჟი ზომით(1*2)მ</t>
  </si>
  <si>
    <t>არსებული ხის ფანჯრის დემონტაჟი ზომით (1.5*2)მ</t>
  </si>
  <si>
    <t>მეტალო პლასტმასის ფანჯრის მოწყობა (ფანჯრის რაფის გათვალისწინებით) ზომით (1.52*2)მ</t>
  </si>
  <si>
    <t>გამყოფი ტიხრების(ლითონის კონსტრუქციის შეღებვა ანტიკოროზიული  საღებავით)</t>
  </si>
  <si>
    <t xml:space="preserve">გამყოფ ტიხრებში მინების ჩასმა </t>
  </si>
  <si>
    <t>მინა  გამჭირვალე სისქით 4მმ</t>
  </si>
  <si>
    <t>სრფ 4.3-39</t>
  </si>
  <si>
    <t>#435 ოთახი (პატარა კაბინეტი)</t>
  </si>
  <si>
    <t>არსებული ხის კარის დემონტაჟი ზომით(1*2.2)მ</t>
  </si>
  <si>
    <t>არსებული გათფობის რადიატორის(7 სექციანი)</t>
  </si>
  <si>
    <t>#435 ოთახი (მთავარი შესასვლელი)</t>
  </si>
  <si>
    <t>ჭერის დამუშავება და შეღებვა წყ.ემულსიური საღებავით (დამკვეთთან შეთანხმებით )</t>
  </si>
  <si>
    <t>ზეთოვანი საღებავი</t>
  </si>
  <si>
    <t xml:space="preserve">კაბინეტის კარის  დამუშავება და შეღებვა  ზეთოვანი საღებავით </t>
  </si>
  <si>
    <t>ჭერში ლითონის კონსტრუქციის შეღებვა ანტიკოროზიული  საღებავით</t>
  </si>
  <si>
    <t>იატაკზე არსებული ნახვრეტების დალუქვა  (დ-100)მმ</t>
  </si>
  <si>
    <t xml:space="preserve">ხარაჩოს მოწყობა დაშლა </t>
  </si>
  <si>
    <t xml:space="preserve"> დასუფთავება  და სამშენებლო ნარჩენების გატანა  ტერიტორიიდან   </t>
  </si>
  <si>
    <t>რეისი</t>
  </si>
  <si>
    <t>კარის ღიობის შეფუთვა ,დამუშავება და შეღებვა წ/ემულსიური საღებავით , ზომით (0.8*1.9)მ</t>
  </si>
  <si>
    <t>ჯამი(1+2)</t>
  </si>
  <si>
    <t>ჯამი(2)</t>
  </si>
  <si>
    <t>ჯამი(1)</t>
  </si>
  <si>
    <t>წერტილი</t>
  </si>
  <si>
    <t>სრფ 8.14-332</t>
  </si>
  <si>
    <t>ელექტრო გამანაწილებელი ფარი 24-იანი</t>
  </si>
  <si>
    <t>სრფ 8.3-221</t>
  </si>
  <si>
    <t>სრფ 8.3-206</t>
  </si>
  <si>
    <t>სრფ 8.14-58</t>
  </si>
  <si>
    <t>ელექტრო ავტომატი სამფაზიანი   63a.</t>
  </si>
  <si>
    <t>სრფ 8.14-53</t>
  </si>
  <si>
    <t>ელექტროავტომატი ერთფაზიანი  25a.</t>
  </si>
  <si>
    <r>
      <t xml:space="preserve">ოთხ შემაერთებელიანი როზეტი (კალოტკა) </t>
    </r>
    <r>
      <rPr>
        <sz val="10"/>
        <color theme="1"/>
        <rFont val="Sylfaen"/>
        <family val="1"/>
        <charset val="204"/>
      </rPr>
      <t>ევროსტანდ.</t>
    </r>
  </si>
  <si>
    <t>კაბელარხი კვეთით( 16*16)მმ</t>
  </si>
  <si>
    <t>სრფ 8.14-387</t>
  </si>
  <si>
    <t>კაბელარხი კვეთით( 25*25)მმ</t>
  </si>
  <si>
    <r>
      <t xml:space="preserve">ელექტრო გამანაწილებელი კოლოფი </t>
    </r>
    <r>
      <rPr>
        <sz val="9"/>
        <color theme="1"/>
        <rFont val="Sylfaen"/>
        <family val="1"/>
        <charset val="204"/>
      </rPr>
      <t>ევროსტანდ. (1000*1000)</t>
    </r>
  </si>
  <si>
    <t>სამაგრი ტროსი (2.5/3)მმ</t>
  </si>
  <si>
    <t>ტროსის სამაგრი აქსესუარები</t>
  </si>
  <si>
    <t xml:space="preserve">#435 ოთახის  ელ.სამუშაოების მოწყობა </t>
  </si>
  <si>
    <t>სრფ 8.3-205</t>
  </si>
  <si>
    <t>სრფ 8.14-15</t>
  </si>
  <si>
    <t>სრფ 8.14-377</t>
  </si>
  <si>
    <t>ჯამი მთლიანი(ლარი)</t>
  </si>
  <si>
    <t xml:space="preserve">ჭერის დამუშავება  და  დაშხეფვა (თეთრი ფერი) </t>
  </si>
  <si>
    <t>15-158-3</t>
  </si>
  <si>
    <t>კაც.სთ</t>
  </si>
  <si>
    <t>კარის ღიობის შეფუთვა ,დამუშავება და შეღებვა. ზომით (1*2)მ</t>
  </si>
  <si>
    <t xml:space="preserve">იატაკის პერიმეტრზე პლინტუსების მოწყობა </t>
  </si>
  <si>
    <t xml:space="preserve">კედლის ნაწილობრივ  მოწყობა  თაბაშირმუყაოს ფილით  </t>
  </si>
  <si>
    <t xml:space="preserve">ჭერის მოწყობა  თაბაშირმუყაოს ფილით  </t>
  </si>
  <si>
    <t xml:space="preserve">ახალი მ.დ.ფ (თეთრი ფერის )კარის ბლოკის მოწყობა (საკეტის გათვალისწინებით ) </t>
  </si>
  <si>
    <t>იატაკის მოჭიმვა ქ/ცემენტის ხსნარით  სისქით 40მმ</t>
  </si>
  <si>
    <t>სამუშაოს დასახელება</t>
  </si>
  <si>
    <t>მასალა</t>
  </si>
  <si>
    <t>სსიპ „საზოგადოებრივი მაუწყებლის“ I კორპუსის მე-4 სართულზე N435 ოთახში ჩასატარებელი სარემონტო სამუშაოების ხარჯთაღრიცხვა</t>
  </si>
  <si>
    <t>_ხარჯთაღრიცხვაში ყვითელი ფონით მონიშნული ერთეულის ფასების გრაფა განფასებული უნდა იყოს პრეტენდენტის მიერ.</t>
  </si>
  <si>
    <r>
      <rPr>
        <b/>
        <sz val="11"/>
        <color indexed="8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ხარჯთაღრიცხვის შედგენისას უნდა იყოს გათვალისწინებული საქართველოს მთავრობის 2014 წლის 14 იანვრის N55 დადგენილებით დამტკიცებული რეგლმენტი „სამშენებლო სამუშაოების სახელმწიფო შესყიდვისას ზედნადები ხარჯებისა და გეგმური მოგების განსაზღვრის წესის დამტკიცების შესახებ“.</t>
    </r>
  </si>
  <si>
    <r>
      <rPr>
        <sz val="11"/>
        <color indexed="10"/>
        <rFont val="AcadNusx"/>
      </rPr>
      <t xml:space="preserve">** </t>
    </r>
    <r>
      <rPr>
        <b/>
        <u/>
        <sz val="11"/>
        <color indexed="10"/>
        <rFont val="AcadNusx"/>
      </rPr>
      <t>ხარჯთაღრიცხვაში გაუთვალისწინებელი ხარჯები წარმოდგენილი უნდა იყოს 2%-ის ოდენობით გაუთვალიწინებელი ხარჯებისათვის განსაზღვრული პროცენტული მაჩვენებლის შეცვლა დაუშვებელია.</t>
    </r>
    <r>
      <rPr>
        <sz val="11"/>
        <color indexed="10"/>
        <rFont val="AcadNusx"/>
      </rPr>
      <t xml:space="preserve"> </t>
    </r>
    <r>
      <rPr>
        <sz val="11"/>
        <rFont val="AcadNusx"/>
      </rPr>
      <t>გაუთვალისწინებელი თანხების გამოყენება მოხდება მხოლოდ შემსყიდველის ნებართვით, მისივე ინიციატივით ან მიმწოდებლის მიერ დასაბუთებული და არგუმენტირებული წინადადების განხილვისა და შეთანხმების საფუძველზე, შემსყიდველის უფლებამოსილი პირის თანხმობისა და სათანადო გადაწყვეტილების მიღების შემთხვევაში.</t>
    </r>
  </si>
  <si>
    <t xml:space="preserve">პრეტენდენტის ხელმოწერა __________________________________      </t>
  </si>
  <si>
    <r>
      <t>(თანამდებობა და  ხელმოწერა</t>
    </r>
    <r>
      <rPr>
        <b/>
        <sz val="8"/>
        <color theme="1"/>
        <rFont val="AcadNusx"/>
      </rPr>
      <t>***</t>
    </r>
    <r>
      <rPr>
        <sz val="8"/>
        <color theme="1"/>
        <rFont val="AcadNusx"/>
      </rPr>
      <t>)</t>
    </r>
  </si>
  <si>
    <r>
      <rPr>
        <b/>
        <sz val="11"/>
        <color theme="1"/>
        <rFont val="AcadNusx"/>
      </rPr>
      <t xml:space="preserve">*** </t>
    </r>
    <r>
      <rPr>
        <sz val="11"/>
        <color theme="1"/>
        <rFont val="AcadNusx"/>
      </rPr>
      <t>- ხარჯთაღრიცხვა უნდა იყოს ელექტრონულად ხელმოწერილი ან/და ელექტრონული შტამპით დამოწმებული</t>
    </r>
  </si>
  <si>
    <t>დ.ღ.გ. 18 % - (იმ შემთხვევაში თუ პრეტენდენტი არის დღგ-ს გადამხდელი)</t>
  </si>
  <si>
    <t>გათვალისწინებელი ხარჯი -2 %</t>
  </si>
  <si>
    <t>ზედნადები ხარჯი (მონტაჟიდან) არაუმეტეს -75 %</t>
  </si>
  <si>
    <t>გეგმიური მოგება არაუმეტეს - 8 %</t>
  </si>
  <si>
    <t>ზედნადები ხარჯი არაუმეტეს -10 %</t>
  </si>
  <si>
    <t>ელ. სამუშაოები</t>
  </si>
  <si>
    <t>განზ. ერთ</t>
  </si>
  <si>
    <t>2-კლავიშიანი ჩამრთველი გარე მონტაჟის , ევროსტანდარტის.</t>
  </si>
  <si>
    <t>სანათი მოწყობილობა 40W LED GRILL FITTIING-120 CM 4000K. long life არანაკლებ 30000h.</t>
  </si>
  <si>
    <t xml:space="preserve">ელსადენი მოქნილი სპილენძის ორმაგი იზოლაციით (5X10) </t>
  </si>
  <si>
    <t>ელსადენი   მოქნილი სპილენძის ორმაგი იზოლაციით (3X1.5)</t>
  </si>
  <si>
    <t>ელსადენი   მოქნილი სპილენძის ორმაგი იზოლაციით (3X2.5)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</si>
</sst>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AcadNusx"/>
    </font>
    <font>
      <b/>
      <sz val="11"/>
      <color theme="1"/>
      <name val="AcadNusx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i/>
      <sz val="12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rgb="FFFF0000"/>
      <name val="AcadNusx"/>
    </font>
    <font>
      <b/>
      <sz val="11"/>
      <color rgb="FFFF0000"/>
      <name val="AcadNusx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cadNusx"/>
    </font>
    <font>
      <sz val="11"/>
      <color indexed="10"/>
      <name val="AcadNusx"/>
    </font>
    <font>
      <b/>
      <u/>
      <sz val="11"/>
      <color indexed="10"/>
      <name val="AcadNusx"/>
    </font>
    <font>
      <sz val="10"/>
      <color theme="1"/>
      <name val="AcadNusx"/>
    </font>
    <font>
      <sz val="8"/>
      <color theme="1"/>
      <name val="AcadNusx"/>
    </font>
    <font>
      <b/>
      <sz val="8"/>
      <color theme="1"/>
      <name val="AcadNusx"/>
    </font>
    <font>
      <b/>
      <sz val="10"/>
      <color theme="1"/>
      <name val="AcadNusx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1" xfId="0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5" xfId="0" applyFont="1" applyBorder="1"/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6" borderId="1" xfId="0" applyFont="1" applyFill="1" applyBorder="1"/>
    <xf numFmtId="0" fontId="1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right"/>
    </xf>
    <xf numFmtId="0" fontId="21" fillId="0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6" borderId="0" xfId="0" applyFont="1" applyFill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abSelected="1" topLeftCell="A241" workbookViewId="0">
      <selection activeCell="Q247" sqref="Q247"/>
    </sheetView>
  </sheetViews>
  <sheetFormatPr defaultRowHeight="15" x14ac:dyDescent="0.25"/>
  <cols>
    <col min="1" max="1" width="6" style="6" customWidth="1"/>
    <col min="2" max="2" width="15.42578125" style="6" hidden="1" customWidth="1"/>
    <col min="3" max="3" width="53" style="6" customWidth="1"/>
    <col min="4" max="4" width="14.140625" style="6" customWidth="1"/>
    <col min="5" max="5" width="8.85546875" style="6" customWidth="1"/>
    <col min="6" max="6" width="8.42578125" style="6" customWidth="1"/>
    <col min="7" max="7" width="10" style="6" customWidth="1"/>
    <col min="8" max="8" width="9.140625" style="6"/>
    <col min="9" max="9" width="9.7109375" style="6" customWidth="1"/>
    <col min="10" max="10" width="9.140625" style="6"/>
    <col min="11" max="11" width="10.5703125" style="6" customWidth="1"/>
    <col min="12" max="12" width="10" style="6" customWidth="1"/>
    <col min="13" max="13" width="16.7109375" style="6" customWidth="1"/>
    <col min="14" max="16384" width="9.140625" style="6"/>
  </cols>
  <sheetData>
    <row r="1" spans="1:13" ht="15" customHeight="1" x14ac:dyDescent="0.25">
      <c r="A1" s="113" t="s">
        <v>125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7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7" customFormat="1" ht="36" customHeight="1" x14ac:dyDescent="0.25">
      <c r="A3" s="95" t="s">
        <v>0</v>
      </c>
      <c r="B3" s="97" t="s">
        <v>1</v>
      </c>
      <c r="C3" s="97" t="s">
        <v>123</v>
      </c>
      <c r="D3" s="2" t="s">
        <v>2</v>
      </c>
      <c r="E3" s="2"/>
      <c r="F3" s="2"/>
      <c r="G3" s="98" t="s">
        <v>124</v>
      </c>
      <c r="H3" s="99"/>
      <c r="I3" s="98" t="s">
        <v>7</v>
      </c>
      <c r="J3" s="99"/>
      <c r="K3" s="98" t="s">
        <v>8</v>
      </c>
      <c r="L3" s="99"/>
      <c r="M3" s="97" t="s">
        <v>6</v>
      </c>
    </row>
    <row r="4" spans="1:13" s="7" customFormat="1" ht="41.25" customHeight="1" x14ac:dyDescent="0.25">
      <c r="A4" s="96"/>
      <c r="B4" s="96"/>
      <c r="C4" s="96"/>
      <c r="D4" s="91" t="s">
        <v>138</v>
      </c>
      <c r="E4" s="91" t="s">
        <v>3</v>
      </c>
      <c r="F4" s="91" t="s">
        <v>4</v>
      </c>
      <c r="G4" s="91" t="s">
        <v>5</v>
      </c>
      <c r="H4" s="91" t="s">
        <v>6</v>
      </c>
      <c r="I4" s="91" t="s">
        <v>5</v>
      </c>
      <c r="J4" s="91" t="s">
        <v>6</v>
      </c>
      <c r="K4" s="91" t="s">
        <v>5</v>
      </c>
      <c r="L4" s="91" t="s">
        <v>6</v>
      </c>
      <c r="M4" s="96"/>
    </row>
    <row r="5" spans="1:13" s="8" customForma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</row>
    <row r="6" spans="1:13" s="8" customFormat="1" ht="15.75" x14ac:dyDescent="0.3">
      <c r="A6" s="39">
        <v>1</v>
      </c>
      <c r="B6" s="39"/>
      <c r="C6" s="40" t="s">
        <v>11</v>
      </c>
      <c r="D6" s="39"/>
      <c r="E6" s="42"/>
      <c r="F6" s="42"/>
      <c r="G6" s="21"/>
      <c r="H6" s="21"/>
      <c r="I6" s="21"/>
      <c r="J6" s="21"/>
      <c r="K6" s="21"/>
      <c r="L6" s="21"/>
      <c r="M6" s="3"/>
    </row>
    <row r="7" spans="1:13" x14ac:dyDescent="0.25">
      <c r="A7" s="36"/>
      <c r="B7" s="36"/>
      <c r="C7" s="37" t="s">
        <v>10</v>
      </c>
      <c r="D7" s="36"/>
      <c r="E7" s="80"/>
      <c r="F7" s="80"/>
      <c r="G7" s="23"/>
      <c r="H7" s="23"/>
      <c r="I7" s="23"/>
      <c r="J7" s="23"/>
      <c r="K7" s="23"/>
      <c r="L7" s="23"/>
      <c r="M7" s="1"/>
    </row>
    <row r="8" spans="1:13" ht="30" x14ac:dyDescent="0.25">
      <c r="A8" s="3">
        <v>1</v>
      </c>
      <c r="B8" s="1"/>
      <c r="C8" s="9" t="s">
        <v>13</v>
      </c>
      <c r="D8" s="1" t="s">
        <v>14</v>
      </c>
      <c r="E8" s="23"/>
      <c r="F8" s="23">
        <v>1</v>
      </c>
      <c r="G8" s="23"/>
      <c r="H8" s="23">
        <f>G8*F8</f>
        <v>0</v>
      </c>
      <c r="I8" s="86"/>
      <c r="J8" s="23">
        <f>I8*F8</f>
        <v>0</v>
      </c>
      <c r="K8" s="23"/>
      <c r="L8" s="23">
        <f>K8*F8</f>
        <v>0</v>
      </c>
      <c r="M8" s="23">
        <f>L8+J8+H8</f>
        <v>0</v>
      </c>
    </row>
    <row r="9" spans="1:13" ht="30" x14ac:dyDescent="0.25">
      <c r="A9" s="3">
        <v>2</v>
      </c>
      <c r="B9" s="1"/>
      <c r="C9" s="9" t="s">
        <v>15</v>
      </c>
      <c r="D9" s="1" t="s">
        <v>12</v>
      </c>
      <c r="E9" s="23"/>
      <c r="F9" s="23">
        <v>12</v>
      </c>
      <c r="G9" s="23"/>
      <c r="H9" s="23">
        <f t="shared" ref="H9:H72" si="0">G9*F9</f>
        <v>0</v>
      </c>
      <c r="I9" s="86"/>
      <c r="J9" s="23">
        <f t="shared" ref="J9:J72" si="1">I9*F9</f>
        <v>0</v>
      </c>
      <c r="K9" s="23"/>
      <c r="L9" s="23">
        <f t="shared" ref="L9:L72" si="2">K9*F9</f>
        <v>0</v>
      </c>
      <c r="M9" s="23">
        <f t="shared" ref="M9:M72" si="3">L9+J9+H9</f>
        <v>0</v>
      </c>
    </row>
    <row r="10" spans="1:13" ht="18" customHeight="1" x14ac:dyDescent="0.3">
      <c r="A10" s="3">
        <v>3</v>
      </c>
      <c r="B10" s="1"/>
      <c r="C10" s="10" t="s">
        <v>16</v>
      </c>
      <c r="D10" s="1" t="s">
        <v>12</v>
      </c>
      <c r="E10" s="23"/>
      <c r="F10" s="23">
        <v>15</v>
      </c>
      <c r="G10" s="23"/>
      <c r="H10" s="23">
        <f t="shared" si="0"/>
        <v>0</v>
      </c>
      <c r="I10" s="86"/>
      <c r="J10" s="23">
        <f t="shared" si="1"/>
        <v>0</v>
      </c>
      <c r="K10" s="23"/>
      <c r="L10" s="23">
        <f t="shared" si="2"/>
        <v>0</v>
      </c>
      <c r="M10" s="23">
        <f t="shared" si="3"/>
        <v>0</v>
      </c>
    </row>
    <row r="11" spans="1:13" ht="15.75" x14ac:dyDescent="0.3">
      <c r="A11" s="3">
        <v>4</v>
      </c>
      <c r="B11" s="1"/>
      <c r="C11" s="10" t="s">
        <v>25</v>
      </c>
      <c r="D11" s="1" t="s">
        <v>14</v>
      </c>
      <c r="E11" s="23"/>
      <c r="F11" s="23">
        <v>1</v>
      </c>
      <c r="G11" s="23"/>
      <c r="H11" s="23">
        <f t="shared" si="0"/>
        <v>0</v>
      </c>
      <c r="I11" s="86"/>
      <c r="J11" s="23">
        <f t="shared" si="1"/>
        <v>0</v>
      </c>
      <c r="K11" s="23"/>
      <c r="L11" s="23">
        <f t="shared" si="2"/>
        <v>0</v>
      </c>
      <c r="M11" s="23">
        <f t="shared" si="3"/>
        <v>0</v>
      </c>
    </row>
    <row r="12" spans="1:13" x14ac:dyDescent="0.25">
      <c r="A12" s="11"/>
      <c r="B12" s="11"/>
      <c r="C12" s="11" t="s">
        <v>17</v>
      </c>
      <c r="D12" s="11"/>
      <c r="E12" s="81"/>
      <c r="F12" s="81"/>
      <c r="G12" s="23"/>
      <c r="H12" s="23">
        <f t="shared" si="0"/>
        <v>0</v>
      </c>
      <c r="I12" s="23"/>
      <c r="J12" s="23">
        <f t="shared" si="1"/>
        <v>0</v>
      </c>
      <c r="K12" s="23"/>
      <c r="L12" s="23">
        <f t="shared" si="2"/>
        <v>0</v>
      </c>
      <c r="M12" s="23">
        <f t="shared" si="3"/>
        <v>0</v>
      </c>
    </row>
    <row r="13" spans="1:13" ht="30" x14ac:dyDescent="0.25">
      <c r="A13" s="97">
        <v>1</v>
      </c>
      <c r="B13" s="13" t="s">
        <v>23</v>
      </c>
      <c r="C13" s="4" t="s">
        <v>122</v>
      </c>
      <c r="D13" s="19" t="s">
        <v>12</v>
      </c>
      <c r="E13" s="21"/>
      <c r="F13" s="21">
        <v>15</v>
      </c>
      <c r="G13" s="23"/>
      <c r="H13" s="23">
        <f t="shared" si="0"/>
        <v>0</v>
      </c>
      <c r="I13" s="23"/>
      <c r="J13" s="23">
        <f t="shared" si="1"/>
        <v>0</v>
      </c>
      <c r="K13" s="23"/>
      <c r="L13" s="23">
        <f t="shared" si="2"/>
        <v>0</v>
      </c>
      <c r="M13" s="23">
        <f t="shared" si="3"/>
        <v>0</v>
      </c>
    </row>
    <row r="14" spans="1:13" x14ac:dyDescent="0.25">
      <c r="A14" s="100"/>
      <c r="B14" s="12" t="s">
        <v>35</v>
      </c>
      <c r="C14" s="24" t="s">
        <v>24</v>
      </c>
      <c r="D14" s="1" t="s">
        <v>12</v>
      </c>
      <c r="E14" s="23">
        <v>1</v>
      </c>
      <c r="F14" s="23">
        <f>F13*E14</f>
        <v>15</v>
      </c>
      <c r="G14" s="23"/>
      <c r="H14" s="23">
        <f t="shared" si="0"/>
        <v>0</v>
      </c>
      <c r="I14" s="86"/>
      <c r="J14" s="23">
        <f t="shared" si="1"/>
        <v>0</v>
      </c>
      <c r="K14" s="23"/>
      <c r="L14" s="23">
        <f t="shared" si="2"/>
        <v>0</v>
      </c>
      <c r="M14" s="23">
        <f t="shared" si="3"/>
        <v>0</v>
      </c>
    </row>
    <row r="15" spans="1:13" x14ac:dyDescent="0.25">
      <c r="A15" s="100"/>
      <c r="B15" s="12"/>
      <c r="C15" s="20" t="s">
        <v>45</v>
      </c>
      <c r="D15" s="1"/>
      <c r="E15" s="23"/>
      <c r="F15" s="23"/>
      <c r="G15" s="23"/>
      <c r="H15" s="23">
        <f t="shared" si="0"/>
        <v>0</v>
      </c>
      <c r="I15" s="23"/>
      <c r="J15" s="23">
        <f t="shared" si="1"/>
        <v>0</v>
      </c>
      <c r="K15" s="23"/>
      <c r="L15" s="23">
        <f t="shared" si="2"/>
        <v>0</v>
      </c>
      <c r="M15" s="23">
        <f t="shared" si="3"/>
        <v>0</v>
      </c>
    </row>
    <row r="16" spans="1:13" x14ac:dyDescent="0.25">
      <c r="A16" s="100"/>
      <c r="B16" s="12"/>
      <c r="C16" s="1" t="s">
        <v>26</v>
      </c>
      <c r="D16" s="1" t="s">
        <v>9</v>
      </c>
      <c r="E16" s="23">
        <v>1.8700000000000001E-2</v>
      </c>
      <c r="F16" s="23">
        <f>F13*E16</f>
        <v>0.28050000000000003</v>
      </c>
      <c r="G16" s="23"/>
      <c r="H16" s="23">
        <f t="shared" si="0"/>
        <v>0</v>
      </c>
      <c r="I16" s="23"/>
      <c r="J16" s="23">
        <f t="shared" si="1"/>
        <v>0</v>
      </c>
      <c r="K16" s="86"/>
      <c r="L16" s="23">
        <f t="shared" si="2"/>
        <v>0</v>
      </c>
      <c r="M16" s="23">
        <f t="shared" si="3"/>
        <v>0</v>
      </c>
    </row>
    <row r="17" spans="1:13" x14ac:dyDescent="0.25">
      <c r="A17" s="100"/>
      <c r="B17" s="1"/>
      <c r="C17" s="1" t="s">
        <v>18</v>
      </c>
      <c r="D17" s="1" t="s">
        <v>19</v>
      </c>
      <c r="E17" s="23">
        <v>4.0800000000000003E-2</v>
      </c>
      <c r="F17" s="23">
        <f>F13*E17</f>
        <v>0.6120000000000001</v>
      </c>
      <c r="G17" s="23"/>
      <c r="H17" s="23">
        <f t="shared" si="0"/>
        <v>0</v>
      </c>
      <c r="I17" s="23"/>
      <c r="J17" s="23">
        <f t="shared" si="1"/>
        <v>0</v>
      </c>
      <c r="K17" s="23"/>
      <c r="L17" s="23">
        <f t="shared" si="2"/>
        <v>0</v>
      </c>
      <c r="M17" s="23">
        <f t="shared" si="3"/>
        <v>0</v>
      </c>
    </row>
    <row r="18" spans="1:13" x14ac:dyDescent="0.25">
      <c r="A18" s="100"/>
      <c r="B18" s="1" t="s">
        <v>64</v>
      </c>
      <c r="C18" s="1" t="s">
        <v>20</v>
      </c>
      <c r="D18" s="1" t="s">
        <v>19</v>
      </c>
      <c r="E18" s="23">
        <v>1.21</v>
      </c>
      <c r="F18" s="23">
        <f>F13*E18</f>
        <v>18.149999999999999</v>
      </c>
      <c r="G18" s="86"/>
      <c r="H18" s="23">
        <f t="shared" si="0"/>
        <v>0</v>
      </c>
      <c r="I18" s="23"/>
      <c r="J18" s="23">
        <f t="shared" si="1"/>
        <v>0</v>
      </c>
      <c r="K18" s="23"/>
      <c r="L18" s="23">
        <f t="shared" si="2"/>
        <v>0</v>
      </c>
      <c r="M18" s="23">
        <f t="shared" si="3"/>
        <v>0</v>
      </c>
    </row>
    <row r="19" spans="1:13" x14ac:dyDescent="0.25">
      <c r="A19" s="100"/>
      <c r="B19" s="1" t="s">
        <v>66</v>
      </c>
      <c r="C19" s="1" t="s">
        <v>65</v>
      </c>
      <c r="D19" s="1" t="s">
        <v>21</v>
      </c>
      <c r="E19" s="23">
        <v>0.35</v>
      </c>
      <c r="F19" s="23">
        <f>F13*E19</f>
        <v>5.25</v>
      </c>
      <c r="G19" s="86"/>
      <c r="H19" s="23">
        <f t="shared" si="0"/>
        <v>0</v>
      </c>
      <c r="I19" s="23"/>
      <c r="J19" s="23">
        <f t="shared" si="1"/>
        <v>0</v>
      </c>
      <c r="K19" s="23"/>
      <c r="L19" s="23">
        <f t="shared" si="2"/>
        <v>0</v>
      </c>
      <c r="M19" s="23">
        <f t="shared" si="3"/>
        <v>0</v>
      </c>
    </row>
    <row r="20" spans="1:13" x14ac:dyDescent="0.25">
      <c r="A20" s="96"/>
      <c r="B20" s="1"/>
      <c r="C20" s="1" t="s">
        <v>22</v>
      </c>
      <c r="D20" s="1" t="s">
        <v>9</v>
      </c>
      <c r="E20" s="23">
        <v>6.3600000000000004E-2</v>
      </c>
      <c r="F20" s="23">
        <f>F13*E20</f>
        <v>0.95400000000000007</v>
      </c>
      <c r="G20" s="86"/>
      <c r="H20" s="23">
        <f t="shared" si="0"/>
        <v>0</v>
      </c>
      <c r="I20" s="23"/>
      <c r="J20" s="23">
        <f t="shared" si="1"/>
        <v>0</v>
      </c>
      <c r="K20" s="23"/>
      <c r="L20" s="23">
        <f t="shared" si="2"/>
        <v>0</v>
      </c>
      <c r="M20" s="23">
        <f t="shared" si="3"/>
        <v>0</v>
      </c>
    </row>
    <row r="21" spans="1:13" ht="30" x14ac:dyDescent="0.25">
      <c r="A21" s="97">
        <v>2</v>
      </c>
      <c r="B21" s="14"/>
      <c r="C21" s="15" t="s">
        <v>119</v>
      </c>
      <c r="D21" s="14" t="s">
        <v>12</v>
      </c>
      <c r="E21" s="22"/>
      <c r="F21" s="62">
        <v>40</v>
      </c>
      <c r="G21" s="82"/>
      <c r="H21" s="23">
        <f t="shared" si="0"/>
        <v>0</v>
      </c>
      <c r="I21" s="82"/>
      <c r="J21" s="23">
        <f t="shared" si="1"/>
        <v>0</v>
      </c>
      <c r="K21" s="82"/>
      <c r="L21" s="23">
        <f t="shared" si="2"/>
        <v>0</v>
      </c>
      <c r="M21" s="23">
        <f t="shared" si="3"/>
        <v>0</v>
      </c>
    </row>
    <row r="22" spans="1:13" x14ac:dyDescent="0.25">
      <c r="A22" s="100"/>
      <c r="B22" s="60" t="s">
        <v>35</v>
      </c>
      <c r="C22" s="16" t="s">
        <v>24</v>
      </c>
      <c r="D22" s="16" t="s">
        <v>12</v>
      </c>
      <c r="E22" s="22">
        <v>1</v>
      </c>
      <c r="F22" s="22">
        <f>F21*E22</f>
        <v>40</v>
      </c>
      <c r="G22" s="83"/>
      <c r="H22" s="23">
        <f t="shared" si="0"/>
        <v>0</v>
      </c>
      <c r="I22" s="86"/>
      <c r="J22" s="23">
        <f t="shared" si="1"/>
        <v>0</v>
      </c>
      <c r="K22" s="83"/>
      <c r="L22" s="23">
        <f t="shared" si="2"/>
        <v>0</v>
      </c>
      <c r="M22" s="23">
        <f t="shared" si="3"/>
        <v>0</v>
      </c>
    </row>
    <row r="23" spans="1:13" x14ac:dyDescent="0.25">
      <c r="A23" s="100"/>
      <c r="B23" s="14"/>
      <c r="C23" s="20" t="s">
        <v>45</v>
      </c>
      <c r="D23" s="16"/>
      <c r="E23" s="22"/>
      <c r="F23" s="22"/>
      <c r="G23" s="83"/>
      <c r="H23" s="23">
        <f t="shared" si="0"/>
        <v>0</v>
      </c>
      <c r="I23" s="82"/>
      <c r="J23" s="23">
        <f t="shared" si="1"/>
        <v>0</v>
      </c>
      <c r="K23" s="83"/>
      <c r="L23" s="23">
        <f t="shared" si="2"/>
        <v>0</v>
      </c>
      <c r="M23" s="23">
        <f t="shared" si="3"/>
        <v>0</v>
      </c>
    </row>
    <row r="24" spans="1:13" x14ac:dyDescent="0.25">
      <c r="A24" s="100"/>
      <c r="B24" s="16" t="s">
        <v>27</v>
      </c>
      <c r="C24" s="18" t="s">
        <v>39</v>
      </c>
      <c r="D24" s="16" t="s">
        <v>12</v>
      </c>
      <c r="E24" s="22">
        <v>1.1000000000000001</v>
      </c>
      <c r="F24" s="22">
        <f>F21*E24</f>
        <v>44</v>
      </c>
      <c r="G24" s="86"/>
      <c r="H24" s="23">
        <f t="shared" si="0"/>
        <v>0</v>
      </c>
      <c r="I24" s="82"/>
      <c r="J24" s="23">
        <f t="shared" si="1"/>
        <v>0</v>
      </c>
      <c r="K24" s="82"/>
      <c r="L24" s="23">
        <f t="shared" si="2"/>
        <v>0</v>
      </c>
      <c r="M24" s="23">
        <f t="shared" si="3"/>
        <v>0</v>
      </c>
    </row>
    <row r="25" spans="1:13" x14ac:dyDescent="0.25">
      <c r="A25" s="100"/>
      <c r="B25" s="16" t="s">
        <v>28</v>
      </c>
      <c r="C25" s="16" t="s">
        <v>29</v>
      </c>
      <c r="D25" s="16" t="s">
        <v>30</v>
      </c>
      <c r="E25" s="22">
        <v>3</v>
      </c>
      <c r="F25" s="22">
        <f>F21*E25</f>
        <v>120</v>
      </c>
      <c r="G25" s="86"/>
      <c r="H25" s="23">
        <f t="shared" si="0"/>
        <v>0</v>
      </c>
      <c r="I25" s="82"/>
      <c r="J25" s="23">
        <f t="shared" si="1"/>
        <v>0</v>
      </c>
      <c r="K25" s="82"/>
      <c r="L25" s="23">
        <f t="shared" si="2"/>
        <v>0</v>
      </c>
      <c r="M25" s="23">
        <f t="shared" si="3"/>
        <v>0</v>
      </c>
    </row>
    <row r="26" spans="1:13" x14ac:dyDescent="0.25">
      <c r="A26" s="100"/>
      <c r="B26" s="16" t="s">
        <v>31</v>
      </c>
      <c r="C26" s="16" t="s">
        <v>32</v>
      </c>
      <c r="D26" s="16" t="s">
        <v>30</v>
      </c>
      <c r="E26" s="22">
        <v>1.38</v>
      </c>
      <c r="F26" s="22">
        <f>F21*E26</f>
        <v>55.199999999999996</v>
      </c>
      <c r="G26" s="86"/>
      <c r="H26" s="23">
        <f t="shared" si="0"/>
        <v>0</v>
      </c>
      <c r="I26" s="82"/>
      <c r="J26" s="23">
        <f t="shared" si="1"/>
        <v>0</v>
      </c>
      <c r="K26" s="82"/>
      <c r="L26" s="23">
        <f t="shared" si="2"/>
        <v>0</v>
      </c>
      <c r="M26" s="23">
        <f t="shared" si="3"/>
        <v>0</v>
      </c>
    </row>
    <row r="27" spans="1:13" x14ac:dyDescent="0.25">
      <c r="A27" s="100"/>
      <c r="B27" s="16" t="s">
        <v>33</v>
      </c>
      <c r="C27" s="16" t="s">
        <v>34</v>
      </c>
      <c r="D27" s="16" t="s">
        <v>14</v>
      </c>
      <c r="E27" s="22">
        <v>2.2000000000000002</v>
      </c>
      <c r="F27" s="22">
        <f>F21*E27</f>
        <v>88</v>
      </c>
      <c r="G27" s="86"/>
      <c r="H27" s="23">
        <f t="shared" si="0"/>
        <v>0</v>
      </c>
      <c r="I27" s="82"/>
      <c r="J27" s="23">
        <f t="shared" si="1"/>
        <v>0</v>
      </c>
      <c r="K27" s="82"/>
      <c r="L27" s="23">
        <f t="shared" si="2"/>
        <v>0</v>
      </c>
      <c r="M27" s="23">
        <f t="shared" si="3"/>
        <v>0</v>
      </c>
    </row>
    <row r="28" spans="1:13" x14ac:dyDescent="0.25">
      <c r="A28" s="100"/>
      <c r="B28" s="16" t="s">
        <v>35</v>
      </c>
      <c r="C28" s="16" t="s">
        <v>36</v>
      </c>
      <c r="D28" s="16" t="s">
        <v>14</v>
      </c>
      <c r="E28" s="22">
        <v>25</v>
      </c>
      <c r="F28" s="22">
        <f>F21*E28</f>
        <v>1000</v>
      </c>
      <c r="G28" s="86"/>
      <c r="H28" s="23">
        <f t="shared" si="0"/>
        <v>0</v>
      </c>
      <c r="I28" s="82"/>
      <c r="J28" s="23">
        <f t="shared" si="1"/>
        <v>0</v>
      </c>
      <c r="K28" s="82"/>
      <c r="L28" s="23">
        <f t="shared" si="2"/>
        <v>0</v>
      </c>
      <c r="M28" s="23">
        <f t="shared" si="3"/>
        <v>0</v>
      </c>
    </row>
    <row r="29" spans="1:13" x14ac:dyDescent="0.25">
      <c r="A29" s="96"/>
      <c r="B29" s="16" t="s">
        <v>35</v>
      </c>
      <c r="C29" s="16" t="s">
        <v>37</v>
      </c>
      <c r="D29" s="16" t="s">
        <v>38</v>
      </c>
      <c r="E29" s="22">
        <v>0.3</v>
      </c>
      <c r="F29" s="22">
        <f>F21*E29</f>
        <v>12</v>
      </c>
      <c r="G29" s="86"/>
      <c r="H29" s="23">
        <f t="shared" si="0"/>
        <v>0</v>
      </c>
      <c r="I29" s="82"/>
      <c r="J29" s="23">
        <f t="shared" si="1"/>
        <v>0</v>
      </c>
      <c r="K29" s="82"/>
      <c r="L29" s="23">
        <f t="shared" si="2"/>
        <v>0</v>
      </c>
      <c r="M29" s="23">
        <f t="shared" si="3"/>
        <v>0</v>
      </c>
    </row>
    <row r="30" spans="1:13" ht="30" x14ac:dyDescent="0.25">
      <c r="A30" s="97">
        <v>3</v>
      </c>
      <c r="B30" s="1"/>
      <c r="C30" s="4" t="s">
        <v>114</v>
      </c>
      <c r="D30" s="19" t="s">
        <v>12</v>
      </c>
      <c r="E30" s="21"/>
      <c r="F30" s="21">
        <v>36</v>
      </c>
      <c r="G30" s="23"/>
      <c r="H30" s="23">
        <f t="shared" si="0"/>
        <v>0</v>
      </c>
      <c r="I30" s="23"/>
      <c r="J30" s="23">
        <f t="shared" si="1"/>
        <v>0</v>
      </c>
      <c r="K30" s="23"/>
      <c r="L30" s="23">
        <f t="shared" si="2"/>
        <v>0</v>
      </c>
      <c r="M30" s="23">
        <f t="shared" si="3"/>
        <v>0</v>
      </c>
    </row>
    <row r="31" spans="1:13" x14ac:dyDescent="0.25">
      <c r="A31" s="100"/>
      <c r="B31" s="1" t="s">
        <v>35</v>
      </c>
      <c r="C31" s="1" t="s">
        <v>24</v>
      </c>
      <c r="D31" s="1" t="s">
        <v>12</v>
      </c>
      <c r="E31" s="23">
        <v>1</v>
      </c>
      <c r="F31" s="23">
        <f>F30*E31</f>
        <v>36</v>
      </c>
      <c r="G31" s="23"/>
      <c r="H31" s="23">
        <f t="shared" si="0"/>
        <v>0</v>
      </c>
      <c r="I31" s="86"/>
      <c r="J31" s="23">
        <f t="shared" si="1"/>
        <v>0</v>
      </c>
      <c r="K31" s="23"/>
      <c r="L31" s="23">
        <f t="shared" si="2"/>
        <v>0</v>
      </c>
      <c r="M31" s="23">
        <f t="shared" si="3"/>
        <v>0</v>
      </c>
    </row>
    <row r="32" spans="1:13" x14ac:dyDescent="0.25">
      <c r="A32" s="100"/>
      <c r="B32" s="1"/>
      <c r="C32" s="20" t="s">
        <v>45</v>
      </c>
      <c r="D32" s="1"/>
      <c r="E32" s="23"/>
      <c r="F32" s="23"/>
      <c r="G32" s="23"/>
      <c r="H32" s="23">
        <f t="shared" si="0"/>
        <v>0</v>
      </c>
      <c r="I32" s="23"/>
      <c r="J32" s="23">
        <f t="shared" si="1"/>
        <v>0</v>
      </c>
      <c r="K32" s="23"/>
      <c r="L32" s="23">
        <f t="shared" si="2"/>
        <v>0</v>
      </c>
      <c r="M32" s="23">
        <f t="shared" si="3"/>
        <v>0</v>
      </c>
    </row>
    <row r="33" spans="1:13" x14ac:dyDescent="0.25">
      <c r="A33" s="100"/>
      <c r="B33" s="1"/>
      <c r="C33" s="1" t="s">
        <v>41</v>
      </c>
      <c r="D33" s="1" t="s">
        <v>12</v>
      </c>
      <c r="E33" s="23"/>
      <c r="F33" s="23">
        <v>5</v>
      </c>
      <c r="G33" s="86"/>
      <c r="H33" s="23">
        <f t="shared" si="0"/>
        <v>0</v>
      </c>
      <c r="I33" s="23"/>
      <c r="J33" s="23">
        <f t="shared" si="1"/>
        <v>0</v>
      </c>
      <c r="K33" s="23"/>
      <c r="L33" s="23">
        <f t="shared" si="2"/>
        <v>0</v>
      </c>
      <c r="M33" s="23">
        <f t="shared" si="3"/>
        <v>0</v>
      </c>
    </row>
    <row r="34" spans="1:13" x14ac:dyDescent="0.25">
      <c r="A34" s="100"/>
      <c r="B34" s="1" t="s">
        <v>67</v>
      </c>
      <c r="C34" s="1" t="s">
        <v>42</v>
      </c>
      <c r="D34" s="1" t="s">
        <v>46</v>
      </c>
      <c r="E34" s="23">
        <v>0.1</v>
      </c>
      <c r="F34" s="23">
        <f>F30*E34</f>
        <v>3.6</v>
      </c>
      <c r="G34" s="86"/>
      <c r="H34" s="23">
        <f t="shared" si="0"/>
        <v>0</v>
      </c>
      <c r="I34" s="23"/>
      <c r="J34" s="23">
        <f t="shared" si="1"/>
        <v>0</v>
      </c>
      <c r="K34" s="23"/>
      <c r="L34" s="23">
        <f t="shared" si="2"/>
        <v>0</v>
      </c>
      <c r="M34" s="23">
        <f t="shared" si="3"/>
        <v>0</v>
      </c>
    </row>
    <row r="35" spans="1:13" x14ac:dyDescent="0.25">
      <c r="A35" s="100"/>
      <c r="B35" s="1" t="s">
        <v>52</v>
      </c>
      <c r="C35" s="1" t="s">
        <v>37</v>
      </c>
      <c r="D35" s="1" t="s">
        <v>38</v>
      </c>
      <c r="E35" s="23">
        <v>2</v>
      </c>
      <c r="F35" s="23">
        <f>F30*E35</f>
        <v>72</v>
      </c>
      <c r="G35" s="86"/>
      <c r="H35" s="23">
        <f t="shared" si="0"/>
        <v>0</v>
      </c>
      <c r="I35" s="23"/>
      <c r="J35" s="23">
        <f t="shared" si="1"/>
        <v>0</v>
      </c>
      <c r="K35" s="23"/>
      <c r="L35" s="23">
        <f t="shared" si="2"/>
        <v>0</v>
      </c>
      <c r="M35" s="23">
        <f t="shared" si="3"/>
        <v>0</v>
      </c>
    </row>
    <row r="36" spans="1:13" x14ac:dyDescent="0.25">
      <c r="A36" s="100"/>
      <c r="B36" s="1" t="s">
        <v>50</v>
      </c>
      <c r="C36" s="1" t="s">
        <v>43</v>
      </c>
      <c r="D36" s="1" t="s">
        <v>38</v>
      </c>
      <c r="E36" s="23">
        <v>0.15</v>
      </c>
      <c r="F36" s="23">
        <f>F30*E36</f>
        <v>5.3999999999999995</v>
      </c>
      <c r="G36" s="86"/>
      <c r="H36" s="23">
        <f t="shared" si="0"/>
        <v>0</v>
      </c>
      <c r="I36" s="23"/>
      <c r="J36" s="23">
        <f t="shared" si="1"/>
        <v>0</v>
      </c>
      <c r="K36" s="23"/>
      <c r="L36" s="23">
        <f t="shared" si="2"/>
        <v>0</v>
      </c>
      <c r="M36" s="23">
        <f t="shared" si="3"/>
        <v>0</v>
      </c>
    </row>
    <row r="37" spans="1:13" x14ac:dyDescent="0.25">
      <c r="A37" s="96"/>
      <c r="B37" s="1" t="s">
        <v>35</v>
      </c>
      <c r="C37" s="1" t="s">
        <v>44</v>
      </c>
      <c r="D37" s="1" t="s">
        <v>38</v>
      </c>
      <c r="E37" s="23">
        <v>0.08</v>
      </c>
      <c r="F37" s="23">
        <f>F30*E37</f>
        <v>2.88</v>
      </c>
      <c r="G37" s="86"/>
      <c r="H37" s="23">
        <f t="shared" si="0"/>
        <v>0</v>
      </c>
      <c r="I37" s="23"/>
      <c r="J37" s="23">
        <f t="shared" si="1"/>
        <v>0</v>
      </c>
      <c r="K37" s="23"/>
      <c r="L37" s="23">
        <f t="shared" si="2"/>
        <v>0</v>
      </c>
      <c r="M37" s="23">
        <f t="shared" si="3"/>
        <v>0</v>
      </c>
    </row>
    <row r="38" spans="1:13" ht="45" x14ac:dyDescent="0.25">
      <c r="A38" s="97">
        <v>4</v>
      </c>
      <c r="B38" s="16" t="s">
        <v>47</v>
      </c>
      <c r="C38" s="4" t="s">
        <v>68</v>
      </c>
      <c r="D38" s="21" t="s">
        <v>12</v>
      </c>
      <c r="E38" s="21"/>
      <c r="F38" s="21">
        <v>103</v>
      </c>
      <c r="G38" s="21"/>
      <c r="H38" s="23">
        <f t="shared" si="0"/>
        <v>0</v>
      </c>
      <c r="I38" s="21"/>
      <c r="J38" s="23">
        <f t="shared" si="1"/>
        <v>0</v>
      </c>
      <c r="K38" s="21"/>
      <c r="L38" s="23">
        <f t="shared" si="2"/>
        <v>0</v>
      </c>
      <c r="M38" s="23">
        <f t="shared" si="3"/>
        <v>0</v>
      </c>
    </row>
    <row r="39" spans="1:13" x14ac:dyDescent="0.25">
      <c r="A39" s="100"/>
      <c r="B39" s="16"/>
      <c r="C39" s="16" t="s">
        <v>24</v>
      </c>
      <c r="D39" s="22" t="s">
        <v>12</v>
      </c>
      <c r="E39" s="22">
        <v>1</v>
      </c>
      <c r="F39" s="22">
        <f>F38*E39</f>
        <v>103</v>
      </c>
      <c r="G39" s="23"/>
      <c r="H39" s="23">
        <f t="shared" si="0"/>
        <v>0</v>
      </c>
      <c r="I39" s="86"/>
      <c r="J39" s="23">
        <f t="shared" si="1"/>
        <v>0</v>
      </c>
      <c r="K39" s="23"/>
      <c r="L39" s="23">
        <f t="shared" si="2"/>
        <v>0</v>
      </c>
      <c r="M39" s="23">
        <f t="shared" si="3"/>
        <v>0</v>
      </c>
    </row>
    <row r="40" spans="1:13" x14ac:dyDescent="0.25">
      <c r="A40" s="100"/>
      <c r="B40" s="16"/>
      <c r="C40" s="20" t="s">
        <v>48</v>
      </c>
      <c r="D40" s="22"/>
      <c r="E40" s="22"/>
      <c r="F40" s="22"/>
      <c r="G40" s="23"/>
      <c r="H40" s="23">
        <f t="shared" si="0"/>
        <v>0</v>
      </c>
      <c r="I40" s="23"/>
      <c r="J40" s="23">
        <f t="shared" si="1"/>
        <v>0</v>
      </c>
      <c r="K40" s="23"/>
      <c r="L40" s="23">
        <f t="shared" si="2"/>
        <v>0</v>
      </c>
      <c r="M40" s="23">
        <f t="shared" si="3"/>
        <v>0</v>
      </c>
    </row>
    <row r="41" spans="1:13" x14ac:dyDescent="0.25">
      <c r="A41" s="100"/>
      <c r="B41" s="16"/>
      <c r="C41" s="16" t="s">
        <v>49</v>
      </c>
      <c r="D41" s="22" t="s">
        <v>9</v>
      </c>
      <c r="E41" s="22">
        <v>0.01</v>
      </c>
      <c r="F41" s="22">
        <f>F38*E41</f>
        <v>1.03</v>
      </c>
      <c r="G41" s="23"/>
      <c r="H41" s="23">
        <f t="shared" si="0"/>
        <v>0</v>
      </c>
      <c r="I41" s="23"/>
      <c r="J41" s="23">
        <f t="shared" si="1"/>
        <v>0</v>
      </c>
      <c r="K41" s="86"/>
      <c r="L41" s="23">
        <f t="shared" si="2"/>
        <v>0</v>
      </c>
      <c r="M41" s="23">
        <f t="shared" si="3"/>
        <v>0</v>
      </c>
    </row>
    <row r="42" spans="1:13" x14ac:dyDescent="0.25">
      <c r="A42" s="100"/>
      <c r="B42" s="16" t="s">
        <v>50</v>
      </c>
      <c r="C42" s="16" t="s">
        <v>51</v>
      </c>
      <c r="D42" s="22" t="s">
        <v>38</v>
      </c>
      <c r="E42" s="22">
        <v>0.63</v>
      </c>
      <c r="F42" s="22">
        <f>F38*E42</f>
        <v>64.89</v>
      </c>
      <c r="G42" s="86"/>
      <c r="H42" s="23">
        <f t="shared" si="0"/>
        <v>0</v>
      </c>
      <c r="I42" s="23"/>
      <c r="J42" s="23">
        <f t="shared" si="1"/>
        <v>0</v>
      </c>
      <c r="K42" s="23"/>
      <c r="L42" s="23">
        <f t="shared" si="2"/>
        <v>0</v>
      </c>
      <c r="M42" s="23">
        <f t="shared" si="3"/>
        <v>0</v>
      </c>
    </row>
    <row r="43" spans="1:13" x14ac:dyDescent="0.25">
      <c r="A43" s="100"/>
      <c r="B43" s="16" t="s">
        <v>52</v>
      </c>
      <c r="C43" s="16" t="s">
        <v>37</v>
      </c>
      <c r="D43" s="22" t="s">
        <v>38</v>
      </c>
      <c r="E43" s="22">
        <v>0.79</v>
      </c>
      <c r="F43" s="22">
        <f>F38*E43</f>
        <v>81.37</v>
      </c>
      <c r="G43" s="86"/>
      <c r="H43" s="23">
        <f t="shared" si="0"/>
        <v>0</v>
      </c>
      <c r="I43" s="23"/>
      <c r="J43" s="23">
        <f t="shared" si="1"/>
        <v>0</v>
      </c>
      <c r="K43" s="23"/>
      <c r="L43" s="23">
        <f t="shared" si="2"/>
        <v>0</v>
      </c>
      <c r="M43" s="23">
        <f t="shared" si="3"/>
        <v>0</v>
      </c>
    </row>
    <row r="44" spans="1:13" x14ac:dyDescent="0.25">
      <c r="A44" s="96"/>
      <c r="B44" s="16"/>
      <c r="C44" s="16" t="s">
        <v>22</v>
      </c>
      <c r="D44" s="22" t="s">
        <v>9</v>
      </c>
      <c r="E44" s="22">
        <v>1.6E-2</v>
      </c>
      <c r="F44" s="22">
        <f>F38*E44</f>
        <v>1.6480000000000001</v>
      </c>
      <c r="G44" s="86"/>
      <c r="H44" s="23">
        <f t="shared" si="0"/>
        <v>0</v>
      </c>
      <c r="I44" s="23"/>
      <c r="J44" s="23">
        <f t="shared" si="1"/>
        <v>0</v>
      </c>
      <c r="K44" s="23"/>
      <c r="L44" s="23">
        <f t="shared" si="2"/>
        <v>0</v>
      </c>
      <c r="M44" s="23">
        <f t="shared" si="3"/>
        <v>0</v>
      </c>
    </row>
    <row r="45" spans="1:13" x14ac:dyDescent="0.25">
      <c r="A45" s="101">
        <v>5</v>
      </c>
      <c r="B45" s="28"/>
      <c r="C45" s="27" t="s">
        <v>57</v>
      </c>
      <c r="D45" s="29" t="s">
        <v>12</v>
      </c>
      <c r="E45" s="83"/>
      <c r="F45" s="83">
        <v>31.5</v>
      </c>
      <c r="G45" s="23"/>
      <c r="H45" s="23">
        <f t="shared" si="0"/>
        <v>0</v>
      </c>
      <c r="I45" s="23"/>
      <c r="J45" s="23">
        <f t="shared" si="1"/>
        <v>0</v>
      </c>
      <c r="K45" s="23"/>
      <c r="L45" s="23">
        <f t="shared" si="2"/>
        <v>0</v>
      </c>
      <c r="M45" s="23">
        <f t="shared" si="3"/>
        <v>0</v>
      </c>
    </row>
    <row r="46" spans="1:13" x14ac:dyDescent="0.25">
      <c r="A46" s="102"/>
      <c r="B46" s="1"/>
      <c r="C46" s="17" t="s">
        <v>24</v>
      </c>
      <c r="D46" s="9" t="s">
        <v>12</v>
      </c>
      <c r="E46" s="23">
        <v>1</v>
      </c>
      <c r="F46" s="23">
        <f>F45*E46</f>
        <v>31.5</v>
      </c>
      <c r="G46" s="23"/>
      <c r="H46" s="23">
        <f t="shared" si="0"/>
        <v>0</v>
      </c>
      <c r="I46" s="86"/>
      <c r="J46" s="23">
        <f t="shared" si="1"/>
        <v>0</v>
      </c>
      <c r="K46" s="23"/>
      <c r="L46" s="23">
        <f t="shared" si="2"/>
        <v>0</v>
      </c>
      <c r="M46" s="23">
        <f t="shared" si="3"/>
        <v>0</v>
      </c>
    </row>
    <row r="47" spans="1:13" x14ac:dyDescent="0.25">
      <c r="A47" s="102"/>
      <c r="B47" s="1"/>
      <c r="C47" s="25" t="s">
        <v>45</v>
      </c>
      <c r="D47" s="1"/>
      <c r="E47" s="23"/>
      <c r="F47" s="23"/>
      <c r="G47" s="23"/>
      <c r="H47" s="23">
        <f t="shared" si="0"/>
        <v>0</v>
      </c>
      <c r="I47" s="23"/>
      <c r="J47" s="23">
        <f t="shared" si="1"/>
        <v>0</v>
      </c>
      <c r="K47" s="23"/>
      <c r="L47" s="23">
        <f t="shared" si="2"/>
        <v>0</v>
      </c>
      <c r="M47" s="23">
        <f t="shared" si="3"/>
        <v>0</v>
      </c>
    </row>
    <row r="48" spans="1:13" x14ac:dyDescent="0.25">
      <c r="A48" s="102"/>
      <c r="B48" s="1" t="s">
        <v>35</v>
      </c>
      <c r="C48" s="1" t="s">
        <v>53</v>
      </c>
      <c r="D48" s="1" t="s">
        <v>12</v>
      </c>
      <c r="E48" s="23">
        <v>1.07</v>
      </c>
      <c r="F48" s="23">
        <f>F45*E48</f>
        <v>33.705000000000005</v>
      </c>
      <c r="G48" s="86"/>
      <c r="H48" s="23">
        <f t="shared" si="0"/>
        <v>0</v>
      </c>
      <c r="I48" s="23"/>
      <c r="J48" s="23">
        <f t="shared" si="1"/>
        <v>0</v>
      </c>
      <c r="K48" s="23"/>
      <c r="L48" s="23">
        <f t="shared" si="2"/>
        <v>0</v>
      </c>
      <c r="M48" s="23">
        <f t="shared" si="3"/>
        <v>0</v>
      </c>
    </row>
    <row r="49" spans="1:13" x14ac:dyDescent="0.25">
      <c r="A49" s="103"/>
      <c r="B49" s="1" t="s">
        <v>35</v>
      </c>
      <c r="C49" s="1" t="s">
        <v>55</v>
      </c>
      <c r="D49" s="9" t="s">
        <v>56</v>
      </c>
      <c r="E49" s="23"/>
      <c r="F49" s="23">
        <v>1</v>
      </c>
      <c r="G49" s="86"/>
      <c r="H49" s="23">
        <f t="shared" si="0"/>
        <v>0</v>
      </c>
      <c r="I49" s="23"/>
      <c r="J49" s="23">
        <f t="shared" si="1"/>
        <v>0</v>
      </c>
      <c r="K49" s="23"/>
      <c r="L49" s="23">
        <f t="shared" si="2"/>
        <v>0</v>
      </c>
      <c r="M49" s="23">
        <f t="shared" si="3"/>
        <v>0</v>
      </c>
    </row>
    <row r="50" spans="1:13" x14ac:dyDescent="0.25">
      <c r="A50" s="97">
        <v>6</v>
      </c>
      <c r="B50" s="19"/>
      <c r="C50" s="4" t="s">
        <v>118</v>
      </c>
      <c r="D50" s="21" t="s">
        <v>30</v>
      </c>
      <c r="E50" s="21"/>
      <c r="F50" s="21">
        <v>24.7</v>
      </c>
      <c r="G50" s="23"/>
      <c r="H50" s="23">
        <f t="shared" si="0"/>
        <v>0</v>
      </c>
      <c r="I50" s="23"/>
      <c r="J50" s="23">
        <f t="shared" si="1"/>
        <v>0</v>
      </c>
      <c r="K50" s="23"/>
      <c r="L50" s="23">
        <f t="shared" si="2"/>
        <v>0</v>
      </c>
      <c r="M50" s="23">
        <f t="shared" si="3"/>
        <v>0</v>
      </c>
    </row>
    <row r="51" spans="1:13" x14ac:dyDescent="0.25">
      <c r="A51" s="100"/>
      <c r="B51" s="1"/>
      <c r="C51" s="24" t="s">
        <v>24</v>
      </c>
      <c r="D51" s="23" t="s">
        <v>30</v>
      </c>
      <c r="E51" s="23">
        <v>1</v>
      </c>
      <c r="F51" s="23">
        <f>F50*E51</f>
        <v>24.7</v>
      </c>
      <c r="G51" s="23"/>
      <c r="H51" s="23">
        <f t="shared" si="0"/>
        <v>0</v>
      </c>
      <c r="I51" s="86"/>
      <c r="J51" s="23">
        <f t="shared" si="1"/>
        <v>0</v>
      </c>
      <c r="K51" s="23"/>
      <c r="L51" s="23">
        <f t="shared" si="2"/>
        <v>0</v>
      </c>
      <c r="M51" s="23">
        <f t="shared" si="3"/>
        <v>0</v>
      </c>
    </row>
    <row r="52" spans="1:13" x14ac:dyDescent="0.25">
      <c r="A52" s="100"/>
      <c r="B52" s="1"/>
      <c r="C52" s="20" t="s">
        <v>48</v>
      </c>
      <c r="D52" s="23"/>
      <c r="E52" s="23"/>
      <c r="F52" s="23"/>
      <c r="G52" s="23"/>
      <c r="H52" s="23">
        <f t="shared" si="0"/>
        <v>0</v>
      </c>
      <c r="I52" s="23"/>
      <c r="J52" s="23">
        <f t="shared" si="1"/>
        <v>0</v>
      </c>
      <c r="K52" s="23"/>
      <c r="L52" s="23">
        <f t="shared" si="2"/>
        <v>0</v>
      </c>
      <c r="M52" s="23">
        <f t="shared" si="3"/>
        <v>0</v>
      </c>
    </row>
    <row r="53" spans="1:13" x14ac:dyDescent="0.25">
      <c r="A53" s="96"/>
      <c r="B53" s="1" t="s">
        <v>35</v>
      </c>
      <c r="C53" s="24" t="s">
        <v>54</v>
      </c>
      <c r="D53" s="23" t="s">
        <v>30</v>
      </c>
      <c r="E53" s="23">
        <v>1.1000000000000001</v>
      </c>
      <c r="F53" s="23">
        <f>F50*E53</f>
        <v>27.17</v>
      </c>
      <c r="G53" s="86"/>
      <c r="H53" s="23">
        <f t="shared" si="0"/>
        <v>0</v>
      </c>
      <c r="I53" s="23"/>
      <c r="J53" s="23">
        <f t="shared" si="1"/>
        <v>0</v>
      </c>
      <c r="K53" s="23"/>
      <c r="L53" s="23">
        <f t="shared" si="2"/>
        <v>0</v>
      </c>
      <c r="M53" s="23">
        <f t="shared" si="3"/>
        <v>0</v>
      </c>
    </row>
    <row r="54" spans="1:13" ht="45" x14ac:dyDescent="0.25">
      <c r="A54" s="33">
        <v>7</v>
      </c>
      <c r="B54" s="16" t="s">
        <v>58</v>
      </c>
      <c r="C54" s="15" t="s">
        <v>59</v>
      </c>
      <c r="D54" s="14" t="s">
        <v>12</v>
      </c>
      <c r="E54" s="62"/>
      <c r="F54" s="62">
        <v>2.4</v>
      </c>
      <c r="G54" s="87"/>
      <c r="H54" s="23">
        <f t="shared" si="0"/>
        <v>0</v>
      </c>
      <c r="I54" s="22"/>
      <c r="J54" s="23">
        <f t="shared" si="1"/>
        <v>0</v>
      </c>
      <c r="K54" s="22"/>
      <c r="L54" s="23">
        <f t="shared" si="2"/>
        <v>0</v>
      </c>
      <c r="M54" s="23">
        <f t="shared" si="3"/>
        <v>0</v>
      </c>
    </row>
    <row r="55" spans="1:13" ht="30" x14ac:dyDescent="0.25">
      <c r="A55" s="97">
        <v>8</v>
      </c>
      <c r="B55" s="14" t="s">
        <v>60</v>
      </c>
      <c r="C55" s="15" t="s">
        <v>63</v>
      </c>
      <c r="D55" s="14" t="s">
        <v>12</v>
      </c>
      <c r="E55" s="62"/>
      <c r="F55" s="62">
        <v>3.76</v>
      </c>
      <c r="G55" s="82"/>
      <c r="H55" s="23">
        <f t="shared" si="0"/>
        <v>0</v>
      </c>
      <c r="I55" s="82"/>
      <c r="J55" s="23">
        <f t="shared" si="1"/>
        <v>0</v>
      </c>
      <c r="K55" s="82"/>
      <c r="L55" s="23">
        <f t="shared" si="2"/>
        <v>0</v>
      </c>
      <c r="M55" s="23">
        <f t="shared" si="3"/>
        <v>0</v>
      </c>
    </row>
    <row r="56" spans="1:13" x14ac:dyDescent="0.25">
      <c r="A56" s="100"/>
      <c r="B56" s="16"/>
      <c r="C56" s="16" t="s">
        <v>24</v>
      </c>
      <c r="D56" s="16" t="s">
        <v>116</v>
      </c>
      <c r="E56" s="22">
        <v>0.68</v>
      </c>
      <c r="F56" s="22">
        <f>F55*E56</f>
        <v>2.5568</v>
      </c>
      <c r="G56" s="82"/>
      <c r="H56" s="23">
        <f t="shared" si="0"/>
        <v>0</v>
      </c>
      <c r="I56" s="86"/>
      <c r="J56" s="23">
        <f t="shared" si="1"/>
        <v>0</v>
      </c>
      <c r="K56" s="82"/>
      <c r="L56" s="23">
        <f t="shared" si="2"/>
        <v>0</v>
      </c>
      <c r="M56" s="23">
        <f t="shared" si="3"/>
        <v>0</v>
      </c>
    </row>
    <row r="57" spans="1:13" x14ac:dyDescent="0.25">
      <c r="A57" s="100"/>
      <c r="B57" s="30"/>
      <c r="C57" s="20" t="s">
        <v>48</v>
      </c>
      <c r="D57" s="30"/>
      <c r="E57" s="22"/>
      <c r="F57" s="22"/>
      <c r="G57" s="82"/>
      <c r="H57" s="23">
        <f t="shared" si="0"/>
        <v>0</v>
      </c>
      <c r="I57" s="82"/>
      <c r="J57" s="23">
        <f t="shared" si="1"/>
        <v>0</v>
      </c>
      <c r="K57" s="82"/>
      <c r="L57" s="23">
        <f t="shared" si="2"/>
        <v>0</v>
      </c>
      <c r="M57" s="23">
        <f t="shared" si="3"/>
        <v>0</v>
      </c>
    </row>
    <row r="58" spans="1:13" x14ac:dyDescent="0.25">
      <c r="A58" s="100"/>
      <c r="B58" s="16"/>
      <c r="C58" s="16" t="s">
        <v>49</v>
      </c>
      <c r="D58" s="16" t="s">
        <v>9</v>
      </c>
      <c r="E58" s="22">
        <v>2.9999999999999997E-4</v>
      </c>
      <c r="F58" s="22">
        <f>F55*E58</f>
        <v>1.1279999999999999E-3</v>
      </c>
      <c r="G58" s="82"/>
      <c r="H58" s="23">
        <f t="shared" si="0"/>
        <v>0</v>
      </c>
      <c r="I58" s="82"/>
      <c r="J58" s="23">
        <f t="shared" si="1"/>
        <v>0</v>
      </c>
      <c r="K58" s="86"/>
      <c r="L58" s="23">
        <f t="shared" si="2"/>
        <v>0</v>
      </c>
      <c r="M58" s="23">
        <f t="shared" si="3"/>
        <v>0</v>
      </c>
    </row>
    <row r="59" spans="1:13" x14ac:dyDescent="0.25">
      <c r="A59" s="100"/>
      <c r="B59" s="16" t="s">
        <v>61</v>
      </c>
      <c r="C59" s="16" t="s">
        <v>62</v>
      </c>
      <c r="D59" s="16" t="s">
        <v>38</v>
      </c>
      <c r="E59" s="22">
        <v>0.27300000000000002</v>
      </c>
      <c r="F59" s="22">
        <f>F55*E59</f>
        <v>1.0264800000000001</v>
      </c>
      <c r="G59" s="86"/>
      <c r="H59" s="23">
        <f t="shared" si="0"/>
        <v>0</v>
      </c>
      <c r="I59" s="82"/>
      <c r="J59" s="23">
        <f t="shared" si="1"/>
        <v>0</v>
      </c>
      <c r="K59" s="82"/>
      <c r="L59" s="23">
        <f t="shared" si="2"/>
        <v>0</v>
      </c>
      <c r="M59" s="23">
        <f t="shared" si="3"/>
        <v>0</v>
      </c>
    </row>
    <row r="60" spans="1:13" x14ac:dyDescent="0.25">
      <c r="A60" s="96"/>
      <c r="B60" s="16"/>
      <c r="C60" s="16" t="s">
        <v>22</v>
      </c>
      <c r="D60" s="16" t="s">
        <v>9</v>
      </c>
      <c r="E60" s="22">
        <v>1.9E-3</v>
      </c>
      <c r="F60" s="22">
        <f>F55*E60</f>
        <v>7.1439999999999993E-3</v>
      </c>
      <c r="G60" s="86"/>
      <c r="H60" s="23">
        <f t="shared" si="0"/>
        <v>0</v>
      </c>
      <c r="I60" s="82"/>
      <c r="J60" s="23">
        <f t="shared" si="1"/>
        <v>0</v>
      </c>
      <c r="K60" s="82"/>
      <c r="L60" s="23">
        <f t="shared" si="2"/>
        <v>0</v>
      </c>
      <c r="M60" s="23">
        <f t="shared" si="3"/>
        <v>0</v>
      </c>
    </row>
    <row r="61" spans="1:13" ht="45" x14ac:dyDescent="0.25">
      <c r="A61" s="21">
        <v>9</v>
      </c>
      <c r="B61" s="1"/>
      <c r="C61" s="4" t="s">
        <v>89</v>
      </c>
      <c r="D61" s="19" t="s">
        <v>12</v>
      </c>
      <c r="E61" s="21"/>
      <c r="F61" s="21">
        <v>1.84</v>
      </c>
      <c r="G61" s="86"/>
      <c r="H61" s="23">
        <f t="shared" si="0"/>
        <v>0</v>
      </c>
      <c r="I61" s="86"/>
      <c r="J61" s="23">
        <f t="shared" si="1"/>
        <v>0</v>
      </c>
      <c r="K61" s="23"/>
      <c r="L61" s="23">
        <f t="shared" si="2"/>
        <v>0</v>
      </c>
      <c r="M61" s="23">
        <f t="shared" si="3"/>
        <v>0</v>
      </c>
    </row>
    <row r="62" spans="1:13" x14ac:dyDescent="0.25">
      <c r="A62" s="39">
        <v>2</v>
      </c>
      <c r="B62" s="39"/>
      <c r="C62" s="39" t="s">
        <v>69</v>
      </c>
      <c r="D62" s="39"/>
      <c r="E62" s="42"/>
      <c r="F62" s="42"/>
      <c r="G62" s="21"/>
      <c r="H62" s="23">
        <f t="shared" si="0"/>
        <v>0</v>
      </c>
      <c r="I62" s="21"/>
      <c r="J62" s="23">
        <f t="shared" si="1"/>
        <v>0</v>
      </c>
      <c r="K62" s="21"/>
      <c r="L62" s="23">
        <f t="shared" si="2"/>
        <v>0</v>
      </c>
      <c r="M62" s="23">
        <f t="shared" si="3"/>
        <v>0</v>
      </c>
    </row>
    <row r="63" spans="1:13" x14ac:dyDescent="0.25">
      <c r="A63" s="37"/>
      <c r="B63" s="36"/>
      <c r="C63" s="37" t="s">
        <v>10</v>
      </c>
      <c r="D63" s="36"/>
      <c r="E63" s="80"/>
      <c r="F63" s="80"/>
      <c r="G63" s="23"/>
      <c r="H63" s="23">
        <f t="shared" si="0"/>
        <v>0</v>
      </c>
      <c r="I63" s="23"/>
      <c r="J63" s="23">
        <f t="shared" si="1"/>
        <v>0</v>
      </c>
      <c r="K63" s="23"/>
      <c r="L63" s="23">
        <f t="shared" si="2"/>
        <v>0</v>
      </c>
      <c r="M63" s="23">
        <f t="shared" si="3"/>
        <v>0</v>
      </c>
    </row>
    <row r="64" spans="1:13" ht="18" customHeight="1" x14ac:dyDescent="0.25">
      <c r="A64" s="3">
        <v>1</v>
      </c>
      <c r="B64" s="1"/>
      <c r="C64" s="9" t="s">
        <v>71</v>
      </c>
      <c r="D64" s="1" t="s">
        <v>14</v>
      </c>
      <c r="E64" s="23"/>
      <c r="F64" s="23">
        <v>2</v>
      </c>
      <c r="G64" s="23"/>
      <c r="H64" s="23">
        <f t="shared" si="0"/>
        <v>0</v>
      </c>
      <c r="I64" s="86"/>
      <c r="J64" s="23">
        <f t="shared" si="1"/>
        <v>0</v>
      </c>
      <c r="K64" s="23"/>
      <c r="L64" s="23">
        <f t="shared" si="2"/>
        <v>0</v>
      </c>
      <c r="M64" s="23">
        <f t="shared" si="3"/>
        <v>0</v>
      </c>
    </row>
    <row r="65" spans="1:13" ht="19.5" customHeight="1" x14ac:dyDescent="0.3">
      <c r="A65" s="3">
        <v>2</v>
      </c>
      <c r="B65" s="1"/>
      <c r="C65" s="10" t="s">
        <v>70</v>
      </c>
      <c r="D65" s="1" t="s">
        <v>14</v>
      </c>
      <c r="E65" s="23"/>
      <c r="F65" s="23">
        <v>1</v>
      </c>
      <c r="G65" s="23"/>
      <c r="H65" s="23">
        <f t="shared" si="0"/>
        <v>0</v>
      </c>
      <c r="I65" s="86"/>
      <c r="J65" s="23">
        <f t="shared" si="1"/>
        <v>0</v>
      </c>
      <c r="K65" s="23"/>
      <c r="L65" s="23">
        <f t="shared" si="2"/>
        <v>0</v>
      </c>
      <c r="M65" s="23">
        <f t="shared" si="3"/>
        <v>0</v>
      </c>
    </row>
    <row r="66" spans="1:13" x14ac:dyDescent="0.25">
      <c r="A66" s="11"/>
      <c r="B66" s="11"/>
      <c r="C66" s="37" t="s">
        <v>17</v>
      </c>
      <c r="D66" s="11"/>
      <c r="E66" s="81"/>
      <c r="F66" s="81"/>
      <c r="G66" s="23"/>
      <c r="H66" s="23">
        <f t="shared" si="0"/>
        <v>0</v>
      </c>
      <c r="I66" s="23"/>
      <c r="J66" s="23">
        <f t="shared" si="1"/>
        <v>0</v>
      </c>
      <c r="K66" s="23"/>
      <c r="L66" s="23">
        <f t="shared" si="2"/>
        <v>0</v>
      </c>
      <c r="M66" s="23">
        <f t="shared" si="3"/>
        <v>0</v>
      </c>
    </row>
    <row r="67" spans="1:13" ht="30" x14ac:dyDescent="0.25">
      <c r="A67" s="97">
        <v>1</v>
      </c>
      <c r="B67" s="14"/>
      <c r="C67" s="15" t="s">
        <v>119</v>
      </c>
      <c r="D67" s="14" t="s">
        <v>12</v>
      </c>
      <c r="E67" s="22"/>
      <c r="F67" s="62">
        <v>78</v>
      </c>
      <c r="G67" s="82"/>
      <c r="H67" s="23">
        <f t="shared" si="0"/>
        <v>0</v>
      </c>
      <c r="I67" s="82"/>
      <c r="J67" s="23">
        <f t="shared" si="1"/>
        <v>0</v>
      </c>
      <c r="K67" s="82"/>
      <c r="L67" s="23">
        <f t="shared" si="2"/>
        <v>0</v>
      </c>
      <c r="M67" s="23">
        <f t="shared" si="3"/>
        <v>0</v>
      </c>
    </row>
    <row r="68" spans="1:13" x14ac:dyDescent="0.25">
      <c r="A68" s="100"/>
      <c r="B68" s="59" t="s">
        <v>35</v>
      </c>
      <c r="C68" s="31" t="s">
        <v>24</v>
      </c>
      <c r="D68" s="31" t="s">
        <v>12</v>
      </c>
      <c r="E68" s="22">
        <v>1</v>
      </c>
      <c r="F68" s="22">
        <f>F67*E68</f>
        <v>78</v>
      </c>
      <c r="G68" s="83"/>
      <c r="H68" s="23">
        <f t="shared" si="0"/>
        <v>0</v>
      </c>
      <c r="I68" s="86"/>
      <c r="J68" s="23">
        <f t="shared" si="1"/>
        <v>0</v>
      </c>
      <c r="K68" s="83"/>
      <c r="L68" s="23">
        <f t="shared" si="2"/>
        <v>0</v>
      </c>
      <c r="M68" s="23">
        <f t="shared" si="3"/>
        <v>0</v>
      </c>
    </row>
    <row r="69" spans="1:13" x14ac:dyDescent="0.25">
      <c r="A69" s="100"/>
      <c r="B69" s="14"/>
      <c r="C69" s="20" t="s">
        <v>45</v>
      </c>
      <c r="D69" s="31"/>
      <c r="E69" s="22"/>
      <c r="F69" s="22"/>
      <c r="G69" s="83"/>
      <c r="H69" s="23">
        <f t="shared" si="0"/>
        <v>0</v>
      </c>
      <c r="I69" s="82"/>
      <c r="J69" s="23">
        <f t="shared" si="1"/>
        <v>0</v>
      </c>
      <c r="K69" s="83"/>
      <c r="L69" s="23">
        <f t="shared" si="2"/>
        <v>0</v>
      </c>
      <c r="M69" s="23">
        <f t="shared" si="3"/>
        <v>0</v>
      </c>
    </row>
    <row r="70" spans="1:13" x14ac:dyDescent="0.25">
      <c r="A70" s="100"/>
      <c r="B70" s="31" t="s">
        <v>27</v>
      </c>
      <c r="C70" s="18" t="s">
        <v>39</v>
      </c>
      <c r="D70" s="31" t="s">
        <v>12</v>
      </c>
      <c r="E70" s="22">
        <v>1.1000000000000001</v>
      </c>
      <c r="F70" s="22">
        <f>F67*E70</f>
        <v>85.800000000000011</v>
      </c>
      <c r="G70" s="86"/>
      <c r="H70" s="23">
        <f t="shared" si="0"/>
        <v>0</v>
      </c>
      <c r="I70" s="82"/>
      <c r="J70" s="23">
        <f t="shared" si="1"/>
        <v>0</v>
      </c>
      <c r="K70" s="82"/>
      <c r="L70" s="23">
        <f t="shared" si="2"/>
        <v>0</v>
      </c>
      <c r="M70" s="23">
        <f t="shared" si="3"/>
        <v>0</v>
      </c>
    </row>
    <row r="71" spans="1:13" x14ac:dyDescent="0.25">
      <c r="A71" s="100"/>
      <c r="B71" s="31" t="s">
        <v>28</v>
      </c>
      <c r="C71" s="31" t="s">
        <v>29</v>
      </c>
      <c r="D71" s="31" t="s">
        <v>30</v>
      </c>
      <c r="E71" s="22">
        <v>3</v>
      </c>
      <c r="F71" s="22">
        <f>F67*E71</f>
        <v>234</v>
      </c>
      <c r="G71" s="86"/>
      <c r="H71" s="23">
        <f t="shared" si="0"/>
        <v>0</v>
      </c>
      <c r="I71" s="82"/>
      <c r="J71" s="23">
        <f t="shared" si="1"/>
        <v>0</v>
      </c>
      <c r="K71" s="82"/>
      <c r="L71" s="23">
        <f t="shared" si="2"/>
        <v>0</v>
      </c>
      <c r="M71" s="23">
        <f t="shared" si="3"/>
        <v>0</v>
      </c>
    </row>
    <row r="72" spans="1:13" x14ac:dyDescent="0.25">
      <c r="A72" s="100"/>
      <c r="B72" s="31" t="s">
        <v>31</v>
      </c>
      <c r="C72" s="31" t="s">
        <v>32</v>
      </c>
      <c r="D72" s="31" t="s">
        <v>30</v>
      </c>
      <c r="E72" s="22">
        <v>1.38</v>
      </c>
      <c r="F72" s="22">
        <f>F67*E72</f>
        <v>107.63999999999999</v>
      </c>
      <c r="G72" s="86"/>
      <c r="H72" s="23">
        <f t="shared" si="0"/>
        <v>0</v>
      </c>
      <c r="I72" s="82"/>
      <c r="J72" s="23">
        <f t="shared" si="1"/>
        <v>0</v>
      </c>
      <c r="K72" s="82"/>
      <c r="L72" s="23">
        <f t="shared" si="2"/>
        <v>0</v>
      </c>
      <c r="M72" s="23">
        <f t="shared" si="3"/>
        <v>0</v>
      </c>
    </row>
    <row r="73" spans="1:13" x14ac:dyDescent="0.25">
      <c r="A73" s="100"/>
      <c r="B73" s="31" t="s">
        <v>33</v>
      </c>
      <c r="C73" s="31" t="s">
        <v>34</v>
      </c>
      <c r="D73" s="31" t="s">
        <v>14</v>
      </c>
      <c r="E73" s="22">
        <v>2.2000000000000002</v>
      </c>
      <c r="F73" s="22">
        <f>F67*E73</f>
        <v>171.60000000000002</v>
      </c>
      <c r="G73" s="86"/>
      <c r="H73" s="23">
        <f t="shared" ref="H73:H136" si="4">G73*F73</f>
        <v>0</v>
      </c>
      <c r="I73" s="82"/>
      <c r="J73" s="23">
        <f t="shared" ref="J73:J136" si="5">I73*F73</f>
        <v>0</v>
      </c>
      <c r="K73" s="82"/>
      <c r="L73" s="23">
        <f t="shared" ref="L73:L136" si="6">K73*F73</f>
        <v>0</v>
      </c>
      <c r="M73" s="23">
        <f t="shared" ref="M73:M136" si="7">L73+J73+H73</f>
        <v>0</v>
      </c>
    </row>
    <row r="74" spans="1:13" x14ac:dyDescent="0.25">
      <c r="A74" s="100"/>
      <c r="B74" s="31" t="s">
        <v>35</v>
      </c>
      <c r="C74" s="31" t="s">
        <v>36</v>
      </c>
      <c r="D74" s="31" t="s">
        <v>14</v>
      </c>
      <c r="E74" s="22">
        <v>25</v>
      </c>
      <c r="F74" s="22">
        <f>F67*E74</f>
        <v>1950</v>
      </c>
      <c r="G74" s="86"/>
      <c r="H74" s="23">
        <f t="shared" si="4"/>
        <v>0</v>
      </c>
      <c r="I74" s="82"/>
      <c r="J74" s="23">
        <f t="shared" si="5"/>
        <v>0</v>
      </c>
      <c r="K74" s="82"/>
      <c r="L74" s="23">
        <f t="shared" si="6"/>
        <v>0</v>
      </c>
      <c r="M74" s="23">
        <f t="shared" si="7"/>
        <v>0</v>
      </c>
    </row>
    <row r="75" spans="1:13" x14ac:dyDescent="0.25">
      <c r="A75" s="96"/>
      <c r="B75" s="31" t="s">
        <v>35</v>
      </c>
      <c r="C75" s="31" t="s">
        <v>37</v>
      </c>
      <c r="D75" s="31" t="s">
        <v>38</v>
      </c>
      <c r="E75" s="22">
        <v>0.3</v>
      </c>
      <c r="F75" s="22">
        <f>F67*E75</f>
        <v>23.4</v>
      </c>
      <c r="G75" s="86"/>
      <c r="H75" s="23">
        <f t="shared" si="4"/>
        <v>0</v>
      </c>
      <c r="I75" s="82"/>
      <c r="J75" s="23">
        <f t="shared" si="5"/>
        <v>0</v>
      </c>
      <c r="K75" s="82"/>
      <c r="L75" s="23">
        <f t="shared" si="6"/>
        <v>0</v>
      </c>
      <c r="M75" s="23">
        <f t="shared" si="7"/>
        <v>0</v>
      </c>
    </row>
    <row r="76" spans="1:13" ht="30" x14ac:dyDescent="0.25">
      <c r="A76" s="97">
        <v>2</v>
      </c>
      <c r="B76" s="1"/>
      <c r="C76" s="4" t="s">
        <v>40</v>
      </c>
      <c r="D76" s="19" t="s">
        <v>12</v>
      </c>
      <c r="E76" s="21"/>
      <c r="F76" s="21">
        <v>92</v>
      </c>
      <c r="G76" s="23"/>
      <c r="H76" s="23">
        <f t="shared" si="4"/>
        <v>0</v>
      </c>
      <c r="I76" s="23"/>
      <c r="J76" s="23">
        <f t="shared" si="5"/>
        <v>0</v>
      </c>
      <c r="K76" s="23"/>
      <c r="L76" s="23">
        <f t="shared" si="6"/>
        <v>0</v>
      </c>
      <c r="M76" s="23">
        <f t="shared" si="7"/>
        <v>0</v>
      </c>
    </row>
    <row r="77" spans="1:13" x14ac:dyDescent="0.25">
      <c r="A77" s="100"/>
      <c r="B77" s="1" t="s">
        <v>35</v>
      </c>
      <c r="C77" s="1" t="s">
        <v>24</v>
      </c>
      <c r="D77" s="1" t="s">
        <v>12</v>
      </c>
      <c r="E77" s="23">
        <v>1</v>
      </c>
      <c r="F77" s="23">
        <f>F76*E77</f>
        <v>92</v>
      </c>
      <c r="G77" s="23"/>
      <c r="H77" s="23">
        <f t="shared" si="4"/>
        <v>0</v>
      </c>
      <c r="I77" s="86"/>
      <c r="J77" s="23">
        <f t="shared" si="5"/>
        <v>0</v>
      </c>
      <c r="K77" s="23"/>
      <c r="L77" s="23">
        <f t="shared" si="6"/>
        <v>0</v>
      </c>
      <c r="M77" s="23">
        <f t="shared" si="7"/>
        <v>0</v>
      </c>
    </row>
    <row r="78" spans="1:13" x14ac:dyDescent="0.25">
      <c r="A78" s="100"/>
      <c r="B78" s="1"/>
      <c r="C78" s="20" t="s">
        <v>45</v>
      </c>
      <c r="D78" s="1"/>
      <c r="E78" s="23"/>
      <c r="F78" s="23"/>
      <c r="G78" s="23"/>
      <c r="H78" s="23">
        <f t="shared" si="4"/>
        <v>0</v>
      </c>
      <c r="I78" s="23"/>
      <c r="J78" s="23">
        <f t="shared" si="5"/>
        <v>0</v>
      </c>
      <c r="K78" s="23"/>
      <c r="L78" s="23">
        <f t="shared" si="6"/>
        <v>0</v>
      </c>
      <c r="M78" s="23">
        <f t="shared" si="7"/>
        <v>0</v>
      </c>
    </row>
    <row r="79" spans="1:13" x14ac:dyDescent="0.25">
      <c r="A79" s="100"/>
      <c r="B79" s="1"/>
      <c r="C79" s="1" t="s">
        <v>41</v>
      </c>
      <c r="D79" s="1" t="s">
        <v>12</v>
      </c>
      <c r="E79" s="23"/>
      <c r="F79" s="23">
        <v>10</v>
      </c>
      <c r="G79" s="86"/>
      <c r="H79" s="23">
        <f t="shared" si="4"/>
        <v>0</v>
      </c>
      <c r="I79" s="23"/>
      <c r="J79" s="23">
        <f t="shared" si="5"/>
        <v>0</v>
      </c>
      <c r="K79" s="23"/>
      <c r="L79" s="23">
        <f t="shared" si="6"/>
        <v>0</v>
      </c>
      <c r="M79" s="23">
        <f t="shared" si="7"/>
        <v>0</v>
      </c>
    </row>
    <row r="80" spans="1:13" x14ac:dyDescent="0.25">
      <c r="A80" s="100"/>
      <c r="B80" s="1" t="s">
        <v>67</v>
      </c>
      <c r="C80" s="1" t="s">
        <v>42</v>
      </c>
      <c r="D80" s="1" t="s">
        <v>46</v>
      </c>
      <c r="E80" s="23">
        <v>0.1</v>
      </c>
      <c r="F80" s="23">
        <f>F76*E80</f>
        <v>9.2000000000000011</v>
      </c>
      <c r="G80" s="86"/>
      <c r="H80" s="23">
        <f t="shared" si="4"/>
        <v>0</v>
      </c>
      <c r="I80" s="23"/>
      <c r="J80" s="23">
        <f t="shared" si="5"/>
        <v>0</v>
      </c>
      <c r="K80" s="23"/>
      <c r="L80" s="23">
        <f t="shared" si="6"/>
        <v>0</v>
      </c>
      <c r="M80" s="23">
        <f t="shared" si="7"/>
        <v>0</v>
      </c>
    </row>
    <row r="81" spans="1:13" x14ac:dyDescent="0.25">
      <c r="A81" s="100"/>
      <c r="B81" s="1" t="s">
        <v>52</v>
      </c>
      <c r="C81" s="1" t="s">
        <v>37</v>
      </c>
      <c r="D81" s="1" t="s">
        <v>38</v>
      </c>
      <c r="E81" s="23">
        <v>2</v>
      </c>
      <c r="F81" s="23">
        <f>F76*E81</f>
        <v>184</v>
      </c>
      <c r="G81" s="86"/>
      <c r="H81" s="23">
        <f t="shared" si="4"/>
        <v>0</v>
      </c>
      <c r="I81" s="23"/>
      <c r="J81" s="23">
        <f t="shared" si="5"/>
        <v>0</v>
      </c>
      <c r="K81" s="23"/>
      <c r="L81" s="23">
        <f t="shared" si="6"/>
        <v>0</v>
      </c>
      <c r="M81" s="23">
        <f t="shared" si="7"/>
        <v>0</v>
      </c>
    </row>
    <row r="82" spans="1:13" x14ac:dyDescent="0.25">
      <c r="A82" s="100"/>
      <c r="B82" s="1" t="s">
        <v>50</v>
      </c>
      <c r="C82" s="1" t="s">
        <v>43</v>
      </c>
      <c r="D82" s="1" t="s">
        <v>38</v>
      </c>
      <c r="E82" s="23">
        <v>0.15</v>
      </c>
      <c r="F82" s="23">
        <f>F76*E82</f>
        <v>13.799999999999999</v>
      </c>
      <c r="G82" s="86"/>
      <c r="H82" s="23">
        <f t="shared" si="4"/>
        <v>0</v>
      </c>
      <c r="I82" s="23"/>
      <c r="J82" s="23">
        <f t="shared" si="5"/>
        <v>0</v>
      </c>
      <c r="K82" s="23"/>
      <c r="L82" s="23">
        <f t="shared" si="6"/>
        <v>0</v>
      </c>
      <c r="M82" s="23">
        <f t="shared" si="7"/>
        <v>0</v>
      </c>
    </row>
    <row r="83" spans="1:13" x14ac:dyDescent="0.25">
      <c r="A83" s="96"/>
      <c r="B83" s="1"/>
      <c r="C83" s="1" t="s">
        <v>44</v>
      </c>
      <c r="D83" s="1" t="s">
        <v>38</v>
      </c>
      <c r="E83" s="23">
        <v>0.08</v>
      </c>
      <c r="F83" s="23">
        <f>F76*E83</f>
        <v>7.36</v>
      </c>
      <c r="G83" s="86"/>
      <c r="H83" s="23">
        <f t="shared" si="4"/>
        <v>0</v>
      </c>
      <c r="I83" s="23"/>
      <c r="J83" s="23">
        <f t="shared" si="5"/>
        <v>0</v>
      </c>
      <c r="K83" s="23"/>
      <c r="L83" s="23">
        <f t="shared" si="6"/>
        <v>0</v>
      </c>
      <c r="M83" s="23">
        <f t="shared" si="7"/>
        <v>0</v>
      </c>
    </row>
    <row r="84" spans="1:13" ht="45" x14ac:dyDescent="0.25">
      <c r="A84" s="97">
        <v>3</v>
      </c>
      <c r="B84" s="31" t="s">
        <v>47</v>
      </c>
      <c r="C84" s="4" t="s">
        <v>68</v>
      </c>
      <c r="D84" s="21" t="s">
        <v>12</v>
      </c>
      <c r="E84" s="21"/>
      <c r="F84" s="21">
        <v>150</v>
      </c>
      <c r="G84" s="21"/>
      <c r="H84" s="23">
        <f t="shared" si="4"/>
        <v>0</v>
      </c>
      <c r="I84" s="21"/>
      <c r="J84" s="23">
        <f t="shared" si="5"/>
        <v>0</v>
      </c>
      <c r="K84" s="21"/>
      <c r="L84" s="23">
        <f t="shared" si="6"/>
        <v>0</v>
      </c>
      <c r="M84" s="23">
        <f t="shared" si="7"/>
        <v>0</v>
      </c>
    </row>
    <row r="85" spans="1:13" x14ac:dyDescent="0.25">
      <c r="A85" s="100"/>
      <c r="B85" s="31" t="s">
        <v>35</v>
      </c>
      <c r="C85" s="31" t="s">
        <v>24</v>
      </c>
      <c r="D85" s="22" t="s">
        <v>12</v>
      </c>
      <c r="E85" s="22">
        <v>1</v>
      </c>
      <c r="F85" s="22">
        <f>F84*E85</f>
        <v>150</v>
      </c>
      <c r="G85" s="23"/>
      <c r="H85" s="23">
        <f t="shared" si="4"/>
        <v>0</v>
      </c>
      <c r="I85" s="86"/>
      <c r="J85" s="23">
        <f t="shared" si="5"/>
        <v>0</v>
      </c>
      <c r="K85" s="23"/>
      <c r="L85" s="23">
        <f t="shared" si="6"/>
        <v>0</v>
      </c>
      <c r="M85" s="23">
        <f t="shared" si="7"/>
        <v>0</v>
      </c>
    </row>
    <row r="86" spans="1:13" x14ac:dyDescent="0.25">
      <c r="A86" s="100"/>
      <c r="B86" s="31"/>
      <c r="C86" s="20" t="s">
        <v>48</v>
      </c>
      <c r="D86" s="22"/>
      <c r="E86" s="22"/>
      <c r="F86" s="22"/>
      <c r="G86" s="23"/>
      <c r="H86" s="23">
        <f t="shared" si="4"/>
        <v>0</v>
      </c>
      <c r="I86" s="23"/>
      <c r="J86" s="23">
        <f t="shared" si="5"/>
        <v>0</v>
      </c>
      <c r="K86" s="23"/>
      <c r="L86" s="23">
        <f t="shared" si="6"/>
        <v>0</v>
      </c>
      <c r="M86" s="23">
        <f t="shared" si="7"/>
        <v>0</v>
      </c>
    </row>
    <row r="87" spans="1:13" x14ac:dyDescent="0.25">
      <c r="A87" s="100"/>
      <c r="B87" s="31"/>
      <c r="C87" s="31" t="s">
        <v>49</v>
      </c>
      <c r="D87" s="22" t="s">
        <v>9</v>
      </c>
      <c r="E87" s="22">
        <v>0.01</v>
      </c>
      <c r="F87" s="22">
        <f>F84*E87</f>
        <v>1.5</v>
      </c>
      <c r="G87" s="23"/>
      <c r="H87" s="23">
        <f t="shared" si="4"/>
        <v>0</v>
      </c>
      <c r="I87" s="23"/>
      <c r="J87" s="23">
        <f t="shared" si="5"/>
        <v>0</v>
      </c>
      <c r="K87" s="86"/>
      <c r="L87" s="23">
        <f t="shared" si="6"/>
        <v>0</v>
      </c>
      <c r="M87" s="23">
        <f t="shared" si="7"/>
        <v>0</v>
      </c>
    </row>
    <row r="88" spans="1:13" x14ac:dyDescent="0.25">
      <c r="A88" s="100"/>
      <c r="B88" s="31" t="s">
        <v>50</v>
      </c>
      <c r="C88" s="31" t="s">
        <v>51</v>
      </c>
      <c r="D88" s="22" t="s">
        <v>38</v>
      </c>
      <c r="E88" s="22">
        <v>0.63</v>
      </c>
      <c r="F88" s="22">
        <f>F84*E88</f>
        <v>94.5</v>
      </c>
      <c r="G88" s="86"/>
      <c r="H88" s="23">
        <f t="shared" si="4"/>
        <v>0</v>
      </c>
      <c r="I88" s="23"/>
      <c r="J88" s="23">
        <f t="shared" si="5"/>
        <v>0</v>
      </c>
      <c r="K88" s="23"/>
      <c r="L88" s="23">
        <f t="shared" si="6"/>
        <v>0</v>
      </c>
      <c r="M88" s="23">
        <f t="shared" si="7"/>
        <v>0</v>
      </c>
    </row>
    <row r="89" spans="1:13" x14ac:dyDescent="0.25">
      <c r="A89" s="100"/>
      <c r="B89" s="31" t="s">
        <v>52</v>
      </c>
      <c r="C89" s="31" t="s">
        <v>37</v>
      </c>
      <c r="D89" s="22" t="s">
        <v>38</v>
      </c>
      <c r="E89" s="22">
        <v>0.79</v>
      </c>
      <c r="F89" s="22">
        <f>F84*E89</f>
        <v>118.5</v>
      </c>
      <c r="G89" s="86"/>
      <c r="H89" s="23">
        <f t="shared" si="4"/>
        <v>0</v>
      </c>
      <c r="I89" s="23"/>
      <c r="J89" s="23">
        <f t="shared" si="5"/>
        <v>0</v>
      </c>
      <c r="K89" s="23"/>
      <c r="L89" s="23">
        <f t="shared" si="6"/>
        <v>0</v>
      </c>
      <c r="M89" s="23">
        <f t="shared" si="7"/>
        <v>0</v>
      </c>
    </row>
    <row r="90" spans="1:13" x14ac:dyDescent="0.25">
      <c r="A90" s="96"/>
      <c r="B90" s="31"/>
      <c r="C90" s="31" t="s">
        <v>22</v>
      </c>
      <c r="D90" s="22" t="s">
        <v>9</v>
      </c>
      <c r="E90" s="22">
        <v>1.6E-2</v>
      </c>
      <c r="F90" s="22">
        <f>F84*E90</f>
        <v>2.4</v>
      </c>
      <c r="G90" s="86"/>
      <c r="H90" s="23">
        <f t="shared" si="4"/>
        <v>0</v>
      </c>
      <c r="I90" s="23"/>
      <c r="J90" s="23">
        <f t="shared" si="5"/>
        <v>0</v>
      </c>
      <c r="K90" s="23"/>
      <c r="L90" s="23">
        <f t="shared" si="6"/>
        <v>0</v>
      </c>
      <c r="M90" s="23">
        <f t="shared" si="7"/>
        <v>0</v>
      </c>
    </row>
    <row r="91" spans="1:13" x14ac:dyDescent="0.25">
      <c r="A91" s="101">
        <v>4</v>
      </c>
      <c r="B91" s="28"/>
      <c r="C91" s="27" t="s">
        <v>57</v>
      </c>
      <c r="D91" s="29" t="s">
        <v>12</v>
      </c>
      <c r="E91" s="83"/>
      <c r="F91" s="83">
        <v>85</v>
      </c>
      <c r="G91" s="23"/>
      <c r="H91" s="23">
        <f t="shared" si="4"/>
        <v>0</v>
      </c>
      <c r="I91" s="23"/>
      <c r="J91" s="23">
        <f t="shared" si="5"/>
        <v>0</v>
      </c>
      <c r="K91" s="23"/>
      <c r="L91" s="23">
        <f t="shared" si="6"/>
        <v>0</v>
      </c>
      <c r="M91" s="23">
        <f t="shared" si="7"/>
        <v>0</v>
      </c>
    </row>
    <row r="92" spans="1:13" x14ac:dyDescent="0.25">
      <c r="A92" s="102"/>
      <c r="B92" s="1" t="s">
        <v>35</v>
      </c>
      <c r="C92" s="17" t="s">
        <v>24</v>
      </c>
      <c r="D92" s="9" t="s">
        <v>12</v>
      </c>
      <c r="E92" s="23">
        <v>1</v>
      </c>
      <c r="F92" s="23">
        <f>F91*E92</f>
        <v>85</v>
      </c>
      <c r="G92" s="23"/>
      <c r="H92" s="23">
        <f t="shared" si="4"/>
        <v>0</v>
      </c>
      <c r="I92" s="86"/>
      <c r="J92" s="23">
        <f t="shared" si="5"/>
        <v>0</v>
      </c>
      <c r="K92" s="23"/>
      <c r="L92" s="23">
        <f t="shared" si="6"/>
        <v>0</v>
      </c>
      <c r="M92" s="23">
        <f t="shared" si="7"/>
        <v>0</v>
      </c>
    </row>
    <row r="93" spans="1:13" x14ac:dyDescent="0.25">
      <c r="A93" s="102"/>
      <c r="B93" s="1"/>
      <c r="C93" s="25" t="s">
        <v>45</v>
      </c>
      <c r="D93" s="1"/>
      <c r="E93" s="23"/>
      <c r="F93" s="23"/>
      <c r="G93" s="23"/>
      <c r="H93" s="23">
        <f t="shared" si="4"/>
        <v>0</v>
      </c>
      <c r="I93" s="23"/>
      <c r="J93" s="23">
        <f t="shared" si="5"/>
        <v>0</v>
      </c>
      <c r="K93" s="23"/>
      <c r="L93" s="23">
        <f t="shared" si="6"/>
        <v>0</v>
      </c>
      <c r="M93" s="23">
        <f t="shared" si="7"/>
        <v>0</v>
      </c>
    </row>
    <row r="94" spans="1:13" x14ac:dyDescent="0.25">
      <c r="A94" s="102"/>
      <c r="B94" s="1" t="s">
        <v>35</v>
      </c>
      <c r="C94" s="1" t="s">
        <v>53</v>
      </c>
      <c r="D94" s="1" t="s">
        <v>12</v>
      </c>
      <c r="E94" s="23">
        <v>1.07</v>
      </c>
      <c r="F94" s="23">
        <f>F91*E94</f>
        <v>90.95</v>
      </c>
      <c r="G94" s="86"/>
      <c r="H94" s="23">
        <f t="shared" si="4"/>
        <v>0</v>
      </c>
      <c r="I94" s="23"/>
      <c r="J94" s="23">
        <f t="shared" si="5"/>
        <v>0</v>
      </c>
      <c r="K94" s="23"/>
      <c r="L94" s="23">
        <f t="shared" si="6"/>
        <v>0</v>
      </c>
      <c r="M94" s="23">
        <f t="shared" si="7"/>
        <v>0</v>
      </c>
    </row>
    <row r="95" spans="1:13" x14ac:dyDescent="0.25">
      <c r="A95" s="103"/>
      <c r="B95" s="1"/>
      <c r="C95" s="1" t="s">
        <v>55</v>
      </c>
      <c r="D95" s="9" t="s">
        <v>56</v>
      </c>
      <c r="E95" s="23"/>
      <c r="F95" s="23">
        <v>1</v>
      </c>
      <c r="G95" s="86"/>
      <c r="H95" s="23">
        <f t="shared" si="4"/>
        <v>0</v>
      </c>
      <c r="I95" s="23"/>
      <c r="J95" s="23">
        <f t="shared" si="5"/>
        <v>0</v>
      </c>
      <c r="K95" s="23"/>
      <c r="L95" s="23">
        <f t="shared" si="6"/>
        <v>0</v>
      </c>
      <c r="M95" s="23">
        <f t="shared" si="7"/>
        <v>0</v>
      </c>
    </row>
    <row r="96" spans="1:13" x14ac:dyDescent="0.25">
      <c r="A96" s="97">
        <v>5</v>
      </c>
      <c r="B96" s="19"/>
      <c r="C96" s="4" t="s">
        <v>118</v>
      </c>
      <c r="D96" s="21" t="s">
        <v>30</v>
      </c>
      <c r="E96" s="21"/>
      <c r="F96" s="21">
        <v>65</v>
      </c>
      <c r="G96" s="23"/>
      <c r="H96" s="23">
        <f t="shared" si="4"/>
        <v>0</v>
      </c>
      <c r="I96" s="23"/>
      <c r="J96" s="23">
        <f t="shared" si="5"/>
        <v>0</v>
      </c>
      <c r="K96" s="23"/>
      <c r="L96" s="23">
        <f t="shared" si="6"/>
        <v>0</v>
      </c>
      <c r="M96" s="23">
        <f t="shared" si="7"/>
        <v>0</v>
      </c>
    </row>
    <row r="97" spans="1:13" x14ac:dyDescent="0.25">
      <c r="A97" s="100"/>
      <c r="B97" s="1"/>
      <c r="C97" s="24" t="s">
        <v>24</v>
      </c>
      <c r="D97" s="23" t="s">
        <v>30</v>
      </c>
      <c r="E97" s="23">
        <v>1</v>
      </c>
      <c r="F97" s="23">
        <f>F96*E97</f>
        <v>65</v>
      </c>
      <c r="G97" s="23"/>
      <c r="H97" s="23">
        <f t="shared" si="4"/>
        <v>0</v>
      </c>
      <c r="I97" s="86"/>
      <c r="J97" s="23">
        <f t="shared" si="5"/>
        <v>0</v>
      </c>
      <c r="K97" s="23"/>
      <c r="L97" s="23">
        <f t="shared" si="6"/>
        <v>0</v>
      </c>
      <c r="M97" s="23">
        <f t="shared" si="7"/>
        <v>0</v>
      </c>
    </row>
    <row r="98" spans="1:13" x14ac:dyDescent="0.25">
      <c r="A98" s="100"/>
      <c r="B98" s="1"/>
      <c r="C98" s="20" t="s">
        <v>48</v>
      </c>
      <c r="D98" s="23"/>
      <c r="E98" s="23"/>
      <c r="F98" s="23"/>
      <c r="G98" s="23"/>
      <c r="H98" s="23">
        <f t="shared" si="4"/>
        <v>0</v>
      </c>
      <c r="I98" s="23"/>
      <c r="J98" s="23">
        <f t="shared" si="5"/>
        <v>0</v>
      </c>
      <c r="K98" s="23"/>
      <c r="L98" s="23">
        <f t="shared" si="6"/>
        <v>0</v>
      </c>
      <c r="M98" s="23">
        <f t="shared" si="7"/>
        <v>0</v>
      </c>
    </row>
    <row r="99" spans="1:13" x14ac:dyDescent="0.25">
      <c r="A99" s="96"/>
      <c r="B99" s="1" t="s">
        <v>35</v>
      </c>
      <c r="C99" s="24" t="s">
        <v>54</v>
      </c>
      <c r="D99" s="23" t="s">
        <v>30</v>
      </c>
      <c r="E99" s="23">
        <v>1.1000000000000001</v>
      </c>
      <c r="F99" s="23">
        <f>F96*E99</f>
        <v>71.5</v>
      </c>
      <c r="G99" s="86"/>
      <c r="H99" s="23">
        <f t="shared" si="4"/>
        <v>0</v>
      </c>
      <c r="I99" s="23"/>
      <c r="J99" s="23">
        <f t="shared" si="5"/>
        <v>0</v>
      </c>
      <c r="K99" s="23"/>
      <c r="L99" s="23">
        <f t="shared" si="6"/>
        <v>0</v>
      </c>
      <c r="M99" s="23">
        <f t="shared" si="7"/>
        <v>0</v>
      </c>
    </row>
    <row r="100" spans="1:13" ht="45" x14ac:dyDescent="0.25">
      <c r="A100" s="33">
        <v>6</v>
      </c>
      <c r="B100" s="31" t="s">
        <v>58</v>
      </c>
      <c r="C100" s="15" t="s">
        <v>72</v>
      </c>
      <c r="D100" s="14" t="s">
        <v>12</v>
      </c>
      <c r="E100" s="62"/>
      <c r="F100" s="62">
        <v>6.08</v>
      </c>
      <c r="G100" s="87"/>
      <c r="H100" s="23">
        <f t="shared" si="4"/>
        <v>0</v>
      </c>
      <c r="I100" s="22"/>
      <c r="J100" s="23">
        <f t="shared" si="5"/>
        <v>0</v>
      </c>
      <c r="K100" s="22"/>
      <c r="L100" s="23">
        <f t="shared" si="6"/>
        <v>0</v>
      </c>
      <c r="M100" s="23">
        <f t="shared" si="7"/>
        <v>0</v>
      </c>
    </row>
    <row r="101" spans="1:13" ht="30" x14ac:dyDescent="0.25">
      <c r="A101" s="97">
        <v>7</v>
      </c>
      <c r="B101" s="14" t="s">
        <v>60</v>
      </c>
      <c r="C101" s="15" t="s">
        <v>63</v>
      </c>
      <c r="D101" s="14" t="s">
        <v>12</v>
      </c>
      <c r="E101" s="62"/>
      <c r="F101" s="62">
        <v>2.98</v>
      </c>
      <c r="G101" s="82"/>
      <c r="H101" s="23">
        <f t="shared" si="4"/>
        <v>0</v>
      </c>
      <c r="I101" s="82"/>
      <c r="J101" s="23">
        <f t="shared" si="5"/>
        <v>0</v>
      </c>
      <c r="K101" s="82"/>
      <c r="L101" s="23">
        <f t="shared" si="6"/>
        <v>0</v>
      </c>
      <c r="M101" s="23">
        <f t="shared" si="7"/>
        <v>0</v>
      </c>
    </row>
    <row r="102" spans="1:13" x14ac:dyDescent="0.25">
      <c r="A102" s="100"/>
      <c r="B102" s="31"/>
      <c r="C102" s="31" t="s">
        <v>24</v>
      </c>
      <c r="D102" s="31" t="s">
        <v>116</v>
      </c>
      <c r="E102" s="22">
        <v>0.68</v>
      </c>
      <c r="F102" s="22">
        <f>F101*E102</f>
        <v>2.0264000000000002</v>
      </c>
      <c r="G102" s="82"/>
      <c r="H102" s="23">
        <f t="shared" si="4"/>
        <v>0</v>
      </c>
      <c r="I102" s="86"/>
      <c r="J102" s="23">
        <f t="shared" si="5"/>
        <v>0</v>
      </c>
      <c r="K102" s="82"/>
      <c r="L102" s="23">
        <f t="shared" si="6"/>
        <v>0</v>
      </c>
      <c r="M102" s="23">
        <f t="shared" si="7"/>
        <v>0</v>
      </c>
    </row>
    <row r="103" spans="1:13" x14ac:dyDescent="0.25">
      <c r="A103" s="100"/>
      <c r="B103" s="31"/>
      <c r="C103" s="20" t="s">
        <v>48</v>
      </c>
      <c r="D103" s="31"/>
      <c r="E103" s="22"/>
      <c r="F103" s="22"/>
      <c r="G103" s="82"/>
      <c r="H103" s="23">
        <f t="shared" si="4"/>
        <v>0</v>
      </c>
      <c r="I103" s="82"/>
      <c r="J103" s="23">
        <f t="shared" si="5"/>
        <v>0</v>
      </c>
      <c r="K103" s="82"/>
      <c r="L103" s="23">
        <f t="shared" si="6"/>
        <v>0</v>
      </c>
      <c r="M103" s="23">
        <f t="shared" si="7"/>
        <v>0</v>
      </c>
    </row>
    <row r="104" spans="1:13" x14ac:dyDescent="0.25">
      <c r="A104" s="100"/>
      <c r="B104" s="31"/>
      <c r="C104" s="31" t="s">
        <v>49</v>
      </c>
      <c r="D104" s="31" t="s">
        <v>9</v>
      </c>
      <c r="E104" s="22">
        <v>2.9999999999999997E-4</v>
      </c>
      <c r="F104" s="22">
        <f>F101*E104</f>
        <v>8.9399999999999994E-4</v>
      </c>
      <c r="G104" s="82"/>
      <c r="H104" s="23">
        <f t="shared" si="4"/>
        <v>0</v>
      </c>
      <c r="I104" s="82"/>
      <c r="J104" s="23">
        <f t="shared" si="5"/>
        <v>0</v>
      </c>
      <c r="K104" s="86"/>
      <c r="L104" s="23">
        <f t="shared" si="6"/>
        <v>0</v>
      </c>
      <c r="M104" s="23">
        <f t="shared" si="7"/>
        <v>0</v>
      </c>
    </row>
    <row r="105" spans="1:13" x14ac:dyDescent="0.25">
      <c r="A105" s="100"/>
      <c r="B105" s="31" t="s">
        <v>61</v>
      </c>
      <c r="C105" s="31" t="s">
        <v>62</v>
      </c>
      <c r="D105" s="31" t="s">
        <v>38</v>
      </c>
      <c r="E105" s="22">
        <v>0.27300000000000002</v>
      </c>
      <c r="F105" s="22">
        <f>F101*E105</f>
        <v>0.81354000000000004</v>
      </c>
      <c r="G105" s="86"/>
      <c r="H105" s="23">
        <f t="shared" si="4"/>
        <v>0</v>
      </c>
      <c r="I105" s="82"/>
      <c r="J105" s="23">
        <f t="shared" si="5"/>
        <v>0</v>
      </c>
      <c r="K105" s="82"/>
      <c r="L105" s="23">
        <f t="shared" si="6"/>
        <v>0</v>
      </c>
      <c r="M105" s="23">
        <f t="shared" si="7"/>
        <v>0</v>
      </c>
    </row>
    <row r="106" spans="1:13" x14ac:dyDescent="0.25">
      <c r="A106" s="96"/>
      <c r="B106" s="31"/>
      <c r="C106" s="31" t="s">
        <v>22</v>
      </c>
      <c r="D106" s="31" t="s">
        <v>9</v>
      </c>
      <c r="E106" s="22">
        <v>1.9E-3</v>
      </c>
      <c r="F106" s="22">
        <f>F101*E106</f>
        <v>5.6620000000000004E-3</v>
      </c>
      <c r="G106" s="86"/>
      <c r="H106" s="23">
        <f t="shared" si="4"/>
        <v>0</v>
      </c>
      <c r="I106" s="82"/>
      <c r="J106" s="23">
        <f t="shared" si="5"/>
        <v>0</v>
      </c>
      <c r="K106" s="82"/>
      <c r="L106" s="23">
        <f t="shared" si="6"/>
        <v>0</v>
      </c>
      <c r="M106" s="23">
        <f t="shared" si="7"/>
        <v>0</v>
      </c>
    </row>
    <row r="107" spans="1:13" ht="30" x14ac:dyDescent="0.25">
      <c r="A107" s="21">
        <v>8</v>
      </c>
      <c r="B107" s="1"/>
      <c r="C107" s="4" t="s">
        <v>117</v>
      </c>
      <c r="D107" s="19" t="s">
        <v>12</v>
      </c>
      <c r="E107" s="21"/>
      <c r="F107" s="21">
        <v>2</v>
      </c>
      <c r="G107" s="86"/>
      <c r="H107" s="23">
        <f t="shared" si="4"/>
        <v>0</v>
      </c>
      <c r="I107" s="86"/>
      <c r="J107" s="23">
        <f t="shared" si="5"/>
        <v>0</v>
      </c>
      <c r="K107" s="23"/>
      <c r="L107" s="23">
        <f t="shared" si="6"/>
        <v>0</v>
      </c>
      <c r="M107" s="23">
        <f t="shared" si="7"/>
        <v>0</v>
      </c>
    </row>
    <row r="108" spans="1:13" ht="31.5" customHeight="1" x14ac:dyDescent="0.25">
      <c r="A108" s="104">
        <v>9</v>
      </c>
      <c r="B108" s="14" t="s">
        <v>60</v>
      </c>
      <c r="C108" s="4" t="s">
        <v>73</v>
      </c>
      <c r="D108" s="19" t="s">
        <v>12</v>
      </c>
      <c r="E108" s="21"/>
      <c r="F108" s="21">
        <v>49</v>
      </c>
      <c r="G108" s="82"/>
      <c r="H108" s="23">
        <f t="shared" si="4"/>
        <v>0</v>
      </c>
      <c r="I108" s="82"/>
      <c r="J108" s="23">
        <f t="shared" si="5"/>
        <v>0</v>
      </c>
      <c r="K108" s="82"/>
      <c r="L108" s="23">
        <f t="shared" si="6"/>
        <v>0</v>
      </c>
      <c r="M108" s="23">
        <f t="shared" si="7"/>
        <v>0</v>
      </c>
    </row>
    <row r="109" spans="1:13" x14ac:dyDescent="0.25">
      <c r="A109" s="105"/>
      <c r="B109" s="31"/>
      <c r="C109" s="31" t="s">
        <v>24</v>
      </c>
      <c r="D109" s="31" t="s">
        <v>116</v>
      </c>
      <c r="E109" s="22">
        <v>0.68</v>
      </c>
      <c r="F109" s="22">
        <f>F108*E109</f>
        <v>33.32</v>
      </c>
      <c r="G109" s="82"/>
      <c r="H109" s="23">
        <f t="shared" si="4"/>
        <v>0</v>
      </c>
      <c r="I109" s="86"/>
      <c r="J109" s="23">
        <f t="shared" si="5"/>
        <v>0</v>
      </c>
      <c r="K109" s="82"/>
      <c r="L109" s="23">
        <f t="shared" si="6"/>
        <v>0</v>
      </c>
      <c r="M109" s="23">
        <f t="shared" si="7"/>
        <v>0</v>
      </c>
    </row>
    <row r="110" spans="1:13" x14ac:dyDescent="0.25">
      <c r="A110" s="105"/>
      <c r="B110" s="31"/>
      <c r="C110" s="20" t="s">
        <v>48</v>
      </c>
      <c r="D110" s="31"/>
      <c r="E110" s="22"/>
      <c r="F110" s="22"/>
      <c r="G110" s="82"/>
      <c r="H110" s="23">
        <f t="shared" si="4"/>
        <v>0</v>
      </c>
      <c r="I110" s="82"/>
      <c r="J110" s="23">
        <f t="shared" si="5"/>
        <v>0</v>
      </c>
      <c r="K110" s="82"/>
      <c r="L110" s="23">
        <f t="shared" si="6"/>
        <v>0</v>
      </c>
      <c r="M110" s="23">
        <f t="shared" si="7"/>
        <v>0</v>
      </c>
    </row>
    <row r="111" spans="1:13" x14ac:dyDescent="0.25">
      <c r="A111" s="105"/>
      <c r="B111" s="31"/>
      <c r="C111" s="31" t="s">
        <v>49</v>
      </c>
      <c r="D111" s="31" t="s">
        <v>9</v>
      </c>
      <c r="E111" s="22">
        <v>2.9999999999999997E-4</v>
      </c>
      <c r="F111" s="22">
        <f>F108*E111</f>
        <v>1.47E-2</v>
      </c>
      <c r="G111" s="82"/>
      <c r="H111" s="23">
        <f t="shared" si="4"/>
        <v>0</v>
      </c>
      <c r="I111" s="82"/>
      <c r="J111" s="23">
        <f t="shared" si="5"/>
        <v>0</v>
      </c>
      <c r="K111" s="86"/>
      <c r="L111" s="23">
        <f t="shared" si="6"/>
        <v>0</v>
      </c>
      <c r="M111" s="23">
        <f t="shared" si="7"/>
        <v>0</v>
      </c>
    </row>
    <row r="112" spans="1:13" x14ac:dyDescent="0.25">
      <c r="A112" s="105"/>
      <c r="B112" s="31" t="s">
        <v>61</v>
      </c>
      <c r="C112" s="31" t="s">
        <v>62</v>
      </c>
      <c r="D112" s="31" t="s">
        <v>38</v>
      </c>
      <c r="E112" s="22">
        <v>0.27300000000000002</v>
      </c>
      <c r="F112" s="22">
        <f>F108*E112</f>
        <v>13.377000000000001</v>
      </c>
      <c r="G112" s="86"/>
      <c r="H112" s="23">
        <f t="shared" si="4"/>
        <v>0</v>
      </c>
      <c r="I112" s="82"/>
      <c r="J112" s="23">
        <f t="shared" si="5"/>
        <v>0</v>
      </c>
      <c r="K112" s="82"/>
      <c r="L112" s="23">
        <f t="shared" si="6"/>
        <v>0</v>
      </c>
      <c r="M112" s="23">
        <f t="shared" si="7"/>
        <v>0</v>
      </c>
    </row>
    <row r="113" spans="1:13" x14ac:dyDescent="0.25">
      <c r="A113" s="106"/>
      <c r="B113" s="31"/>
      <c r="C113" s="31" t="s">
        <v>22</v>
      </c>
      <c r="D113" s="31" t="s">
        <v>9</v>
      </c>
      <c r="E113" s="22">
        <v>1.9E-3</v>
      </c>
      <c r="F113" s="22">
        <f>F108*E113</f>
        <v>9.3100000000000002E-2</v>
      </c>
      <c r="G113" s="86"/>
      <c r="H113" s="23">
        <f t="shared" si="4"/>
        <v>0</v>
      </c>
      <c r="I113" s="82"/>
      <c r="J113" s="23">
        <f t="shared" si="5"/>
        <v>0</v>
      </c>
      <c r="K113" s="82"/>
      <c r="L113" s="23">
        <f t="shared" si="6"/>
        <v>0</v>
      </c>
      <c r="M113" s="23">
        <f t="shared" si="7"/>
        <v>0</v>
      </c>
    </row>
    <row r="114" spans="1:13" x14ac:dyDescent="0.25">
      <c r="A114" s="97">
        <v>10</v>
      </c>
      <c r="B114" s="1"/>
      <c r="C114" s="19" t="s">
        <v>74</v>
      </c>
      <c r="D114" s="19" t="s">
        <v>12</v>
      </c>
      <c r="E114" s="21"/>
      <c r="F114" s="21">
        <v>3.95</v>
      </c>
      <c r="G114" s="23"/>
      <c r="H114" s="23">
        <f t="shared" si="4"/>
        <v>0</v>
      </c>
      <c r="I114" s="23"/>
      <c r="J114" s="23">
        <f t="shared" si="5"/>
        <v>0</v>
      </c>
      <c r="K114" s="23"/>
      <c r="L114" s="23">
        <f t="shared" si="6"/>
        <v>0</v>
      </c>
      <c r="M114" s="23">
        <f t="shared" si="7"/>
        <v>0</v>
      </c>
    </row>
    <row r="115" spans="1:13" x14ac:dyDescent="0.25">
      <c r="A115" s="100"/>
      <c r="B115" s="1"/>
      <c r="C115" s="31" t="s">
        <v>24</v>
      </c>
      <c r="D115" s="1" t="s">
        <v>12</v>
      </c>
      <c r="E115" s="23">
        <v>1</v>
      </c>
      <c r="F115" s="23">
        <f>F114*E115</f>
        <v>3.95</v>
      </c>
      <c r="G115" s="23"/>
      <c r="H115" s="23">
        <f t="shared" si="4"/>
        <v>0</v>
      </c>
      <c r="I115" s="86"/>
      <c r="J115" s="23">
        <f t="shared" si="5"/>
        <v>0</v>
      </c>
      <c r="K115" s="23"/>
      <c r="L115" s="23">
        <f t="shared" si="6"/>
        <v>0</v>
      </c>
      <c r="M115" s="23">
        <f t="shared" si="7"/>
        <v>0</v>
      </c>
    </row>
    <row r="116" spans="1:13" x14ac:dyDescent="0.25">
      <c r="A116" s="100"/>
      <c r="B116" s="1"/>
      <c r="C116" s="20" t="s">
        <v>48</v>
      </c>
      <c r="D116" s="1"/>
      <c r="E116" s="23"/>
      <c r="F116" s="23"/>
      <c r="G116" s="23"/>
      <c r="H116" s="23">
        <f t="shared" si="4"/>
        <v>0</v>
      </c>
      <c r="I116" s="23"/>
      <c r="J116" s="23">
        <f t="shared" si="5"/>
        <v>0</v>
      </c>
      <c r="K116" s="23"/>
      <c r="L116" s="23">
        <f t="shared" si="6"/>
        <v>0</v>
      </c>
      <c r="M116" s="23">
        <f t="shared" si="7"/>
        <v>0</v>
      </c>
    </row>
    <row r="117" spans="1:13" x14ac:dyDescent="0.25">
      <c r="A117" s="96"/>
      <c r="B117" s="1" t="s">
        <v>76</v>
      </c>
      <c r="C117" s="1" t="s">
        <v>75</v>
      </c>
      <c r="D117" s="1" t="s">
        <v>12</v>
      </c>
      <c r="E117" s="23"/>
      <c r="F117" s="23">
        <v>3.95</v>
      </c>
      <c r="G117" s="86"/>
      <c r="H117" s="23">
        <f t="shared" si="4"/>
        <v>0</v>
      </c>
      <c r="I117" s="23"/>
      <c r="J117" s="23">
        <f t="shared" si="5"/>
        <v>0</v>
      </c>
      <c r="K117" s="23"/>
      <c r="L117" s="23">
        <f t="shared" si="6"/>
        <v>0</v>
      </c>
      <c r="M117" s="23">
        <f t="shared" si="7"/>
        <v>0</v>
      </c>
    </row>
    <row r="118" spans="1:13" x14ac:dyDescent="0.25">
      <c r="A118" s="39">
        <v>3</v>
      </c>
      <c r="B118" s="39"/>
      <c r="C118" s="39" t="s">
        <v>77</v>
      </c>
      <c r="D118" s="39"/>
      <c r="E118" s="42"/>
      <c r="F118" s="42"/>
      <c r="G118" s="21"/>
      <c r="H118" s="23">
        <f t="shared" si="4"/>
        <v>0</v>
      </c>
      <c r="I118" s="21"/>
      <c r="J118" s="23">
        <f t="shared" si="5"/>
        <v>0</v>
      </c>
      <c r="K118" s="21"/>
      <c r="L118" s="23">
        <f t="shared" si="6"/>
        <v>0</v>
      </c>
      <c r="M118" s="23">
        <f t="shared" si="7"/>
        <v>0</v>
      </c>
    </row>
    <row r="119" spans="1:13" x14ac:dyDescent="0.25">
      <c r="A119" s="36"/>
      <c r="B119" s="36"/>
      <c r="C119" s="37" t="s">
        <v>10</v>
      </c>
      <c r="D119" s="36"/>
      <c r="E119" s="80"/>
      <c r="F119" s="80"/>
      <c r="G119" s="23"/>
      <c r="H119" s="23">
        <f t="shared" si="4"/>
        <v>0</v>
      </c>
      <c r="I119" s="23"/>
      <c r="J119" s="23">
        <f t="shared" si="5"/>
        <v>0</v>
      </c>
      <c r="K119" s="23"/>
      <c r="L119" s="23">
        <f t="shared" si="6"/>
        <v>0</v>
      </c>
      <c r="M119" s="23">
        <f t="shared" si="7"/>
        <v>0</v>
      </c>
    </row>
    <row r="120" spans="1:13" ht="16.5" customHeight="1" x14ac:dyDescent="0.25">
      <c r="A120" s="3">
        <v>1</v>
      </c>
      <c r="B120" s="1"/>
      <c r="C120" s="9" t="s">
        <v>71</v>
      </c>
      <c r="D120" s="1" t="s">
        <v>14</v>
      </c>
      <c r="E120" s="23"/>
      <c r="F120" s="23">
        <v>1</v>
      </c>
      <c r="G120" s="23"/>
      <c r="H120" s="23">
        <f t="shared" si="4"/>
        <v>0</v>
      </c>
      <c r="I120" s="86"/>
      <c r="J120" s="23">
        <f t="shared" si="5"/>
        <v>0</v>
      </c>
      <c r="K120" s="23"/>
      <c r="L120" s="23">
        <f t="shared" si="6"/>
        <v>0</v>
      </c>
      <c r="M120" s="23">
        <f t="shared" si="7"/>
        <v>0</v>
      </c>
    </row>
    <row r="121" spans="1:13" ht="15.75" x14ac:dyDescent="0.3">
      <c r="A121" s="3">
        <v>2</v>
      </c>
      <c r="B121" s="1"/>
      <c r="C121" s="10" t="s">
        <v>78</v>
      </c>
      <c r="D121" s="1" t="s">
        <v>14</v>
      </c>
      <c r="E121" s="23"/>
      <c r="F121" s="23">
        <v>1</v>
      </c>
      <c r="G121" s="23"/>
      <c r="H121" s="23">
        <f t="shared" si="4"/>
        <v>0</v>
      </c>
      <c r="I121" s="86"/>
      <c r="J121" s="23">
        <f t="shared" si="5"/>
        <v>0</v>
      </c>
      <c r="K121" s="23"/>
      <c r="L121" s="23">
        <f t="shared" si="6"/>
        <v>0</v>
      </c>
      <c r="M121" s="23">
        <f t="shared" si="7"/>
        <v>0</v>
      </c>
    </row>
    <row r="122" spans="1:13" ht="15.75" x14ac:dyDescent="0.3">
      <c r="A122" s="3">
        <v>3</v>
      </c>
      <c r="B122" s="1"/>
      <c r="C122" s="10" t="s">
        <v>79</v>
      </c>
      <c r="D122" s="1" t="s">
        <v>14</v>
      </c>
      <c r="E122" s="23"/>
      <c r="F122" s="23">
        <v>1</v>
      </c>
      <c r="G122" s="23"/>
      <c r="H122" s="23">
        <f t="shared" si="4"/>
        <v>0</v>
      </c>
      <c r="I122" s="86"/>
      <c r="J122" s="23">
        <f t="shared" si="5"/>
        <v>0</v>
      </c>
      <c r="K122" s="23"/>
      <c r="L122" s="23">
        <f t="shared" si="6"/>
        <v>0</v>
      </c>
      <c r="M122" s="23">
        <f t="shared" si="7"/>
        <v>0</v>
      </c>
    </row>
    <row r="123" spans="1:13" x14ac:dyDescent="0.25">
      <c r="A123" s="11"/>
      <c r="B123" s="11"/>
      <c r="C123" s="11" t="s">
        <v>17</v>
      </c>
      <c r="D123" s="11"/>
      <c r="E123" s="81"/>
      <c r="F123" s="81"/>
      <c r="G123" s="23"/>
      <c r="H123" s="23">
        <f t="shared" si="4"/>
        <v>0</v>
      </c>
      <c r="I123" s="23"/>
      <c r="J123" s="23">
        <f t="shared" si="5"/>
        <v>0</v>
      </c>
      <c r="K123" s="23"/>
      <c r="L123" s="23">
        <f t="shared" si="6"/>
        <v>0</v>
      </c>
      <c r="M123" s="23">
        <f t="shared" si="7"/>
        <v>0</v>
      </c>
    </row>
    <row r="124" spans="1:13" ht="30" x14ac:dyDescent="0.25">
      <c r="A124" s="97">
        <v>1</v>
      </c>
      <c r="B124" s="14"/>
      <c r="C124" s="15" t="s">
        <v>119</v>
      </c>
      <c r="D124" s="14" t="s">
        <v>12</v>
      </c>
      <c r="E124" s="22"/>
      <c r="F124" s="62">
        <v>53.6</v>
      </c>
      <c r="G124" s="82"/>
      <c r="H124" s="23">
        <f t="shared" si="4"/>
        <v>0</v>
      </c>
      <c r="I124" s="82"/>
      <c r="J124" s="23">
        <f t="shared" si="5"/>
        <v>0</v>
      </c>
      <c r="K124" s="82"/>
      <c r="L124" s="23">
        <f t="shared" si="6"/>
        <v>0</v>
      </c>
      <c r="M124" s="23">
        <f t="shared" si="7"/>
        <v>0</v>
      </c>
    </row>
    <row r="125" spans="1:13" x14ac:dyDescent="0.25">
      <c r="A125" s="100"/>
      <c r="B125" s="14" t="s">
        <v>35</v>
      </c>
      <c r="C125" s="35" t="s">
        <v>24</v>
      </c>
      <c r="D125" s="35" t="s">
        <v>12</v>
      </c>
      <c r="E125" s="22">
        <v>1</v>
      </c>
      <c r="F125" s="22">
        <f>F124*E125</f>
        <v>53.6</v>
      </c>
      <c r="G125" s="83"/>
      <c r="H125" s="23">
        <f t="shared" si="4"/>
        <v>0</v>
      </c>
      <c r="I125" s="86"/>
      <c r="J125" s="23">
        <f t="shared" si="5"/>
        <v>0</v>
      </c>
      <c r="K125" s="83"/>
      <c r="L125" s="23">
        <f t="shared" si="6"/>
        <v>0</v>
      </c>
      <c r="M125" s="23">
        <f t="shared" si="7"/>
        <v>0</v>
      </c>
    </row>
    <row r="126" spans="1:13" x14ac:dyDescent="0.25">
      <c r="A126" s="100"/>
      <c r="B126" s="14"/>
      <c r="C126" s="20" t="s">
        <v>45</v>
      </c>
      <c r="D126" s="35"/>
      <c r="E126" s="22"/>
      <c r="F126" s="22"/>
      <c r="G126" s="83"/>
      <c r="H126" s="23">
        <f t="shared" si="4"/>
        <v>0</v>
      </c>
      <c r="I126" s="82"/>
      <c r="J126" s="23">
        <f t="shared" si="5"/>
        <v>0</v>
      </c>
      <c r="K126" s="83"/>
      <c r="L126" s="23">
        <f t="shared" si="6"/>
        <v>0</v>
      </c>
      <c r="M126" s="23">
        <f t="shared" si="7"/>
        <v>0</v>
      </c>
    </row>
    <row r="127" spans="1:13" x14ac:dyDescent="0.25">
      <c r="A127" s="100"/>
      <c r="B127" s="35" t="s">
        <v>27</v>
      </c>
      <c r="C127" s="18" t="s">
        <v>39</v>
      </c>
      <c r="D127" s="35" t="s">
        <v>12</v>
      </c>
      <c r="E127" s="22">
        <v>1.1000000000000001</v>
      </c>
      <c r="F127" s="22">
        <f>F124*E127</f>
        <v>58.960000000000008</v>
      </c>
      <c r="G127" s="86"/>
      <c r="H127" s="23">
        <f t="shared" si="4"/>
        <v>0</v>
      </c>
      <c r="I127" s="82"/>
      <c r="J127" s="23">
        <f t="shared" si="5"/>
        <v>0</v>
      </c>
      <c r="K127" s="82"/>
      <c r="L127" s="23">
        <f t="shared" si="6"/>
        <v>0</v>
      </c>
      <c r="M127" s="23">
        <f t="shared" si="7"/>
        <v>0</v>
      </c>
    </row>
    <row r="128" spans="1:13" x14ac:dyDescent="0.25">
      <c r="A128" s="100"/>
      <c r="B128" s="35" t="s">
        <v>28</v>
      </c>
      <c r="C128" s="35" t="s">
        <v>29</v>
      </c>
      <c r="D128" s="35" t="s">
        <v>30</v>
      </c>
      <c r="E128" s="22">
        <v>3</v>
      </c>
      <c r="F128" s="22">
        <f>F124*E128</f>
        <v>160.80000000000001</v>
      </c>
      <c r="G128" s="86"/>
      <c r="H128" s="23">
        <f t="shared" si="4"/>
        <v>0</v>
      </c>
      <c r="I128" s="82"/>
      <c r="J128" s="23">
        <f t="shared" si="5"/>
        <v>0</v>
      </c>
      <c r="K128" s="82"/>
      <c r="L128" s="23">
        <f t="shared" si="6"/>
        <v>0</v>
      </c>
      <c r="M128" s="23">
        <f t="shared" si="7"/>
        <v>0</v>
      </c>
    </row>
    <row r="129" spans="1:13" x14ac:dyDescent="0.25">
      <c r="A129" s="100"/>
      <c r="B129" s="35" t="s">
        <v>31</v>
      </c>
      <c r="C129" s="35" t="s">
        <v>32</v>
      </c>
      <c r="D129" s="35" t="s">
        <v>30</v>
      </c>
      <c r="E129" s="22">
        <v>1.38</v>
      </c>
      <c r="F129" s="22">
        <f>F124*E129</f>
        <v>73.967999999999989</v>
      </c>
      <c r="G129" s="86"/>
      <c r="H129" s="23">
        <f t="shared" si="4"/>
        <v>0</v>
      </c>
      <c r="I129" s="82"/>
      <c r="J129" s="23">
        <f t="shared" si="5"/>
        <v>0</v>
      </c>
      <c r="K129" s="82"/>
      <c r="L129" s="23">
        <f t="shared" si="6"/>
        <v>0</v>
      </c>
      <c r="M129" s="23">
        <f t="shared" si="7"/>
        <v>0</v>
      </c>
    </row>
    <row r="130" spans="1:13" x14ac:dyDescent="0.25">
      <c r="A130" s="100"/>
      <c r="B130" s="35" t="s">
        <v>33</v>
      </c>
      <c r="C130" s="35" t="s">
        <v>34</v>
      </c>
      <c r="D130" s="35" t="s">
        <v>14</v>
      </c>
      <c r="E130" s="22">
        <v>2.2000000000000002</v>
      </c>
      <c r="F130" s="22">
        <f>F124*E130</f>
        <v>117.92000000000002</v>
      </c>
      <c r="G130" s="86"/>
      <c r="H130" s="23">
        <f t="shared" si="4"/>
        <v>0</v>
      </c>
      <c r="I130" s="82"/>
      <c r="J130" s="23">
        <f t="shared" si="5"/>
        <v>0</v>
      </c>
      <c r="K130" s="82"/>
      <c r="L130" s="23">
        <f t="shared" si="6"/>
        <v>0</v>
      </c>
      <c r="M130" s="23">
        <f t="shared" si="7"/>
        <v>0</v>
      </c>
    </row>
    <row r="131" spans="1:13" x14ac:dyDescent="0.25">
      <c r="A131" s="100"/>
      <c r="B131" s="35" t="s">
        <v>35</v>
      </c>
      <c r="C131" s="35" t="s">
        <v>36</v>
      </c>
      <c r="D131" s="35" t="s">
        <v>14</v>
      </c>
      <c r="E131" s="22">
        <v>25</v>
      </c>
      <c r="F131" s="22">
        <f>F124*E131</f>
        <v>1340</v>
      </c>
      <c r="G131" s="86"/>
      <c r="H131" s="23">
        <f t="shared" si="4"/>
        <v>0</v>
      </c>
      <c r="I131" s="82"/>
      <c r="J131" s="23">
        <f t="shared" si="5"/>
        <v>0</v>
      </c>
      <c r="K131" s="82"/>
      <c r="L131" s="23">
        <f t="shared" si="6"/>
        <v>0</v>
      </c>
      <c r="M131" s="23">
        <f t="shared" si="7"/>
        <v>0</v>
      </c>
    </row>
    <row r="132" spans="1:13" x14ac:dyDescent="0.25">
      <c r="A132" s="96"/>
      <c r="B132" s="35" t="s">
        <v>35</v>
      </c>
      <c r="C132" s="35" t="s">
        <v>37</v>
      </c>
      <c r="D132" s="35" t="s">
        <v>38</v>
      </c>
      <c r="E132" s="22">
        <v>0.3</v>
      </c>
      <c r="F132" s="22">
        <f>F124*E132</f>
        <v>16.079999999999998</v>
      </c>
      <c r="G132" s="86"/>
      <c r="H132" s="23">
        <f t="shared" si="4"/>
        <v>0</v>
      </c>
      <c r="I132" s="82"/>
      <c r="J132" s="23">
        <f t="shared" si="5"/>
        <v>0</v>
      </c>
      <c r="K132" s="82"/>
      <c r="L132" s="23">
        <f t="shared" si="6"/>
        <v>0</v>
      </c>
      <c r="M132" s="23">
        <f t="shared" si="7"/>
        <v>0</v>
      </c>
    </row>
    <row r="133" spans="1:13" ht="30" x14ac:dyDescent="0.25">
      <c r="A133" s="107">
        <v>2</v>
      </c>
      <c r="B133" s="1"/>
      <c r="C133" s="4" t="s">
        <v>40</v>
      </c>
      <c r="D133" s="19" t="s">
        <v>12</v>
      </c>
      <c r="E133" s="21"/>
      <c r="F133" s="21">
        <v>18.5</v>
      </c>
      <c r="G133" s="23"/>
      <c r="H133" s="23">
        <f t="shared" si="4"/>
        <v>0</v>
      </c>
      <c r="I133" s="23"/>
      <c r="J133" s="23">
        <f t="shared" si="5"/>
        <v>0</v>
      </c>
      <c r="K133" s="23"/>
      <c r="L133" s="23">
        <f t="shared" si="6"/>
        <v>0</v>
      </c>
      <c r="M133" s="23">
        <f t="shared" si="7"/>
        <v>0</v>
      </c>
    </row>
    <row r="134" spans="1:13" x14ac:dyDescent="0.25">
      <c r="A134" s="108"/>
      <c r="B134" s="1" t="s">
        <v>35</v>
      </c>
      <c r="C134" s="1" t="s">
        <v>24</v>
      </c>
      <c r="D134" s="1" t="s">
        <v>12</v>
      </c>
      <c r="E134" s="23">
        <v>1</v>
      </c>
      <c r="F134" s="23">
        <f>F133*E134</f>
        <v>18.5</v>
      </c>
      <c r="G134" s="23"/>
      <c r="H134" s="23">
        <f t="shared" si="4"/>
        <v>0</v>
      </c>
      <c r="I134" s="86"/>
      <c r="J134" s="23">
        <f t="shared" si="5"/>
        <v>0</v>
      </c>
      <c r="K134" s="23"/>
      <c r="L134" s="23">
        <f t="shared" si="6"/>
        <v>0</v>
      </c>
      <c r="M134" s="23">
        <f t="shared" si="7"/>
        <v>0</v>
      </c>
    </row>
    <row r="135" spans="1:13" x14ac:dyDescent="0.25">
      <c r="A135" s="108"/>
      <c r="B135" s="1"/>
      <c r="C135" s="20" t="s">
        <v>45</v>
      </c>
      <c r="D135" s="1"/>
      <c r="E135" s="23"/>
      <c r="F135" s="23"/>
      <c r="G135" s="23"/>
      <c r="H135" s="23">
        <f t="shared" si="4"/>
        <v>0</v>
      </c>
      <c r="I135" s="23"/>
      <c r="J135" s="23">
        <f t="shared" si="5"/>
        <v>0</v>
      </c>
      <c r="K135" s="23"/>
      <c r="L135" s="23">
        <f t="shared" si="6"/>
        <v>0</v>
      </c>
      <c r="M135" s="23">
        <f t="shared" si="7"/>
        <v>0</v>
      </c>
    </row>
    <row r="136" spans="1:13" x14ac:dyDescent="0.25">
      <c r="A136" s="108"/>
      <c r="B136" s="1"/>
      <c r="C136" s="1" t="s">
        <v>41</v>
      </c>
      <c r="D136" s="1" t="s">
        <v>12</v>
      </c>
      <c r="E136" s="23"/>
      <c r="F136" s="23">
        <v>2</v>
      </c>
      <c r="G136" s="86"/>
      <c r="H136" s="23">
        <f t="shared" si="4"/>
        <v>0</v>
      </c>
      <c r="I136" s="23"/>
      <c r="J136" s="23">
        <f t="shared" si="5"/>
        <v>0</v>
      </c>
      <c r="K136" s="23"/>
      <c r="L136" s="23">
        <f t="shared" si="6"/>
        <v>0</v>
      </c>
      <c r="M136" s="23">
        <f t="shared" si="7"/>
        <v>0</v>
      </c>
    </row>
    <row r="137" spans="1:13" x14ac:dyDescent="0.25">
      <c r="A137" s="108"/>
      <c r="B137" s="1" t="s">
        <v>67</v>
      </c>
      <c r="C137" s="1" t="s">
        <v>42</v>
      </c>
      <c r="D137" s="1" t="s">
        <v>46</v>
      </c>
      <c r="E137" s="23">
        <v>0.1</v>
      </c>
      <c r="F137" s="23">
        <f>F133*E137</f>
        <v>1.85</v>
      </c>
      <c r="G137" s="86"/>
      <c r="H137" s="23">
        <f t="shared" ref="H137:H200" si="8">G137*F137</f>
        <v>0</v>
      </c>
      <c r="I137" s="23"/>
      <c r="J137" s="23">
        <f t="shared" ref="J137:J200" si="9">I137*F137</f>
        <v>0</v>
      </c>
      <c r="K137" s="23"/>
      <c r="L137" s="23">
        <f t="shared" ref="L137:L200" si="10">K137*F137</f>
        <v>0</v>
      </c>
      <c r="M137" s="23">
        <f t="shared" ref="M137:M200" si="11">L137+J137+H137</f>
        <v>0</v>
      </c>
    </row>
    <row r="138" spans="1:13" x14ac:dyDescent="0.25">
      <c r="A138" s="108"/>
      <c r="B138" s="1" t="s">
        <v>52</v>
      </c>
      <c r="C138" s="1" t="s">
        <v>37</v>
      </c>
      <c r="D138" s="1" t="s">
        <v>38</v>
      </c>
      <c r="E138" s="23">
        <v>2</v>
      </c>
      <c r="F138" s="23">
        <f>F133*E138</f>
        <v>37</v>
      </c>
      <c r="G138" s="86"/>
      <c r="H138" s="23">
        <f t="shared" si="8"/>
        <v>0</v>
      </c>
      <c r="I138" s="23"/>
      <c r="J138" s="23">
        <f t="shared" si="9"/>
        <v>0</v>
      </c>
      <c r="K138" s="23"/>
      <c r="L138" s="23">
        <f t="shared" si="10"/>
        <v>0</v>
      </c>
      <c r="M138" s="23">
        <f t="shared" si="11"/>
        <v>0</v>
      </c>
    </row>
    <row r="139" spans="1:13" x14ac:dyDescent="0.25">
      <c r="A139" s="108"/>
      <c r="B139" s="1" t="s">
        <v>50</v>
      </c>
      <c r="C139" s="1" t="s">
        <v>43</v>
      </c>
      <c r="D139" s="1" t="s">
        <v>38</v>
      </c>
      <c r="E139" s="23">
        <v>0.15</v>
      </c>
      <c r="F139" s="23">
        <f>F133*E139</f>
        <v>2.7749999999999999</v>
      </c>
      <c r="G139" s="86"/>
      <c r="H139" s="23">
        <f t="shared" si="8"/>
        <v>0</v>
      </c>
      <c r="I139" s="23"/>
      <c r="J139" s="23">
        <f t="shared" si="9"/>
        <v>0</v>
      </c>
      <c r="K139" s="23"/>
      <c r="L139" s="23">
        <f t="shared" si="10"/>
        <v>0</v>
      </c>
      <c r="M139" s="23">
        <f t="shared" si="11"/>
        <v>0</v>
      </c>
    </row>
    <row r="140" spans="1:13" x14ac:dyDescent="0.25">
      <c r="A140" s="109"/>
      <c r="B140" s="1"/>
      <c r="C140" s="1" t="s">
        <v>44</v>
      </c>
      <c r="D140" s="1" t="s">
        <v>38</v>
      </c>
      <c r="E140" s="23">
        <v>0.08</v>
      </c>
      <c r="F140" s="23">
        <f>F133*E140</f>
        <v>1.48</v>
      </c>
      <c r="G140" s="86"/>
      <c r="H140" s="23">
        <f t="shared" si="8"/>
        <v>0</v>
      </c>
      <c r="I140" s="23"/>
      <c r="J140" s="23">
        <f t="shared" si="9"/>
        <v>0</v>
      </c>
      <c r="K140" s="23"/>
      <c r="L140" s="23">
        <f t="shared" si="10"/>
        <v>0</v>
      </c>
      <c r="M140" s="23">
        <f t="shared" si="11"/>
        <v>0</v>
      </c>
    </row>
    <row r="141" spans="1:13" ht="30" x14ac:dyDescent="0.25">
      <c r="A141" s="34">
        <v>3</v>
      </c>
      <c r="B141" s="38"/>
      <c r="C141" s="4" t="s">
        <v>121</v>
      </c>
      <c r="D141" s="19" t="s">
        <v>12</v>
      </c>
      <c r="E141" s="21"/>
      <c r="F141" s="21">
        <v>2.2000000000000002</v>
      </c>
      <c r="G141" s="86"/>
      <c r="H141" s="23">
        <f t="shared" si="8"/>
        <v>0</v>
      </c>
      <c r="I141" s="86"/>
      <c r="J141" s="23">
        <f t="shared" si="9"/>
        <v>0</v>
      </c>
      <c r="K141" s="23"/>
      <c r="L141" s="23">
        <f t="shared" si="10"/>
        <v>0</v>
      </c>
      <c r="M141" s="23">
        <f t="shared" si="11"/>
        <v>0</v>
      </c>
    </row>
    <row r="142" spans="1:13" ht="45" x14ac:dyDescent="0.25">
      <c r="A142" s="97">
        <v>4</v>
      </c>
      <c r="B142" s="35" t="s">
        <v>47</v>
      </c>
      <c r="C142" s="4" t="s">
        <v>68</v>
      </c>
      <c r="D142" s="21" t="s">
        <v>12</v>
      </c>
      <c r="E142" s="21"/>
      <c r="F142" s="21">
        <v>69</v>
      </c>
      <c r="G142" s="21"/>
      <c r="H142" s="23">
        <f t="shared" si="8"/>
        <v>0</v>
      </c>
      <c r="I142" s="21"/>
      <c r="J142" s="23">
        <f t="shared" si="9"/>
        <v>0</v>
      </c>
      <c r="K142" s="21"/>
      <c r="L142" s="23">
        <f t="shared" si="10"/>
        <v>0</v>
      </c>
      <c r="M142" s="23">
        <f t="shared" si="11"/>
        <v>0</v>
      </c>
    </row>
    <row r="143" spans="1:13" x14ac:dyDescent="0.25">
      <c r="A143" s="100"/>
      <c r="B143" s="35" t="s">
        <v>35</v>
      </c>
      <c r="C143" s="35" t="s">
        <v>24</v>
      </c>
      <c r="D143" s="22" t="s">
        <v>12</v>
      </c>
      <c r="E143" s="22">
        <v>1</v>
      </c>
      <c r="F143" s="22">
        <f>F142*E143</f>
        <v>69</v>
      </c>
      <c r="G143" s="23"/>
      <c r="H143" s="23">
        <f t="shared" si="8"/>
        <v>0</v>
      </c>
      <c r="I143" s="86"/>
      <c r="J143" s="23">
        <f t="shared" si="9"/>
        <v>0</v>
      </c>
      <c r="K143" s="23"/>
      <c r="L143" s="23">
        <f t="shared" si="10"/>
        <v>0</v>
      </c>
      <c r="M143" s="23">
        <f t="shared" si="11"/>
        <v>0</v>
      </c>
    </row>
    <row r="144" spans="1:13" x14ac:dyDescent="0.25">
      <c r="A144" s="100"/>
      <c r="B144" s="35"/>
      <c r="C144" s="20" t="s">
        <v>48</v>
      </c>
      <c r="D144" s="22"/>
      <c r="E144" s="22"/>
      <c r="F144" s="22"/>
      <c r="G144" s="23"/>
      <c r="H144" s="23">
        <f t="shared" si="8"/>
        <v>0</v>
      </c>
      <c r="I144" s="23"/>
      <c r="J144" s="23">
        <f t="shared" si="9"/>
        <v>0</v>
      </c>
      <c r="K144" s="23"/>
      <c r="L144" s="23">
        <f t="shared" si="10"/>
        <v>0</v>
      </c>
      <c r="M144" s="23">
        <f t="shared" si="11"/>
        <v>0</v>
      </c>
    </row>
    <row r="145" spans="1:13" x14ac:dyDescent="0.25">
      <c r="A145" s="100"/>
      <c r="B145" s="35"/>
      <c r="C145" s="35" t="s">
        <v>49</v>
      </c>
      <c r="D145" s="22" t="s">
        <v>9</v>
      </c>
      <c r="E145" s="22">
        <v>0.01</v>
      </c>
      <c r="F145" s="22">
        <f>F142*E145</f>
        <v>0.69000000000000006</v>
      </c>
      <c r="G145" s="23"/>
      <c r="H145" s="23">
        <f t="shared" si="8"/>
        <v>0</v>
      </c>
      <c r="I145" s="23"/>
      <c r="J145" s="23">
        <f t="shared" si="9"/>
        <v>0</v>
      </c>
      <c r="K145" s="86"/>
      <c r="L145" s="23">
        <f t="shared" si="10"/>
        <v>0</v>
      </c>
      <c r="M145" s="23">
        <f t="shared" si="11"/>
        <v>0</v>
      </c>
    </row>
    <row r="146" spans="1:13" x14ac:dyDescent="0.25">
      <c r="A146" s="100"/>
      <c r="B146" s="35" t="s">
        <v>50</v>
      </c>
      <c r="C146" s="35" t="s">
        <v>51</v>
      </c>
      <c r="D146" s="22" t="s">
        <v>38</v>
      </c>
      <c r="E146" s="22">
        <v>0.63</v>
      </c>
      <c r="F146" s="22">
        <f>F142*E146</f>
        <v>43.47</v>
      </c>
      <c r="G146" s="86"/>
      <c r="H146" s="23">
        <f t="shared" si="8"/>
        <v>0</v>
      </c>
      <c r="I146" s="23"/>
      <c r="J146" s="23">
        <f t="shared" si="9"/>
        <v>0</v>
      </c>
      <c r="K146" s="23"/>
      <c r="L146" s="23">
        <f t="shared" si="10"/>
        <v>0</v>
      </c>
      <c r="M146" s="23">
        <f t="shared" si="11"/>
        <v>0</v>
      </c>
    </row>
    <row r="147" spans="1:13" x14ac:dyDescent="0.25">
      <c r="A147" s="100"/>
      <c r="B147" s="35" t="s">
        <v>52</v>
      </c>
      <c r="C147" s="35" t="s">
        <v>37</v>
      </c>
      <c r="D147" s="22" t="s">
        <v>38</v>
      </c>
      <c r="E147" s="22">
        <v>0.79</v>
      </c>
      <c r="F147" s="22">
        <f>F142*E147</f>
        <v>54.510000000000005</v>
      </c>
      <c r="G147" s="86"/>
      <c r="H147" s="23">
        <f t="shared" si="8"/>
        <v>0</v>
      </c>
      <c r="I147" s="23"/>
      <c r="J147" s="23">
        <f t="shared" si="9"/>
        <v>0</v>
      </c>
      <c r="K147" s="23"/>
      <c r="L147" s="23">
        <f t="shared" si="10"/>
        <v>0</v>
      </c>
      <c r="M147" s="23">
        <f t="shared" si="11"/>
        <v>0</v>
      </c>
    </row>
    <row r="148" spans="1:13" x14ac:dyDescent="0.25">
      <c r="A148" s="96"/>
      <c r="B148" s="35"/>
      <c r="C148" s="35" t="s">
        <v>22</v>
      </c>
      <c r="D148" s="22" t="s">
        <v>9</v>
      </c>
      <c r="E148" s="22">
        <v>1.6E-2</v>
      </c>
      <c r="F148" s="22">
        <f>F142*E148</f>
        <v>1.1040000000000001</v>
      </c>
      <c r="G148" s="86"/>
      <c r="H148" s="23">
        <f t="shared" si="8"/>
        <v>0</v>
      </c>
      <c r="I148" s="23"/>
      <c r="J148" s="23">
        <f t="shared" si="9"/>
        <v>0</v>
      </c>
      <c r="K148" s="23"/>
      <c r="L148" s="23">
        <f t="shared" si="10"/>
        <v>0</v>
      </c>
      <c r="M148" s="23">
        <f t="shared" si="11"/>
        <v>0</v>
      </c>
    </row>
    <row r="149" spans="1:13" x14ac:dyDescent="0.25">
      <c r="A149" s="101">
        <v>5</v>
      </c>
      <c r="B149" s="28"/>
      <c r="C149" s="27" t="s">
        <v>57</v>
      </c>
      <c r="D149" s="29" t="s">
        <v>12</v>
      </c>
      <c r="E149" s="83"/>
      <c r="F149" s="83">
        <v>16.399999999999999</v>
      </c>
      <c r="G149" s="23"/>
      <c r="H149" s="23">
        <f t="shared" si="8"/>
        <v>0</v>
      </c>
      <c r="I149" s="23"/>
      <c r="J149" s="23">
        <f t="shared" si="9"/>
        <v>0</v>
      </c>
      <c r="K149" s="23"/>
      <c r="L149" s="23">
        <f t="shared" si="10"/>
        <v>0</v>
      </c>
      <c r="M149" s="23">
        <f t="shared" si="11"/>
        <v>0</v>
      </c>
    </row>
    <row r="150" spans="1:13" x14ac:dyDescent="0.25">
      <c r="A150" s="102"/>
      <c r="B150" s="1"/>
      <c r="C150" s="17" t="s">
        <v>24</v>
      </c>
      <c r="D150" s="9" t="s">
        <v>12</v>
      </c>
      <c r="E150" s="23">
        <v>1</v>
      </c>
      <c r="F150" s="23">
        <f>F149*E150</f>
        <v>16.399999999999999</v>
      </c>
      <c r="G150" s="23"/>
      <c r="H150" s="23">
        <f t="shared" si="8"/>
        <v>0</v>
      </c>
      <c r="I150" s="86"/>
      <c r="J150" s="23">
        <f t="shared" si="9"/>
        <v>0</v>
      </c>
      <c r="K150" s="23"/>
      <c r="L150" s="23">
        <f t="shared" si="10"/>
        <v>0</v>
      </c>
      <c r="M150" s="23">
        <f t="shared" si="11"/>
        <v>0</v>
      </c>
    </row>
    <row r="151" spans="1:13" x14ac:dyDescent="0.25">
      <c r="A151" s="102"/>
      <c r="B151" s="1"/>
      <c r="C151" s="25" t="s">
        <v>45</v>
      </c>
      <c r="D151" s="1"/>
      <c r="E151" s="23"/>
      <c r="F151" s="23"/>
      <c r="G151" s="23"/>
      <c r="H151" s="23">
        <f t="shared" si="8"/>
        <v>0</v>
      </c>
      <c r="I151" s="23"/>
      <c r="J151" s="23">
        <f t="shared" si="9"/>
        <v>0</v>
      </c>
      <c r="K151" s="23"/>
      <c r="L151" s="23">
        <f t="shared" si="10"/>
        <v>0</v>
      </c>
      <c r="M151" s="23">
        <f t="shared" si="11"/>
        <v>0</v>
      </c>
    </row>
    <row r="152" spans="1:13" x14ac:dyDescent="0.25">
      <c r="A152" s="102"/>
      <c r="B152" s="1" t="s">
        <v>35</v>
      </c>
      <c r="C152" s="1" t="s">
        <v>53</v>
      </c>
      <c r="D152" s="1" t="s">
        <v>12</v>
      </c>
      <c r="E152" s="23">
        <v>1.07</v>
      </c>
      <c r="F152" s="23">
        <f>F149*E152</f>
        <v>17.547999999999998</v>
      </c>
      <c r="G152" s="86"/>
      <c r="H152" s="23">
        <f t="shared" si="8"/>
        <v>0</v>
      </c>
      <c r="I152" s="23"/>
      <c r="J152" s="23">
        <f t="shared" si="9"/>
        <v>0</v>
      </c>
      <c r="K152" s="23"/>
      <c r="L152" s="23">
        <f t="shared" si="10"/>
        <v>0</v>
      </c>
      <c r="M152" s="23">
        <f t="shared" si="11"/>
        <v>0</v>
      </c>
    </row>
    <row r="153" spans="1:13" x14ac:dyDescent="0.25">
      <c r="A153" s="103"/>
      <c r="B153" s="1"/>
      <c r="C153" s="1" t="s">
        <v>55</v>
      </c>
      <c r="D153" s="9" t="s">
        <v>56</v>
      </c>
      <c r="E153" s="23"/>
      <c r="F153" s="23">
        <v>1</v>
      </c>
      <c r="G153" s="86"/>
      <c r="H153" s="23">
        <f t="shared" si="8"/>
        <v>0</v>
      </c>
      <c r="I153" s="23"/>
      <c r="J153" s="23">
        <f t="shared" si="9"/>
        <v>0</v>
      </c>
      <c r="K153" s="23"/>
      <c r="L153" s="23">
        <f t="shared" si="10"/>
        <v>0</v>
      </c>
      <c r="M153" s="23">
        <f t="shared" si="11"/>
        <v>0</v>
      </c>
    </row>
    <row r="154" spans="1:13" x14ac:dyDescent="0.25">
      <c r="A154" s="97">
        <v>6</v>
      </c>
      <c r="B154" s="19"/>
      <c r="C154" s="4" t="s">
        <v>118</v>
      </c>
      <c r="D154" s="21" t="s">
        <v>30</v>
      </c>
      <c r="E154" s="21"/>
      <c r="F154" s="21">
        <v>17.5</v>
      </c>
      <c r="G154" s="23"/>
      <c r="H154" s="23">
        <f t="shared" si="8"/>
        <v>0</v>
      </c>
      <c r="I154" s="23"/>
      <c r="J154" s="23">
        <f t="shared" si="9"/>
        <v>0</v>
      </c>
      <c r="K154" s="23"/>
      <c r="L154" s="23">
        <f t="shared" si="10"/>
        <v>0</v>
      </c>
      <c r="M154" s="23">
        <f t="shared" si="11"/>
        <v>0</v>
      </c>
    </row>
    <row r="155" spans="1:13" x14ac:dyDescent="0.25">
      <c r="A155" s="100"/>
      <c r="B155" s="1"/>
      <c r="C155" s="24" t="s">
        <v>24</v>
      </c>
      <c r="D155" s="23" t="s">
        <v>30</v>
      </c>
      <c r="E155" s="23">
        <v>1</v>
      </c>
      <c r="F155" s="23">
        <f>F154*E155</f>
        <v>17.5</v>
      </c>
      <c r="G155" s="23"/>
      <c r="H155" s="23">
        <f t="shared" si="8"/>
        <v>0</v>
      </c>
      <c r="I155" s="86"/>
      <c r="J155" s="23">
        <f t="shared" si="9"/>
        <v>0</v>
      </c>
      <c r="K155" s="23"/>
      <c r="L155" s="23">
        <f t="shared" si="10"/>
        <v>0</v>
      </c>
      <c r="M155" s="23">
        <f t="shared" si="11"/>
        <v>0</v>
      </c>
    </row>
    <row r="156" spans="1:13" x14ac:dyDescent="0.25">
      <c r="A156" s="100"/>
      <c r="B156" s="1"/>
      <c r="C156" s="20" t="s">
        <v>48</v>
      </c>
      <c r="D156" s="23"/>
      <c r="E156" s="23"/>
      <c r="F156" s="23"/>
      <c r="G156" s="23"/>
      <c r="H156" s="23">
        <f t="shared" si="8"/>
        <v>0</v>
      </c>
      <c r="I156" s="23"/>
      <c r="J156" s="23">
        <f t="shared" si="9"/>
        <v>0</v>
      </c>
      <c r="K156" s="23"/>
      <c r="L156" s="23">
        <f t="shared" si="10"/>
        <v>0</v>
      </c>
      <c r="M156" s="23">
        <f t="shared" si="11"/>
        <v>0</v>
      </c>
    </row>
    <row r="157" spans="1:13" x14ac:dyDescent="0.25">
      <c r="A157" s="96"/>
      <c r="B157" s="1" t="s">
        <v>35</v>
      </c>
      <c r="C157" s="24" t="s">
        <v>54</v>
      </c>
      <c r="D157" s="23" t="s">
        <v>30</v>
      </c>
      <c r="E157" s="23">
        <v>1.1000000000000001</v>
      </c>
      <c r="F157" s="23">
        <f>F154*E157</f>
        <v>19.25</v>
      </c>
      <c r="G157" s="86"/>
      <c r="H157" s="23">
        <f t="shared" si="8"/>
        <v>0</v>
      </c>
      <c r="I157" s="23"/>
      <c r="J157" s="23">
        <f t="shared" si="9"/>
        <v>0</v>
      </c>
      <c r="K157" s="23"/>
      <c r="L157" s="23">
        <f t="shared" si="10"/>
        <v>0</v>
      </c>
      <c r="M157" s="23">
        <f t="shared" si="11"/>
        <v>0</v>
      </c>
    </row>
    <row r="158" spans="1:13" ht="45" x14ac:dyDescent="0.25">
      <c r="A158" s="33">
        <v>7</v>
      </c>
      <c r="B158" s="35" t="s">
        <v>58</v>
      </c>
      <c r="C158" s="15" t="s">
        <v>72</v>
      </c>
      <c r="D158" s="14" t="s">
        <v>12</v>
      </c>
      <c r="E158" s="62"/>
      <c r="F158" s="62">
        <v>3.04</v>
      </c>
      <c r="G158" s="87"/>
      <c r="H158" s="23">
        <f t="shared" si="8"/>
        <v>0</v>
      </c>
      <c r="I158" s="22"/>
      <c r="J158" s="23">
        <f t="shared" si="9"/>
        <v>0</v>
      </c>
      <c r="K158" s="22"/>
      <c r="L158" s="23">
        <f t="shared" si="10"/>
        <v>0</v>
      </c>
      <c r="M158" s="23">
        <f t="shared" si="11"/>
        <v>0</v>
      </c>
    </row>
    <row r="159" spans="1:13" x14ac:dyDescent="0.25">
      <c r="A159" s="42">
        <v>4</v>
      </c>
      <c r="B159" s="39"/>
      <c r="C159" s="41" t="s">
        <v>80</v>
      </c>
      <c r="D159" s="39"/>
      <c r="E159" s="42"/>
      <c r="F159" s="42"/>
      <c r="G159" s="21"/>
      <c r="H159" s="23">
        <f t="shared" si="8"/>
        <v>0</v>
      </c>
      <c r="I159" s="21"/>
      <c r="J159" s="23">
        <f t="shared" si="9"/>
        <v>0</v>
      </c>
      <c r="K159" s="21"/>
      <c r="L159" s="23">
        <f t="shared" si="10"/>
        <v>0</v>
      </c>
      <c r="M159" s="23">
        <f t="shared" si="11"/>
        <v>0</v>
      </c>
    </row>
    <row r="160" spans="1:13" x14ac:dyDescent="0.25">
      <c r="A160" s="36"/>
      <c r="B160" s="36"/>
      <c r="C160" s="37" t="s">
        <v>10</v>
      </c>
      <c r="D160" s="36"/>
      <c r="E160" s="80"/>
      <c r="F160" s="80"/>
      <c r="G160" s="23"/>
      <c r="H160" s="23">
        <f t="shared" si="8"/>
        <v>0</v>
      </c>
      <c r="I160" s="23"/>
      <c r="J160" s="23">
        <f t="shared" si="9"/>
        <v>0</v>
      </c>
      <c r="K160" s="23"/>
      <c r="L160" s="23">
        <f t="shared" si="10"/>
        <v>0</v>
      </c>
      <c r="M160" s="23">
        <f t="shared" si="11"/>
        <v>0</v>
      </c>
    </row>
    <row r="161" spans="1:13" ht="15.75" x14ac:dyDescent="0.3">
      <c r="A161" s="21">
        <v>1</v>
      </c>
      <c r="B161" s="1"/>
      <c r="C161" s="10" t="s">
        <v>78</v>
      </c>
      <c r="D161" s="1" t="s">
        <v>14</v>
      </c>
      <c r="E161" s="23"/>
      <c r="F161" s="23">
        <v>1</v>
      </c>
      <c r="G161" s="23"/>
      <c r="H161" s="23">
        <f t="shared" si="8"/>
        <v>0</v>
      </c>
      <c r="I161" s="86"/>
      <c r="J161" s="23">
        <f t="shared" si="9"/>
        <v>0</v>
      </c>
      <c r="K161" s="23"/>
      <c r="L161" s="23">
        <f t="shared" si="10"/>
        <v>0</v>
      </c>
      <c r="M161" s="23">
        <f t="shared" si="11"/>
        <v>0</v>
      </c>
    </row>
    <row r="162" spans="1:13" x14ac:dyDescent="0.25">
      <c r="A162" s="11"/>
      <c r="B162" s="11"/>
      <c r="C162" s="11" t="s">
        <v>17</v>
      </c>
      <c r="D162" s="11"/>
      <c r="E162" s="81"/>
      <c r="F162" s="81"/>
      <c r="G162" s="23"/>
      <c r="H162" s="23">
        <f t="shared" si="8"/>
        <v>0</v>
      </c>
      <c r="I162" s="23"/>
      <c r="J162" s="23">
        <f t="shared" si="9"/>
        <v>0</v>
      </c>
      <c r="K162" s="23"/>
      <c r="L162" s="23">
        <f t="shared" si="10"/>
        <v>0</v>
      </c>
      <c r="M162" s="23">
        <f t="shared" si="11"/>
        <v>0</v>
      </c>
    </row>
    <row r="163" spans="1:13" ht="30" x14ac:dyDescent="0.25">
      <c r="A163" s="97">
        <v>1</v>
      </c>
      <c r="B163" s="14"/>
      <c r="C163" s="15" t="s">
        <v>119</v>
      </c>
      <c r="D163" s="14" t="s">
        <v>12</v>
      </c>
      <c r="E163" s="22"/>
      <c r="F163" s="62">
        <v>16.5</v>
      </c>
      <c r="G163" s="82"/>
      <c r="H163" s="23">
        <f t="shared" si="8"/>
        <v>0</v>
      </c>
      <c r="I163" s="82"/>
      <c r="J163" s="23">
        <f t="shared" si="9"/>
        <v>0</v>
      </c>
      <c r="K163" s="82"/>
      <c r="L163" s="23">
        <f t="shared" si="10"/>
        <v>0</v>
      </c>
      <c r="M163" s="23">
        <f t="shared" si="11"/>
        <v>0</v>
      </c>
    </row>
    <row r="164" spans="1:13" x14ac:dyDescent="0.25">
      <c r="A164" s="100"/>
      <c r="B164" s="14"/>
      <c r="C164" s="35" t="s">
        <v>24</v>
      </c>
      <c r="D164" s="35" t="s">
        <v>12</v>
      </c>
      <c r="E164" s="22">
        <v>1</v>
      </c>
      <c r="F164" s="22">
        <f>F163*E164</f>
        <v>16.5</v>
      </c>
      <c r="G164" s="83"/>
      <c r="H164" s="23">
        <f t="shared" si="8"/>
        <v>0</v>
      </c>
      <c r="I164" s="86"/>
      <c r="J164" s="23">
        <f t="shared" si="9"/>
        <v>0</v>
      </c>
      <c r="K164" s="83"/>
      <c r="L164" s="23">
        <f t="shared" si="10"/>
        <v>0</v>
      </c>
      <c r="M164" s="23">
        <f t="shared" si="11"/>
        <v>0</v>
      </c>
    </row>
    <row r="165" spans="1:13" x14ac:dyDescent="0.25">
      <c r="A165" s="100"/>
      <c r="B165" s="14"/>
      <c r="C165" s="20" t="s">
        <v>45</v>
      </c>
      <c r="D165" s="35"/>
      <c r="E165" s="22"/>
      <c r="F165" s="22"/>
      <c r="G165" s="83"/>
      <c r="H165" s="23">
        <f t="shared" si="8"/>
        <v>0</v>
      </c>
      <c r="I165" s="82"/>
      <c r="J165" s="23">
        <f t="shared" si="9"/>
        <v>0</v>
      </c>
      <c r="K165" s="83"/>
      <c r="L165" s="23">
        <f t="shared" si="10"/>
        <v>0</v>
      </c>
      <c r="M165" s="23">
        <f t="shared" si="11"/>
        <v>0</v>
      </c>
    </row>
    <row r="166" spans="1:13" x14ac:dyDescent="0.25">
      <c r="A166" s="100"/>
      <c r="B166" s="35" t="s">
        <v>27</v>
      </c>
      <c r="C166" s="18" t="s">
        <v>39</v>
      </c>
      <c r="D166" s="35" t="s">
        <v>12</v>
      </c>
      <c r="E166" s="22">
        <v>1.1000000000000001</v>
      </c>
      <c r="F166" s="22">
        <f>F163*E166</f>
        <v>18.150000000000002</v>
      </c>
      <c r="G166" s="86"/>
      <c r="H166" s="23">
        <f t="shared" si="8"/>
        <v>0</v>
      </c>
      <c r="I166" s="82"/>
      <c r="J166" s="23">
        <f t="shared" si="9"/>
        <v>0</v>
      </c>
      <c r="K166" s="82"/>
      <c r="L166" s="23">
        <f t="shared" si="10"/>
        <v>0</v>
      </c>
      <c r="M166" s="23">
        <f t="shared" si="11"/>
        <v>0</v>
      </c>
    </row>
    <row r="167" spans="1:13" x14ac:dyDescent="0.25">
      <c r="A167" s="100"/>
      <c r="B167" s="35" t="s">
        <v>28</v>
      </c>
      <c r="C167" s="35" t="s">
        <v>29</v>
      </c>
      <c r="D167" s="35" t="s">
        <v>30</v>
      </c>
      <c r="E167" s="22">
        <v>3</v>
      </c>
      <c r="F167" s="22">
        <f>F163*E167</f>
        <v>49.5</v>
      </c>
      <c r="G167" s="86"/>
      <c r="H167" s="23">
        <f t="shared" si="8"/>
        <v>0</v>
      </c>
      <c r="I167" s="82"/>
      <c r="J167" s="23">
        <f t="shared" si="9"/>
        <v>0</v>
      </c>
      <c r="K167" s="82"/>
      <c r="L167" s="23">
        <f t="shared" si="10"/>
        <v>0</v>
      </c>
      <c r="M167" s="23">
        <f t="shared" si="11"/>
        <v>0</v>
      </c>
    </row>
    <row r="168" spans="1:13" x14ac:dyDescent="0.25">
      <c r="A168" s="100"/>
      <c r="B168" s="35" t="s">
        <v>31</v>
      </c>
      <c r="C168" s="35" t="s">
        <v>32</v>
      </c>
      <c r="D168" s="35" t="s">
        <v>30</v>
      </c>
      <c r="E168" s="22">
        <v>1.38</v>
      </c>
      <c r="F168" s="22">
        <f>F163*E168</f>
        <v>22.77</v>
      </c>
      <c r="G168" s="86"/>
      <c r="H168" s="23">
        <f t="shared" si="8"/>
        <v>0</v>
      </c>
      <c r="I168" s="82"/>
      <c r="J168" s="23">
        <f t="shared" si="9"/>
        <v>0</v>
      </c>
      <c r="K168" s="82"/>
      <c r="L168" s="23">
        <f t="shared" si="10"/>
        <v>0</v>
      </c>
      <c r="M168" s="23">
        <f t="shared" si="11"/>
        <v>0</v>
      </c>
    </row>
    <row r="169" spans="1:13" x14ac:dyDescent="0.25">
      <c r="A169" s="100"/>
      <c r="B169" s="35" t="s">
        <v>33</v>
      </c>
      <c r="C169" s="35" t="s">
        <v>34</v>
      </c>
      <c r="D169" s="35" t="s">
        <v>14</v>
      </c>
      <c r="E169" s="22">
        <v>2.2000000000000002</v>
      </c>
      <c r="F169" s="22">
        <f>F163*E169</f>
        <v>36.300000000000004</v>
      </c>
      <c r="G169" s="86"/>
      <c r="H169" s="23">
        <f t="shared" si="8"/>
        <v>0</v>
      </c>
      <c r="I169" s="82"/>
      <c r="J169" s="23">
        <f t="shared" si="9"/>
        <v>0</v>
      </c>
      <c r="K169" s="82"/>
      <c r="L169" s="23">
        <f t="shared" si="10"/>
        <v>0</v>
      </c>
      <c r="M169" s="23">
        <f t="shared" si="11"/>
        <v>0</v>
      </c>
    </row>
    <row r="170" spans="1:13" x14ac:dyDescent="0.25">
      <c r="A170" s="100"/>
      <c r="B170" s="35" t="s">
        <v>35</v>
      </c>
      <c r="C170" s="35" t="s">
        <v>36</v>
      </c>
      <c r="D170" s="35" t="s">
        <v>14</v>
      </c>
      <c r="E170" s="22">
        <v>25</v>
      </c>
      <c r="F170" s="22">
        <f>F163*E170</f>
        <v>412.5</v>
      </c>
      <c r="G170" s="86"/>
      <c r="H170" s="23">
        <f t="shared" si="8"/>
        <v>0</v>
      </c>
      <c r="I170" s="82"/>
      <c r="J170" s="23">
        <f t="shared" si="9"/>
        <v>0</v>
      </c>
      <c r="K170" s="82"/>
      <c r="L170" s="23">
        <f t="shared" si="10"/>
        <v>0</v>
      </c>
      <c r="M170" s="23">
        <f t="shared" si="11"/>
        <v>0</v>
      </c>
    </row>
    <row r="171" spans="1:13" x14ac:dyDescent="0.25">
      <c r="A171" s="96"/>
      <c r="B171" s="35" t="s">
        <v>35</v>
      </c>
      <c r="C171" s="35" t="s">
        <v>37</v>
      </c>
      <c r="D171" s="35" t="s">
        <v>38</v>
      </c>
      <c r="E171" s="22">
        <v>0.3</v>
      </c>
      <c r="F171" s="22">
        <f>F163*E171</f>
        <v>4.95</v>
      </c>
      <c r="G171" s="86"/>
      <c r="H171" s="23">
        <f t="shared" si="8"/>
        <v>0</v>
      </c>
      <c r="I171" s="82"/>
      <c r="J171" s="23">
        <f t="shared" si="9"/>
        <v>0</v>
      </c>
      <c r="K171" s="82"/>
      <c r="L171" s="23">
        <f t="shared" si="10"/>
        <v>0</v>
      </c>
      <c r="M171" s="23">
        <f t="shared" si="11"/>
        <v>0</v>
      </c>
    </row>
    <row r="172" spans="1:13" x14ac:dyDescent="0.25">
      <c r="A172" s="101">
        <v>2</v>
      </c>
      <c r="B172" s="43"/>
      <c r="C172" s="44" t="s">
        <v>120</v>
      </c>
      <c r="D172" s="43" t="s">
        <v>12</v>
      </c>
      <c r="E172" s="84"/>
      <c r="F172" s="63">
        <v>8.6999999999999993</v>
      </c>
      <c r="G172" s="82"/>
      <c r="H172" s="23">
        <f t="shared" si="8"/>
        <v>0</v>
      </c>
      <c r="I172" s="82"/>
      <c r="J172" s="23">
        <f t="shared" si="9"/>
        <v>0</v>
      </c>
      <c r="K172" s="82"/>
      <c r="L172" s="23">
        <f t="shared" si="10"/>
        <v>0</v>
      </c>
      <c r="M172" s="23">
        <f t="shared" si="11"/>
        <v>0</v>
      </c>
    </row>
    <row r="173" spans="1:13" x14ac:dyDescent="0.25">
      <c r="A173" s="102"/>
      <c r="B173" s="43"/>
      <c r="C173" s="26" t="s">
        <v>24</v>
      </c>
      <c r="D173" s="26" t="s">
        <v>12</v>
      </c>
      <c r="E173" s="84">
        <v>1</v>
      </c>
      <c r="F173" s="84">
        <f>F172*E173</f>
        <v>8.6999999999999993</v>
      </c>
      <c r="G173" s="83"/>
      <c r="H173" s="23">
        <f t="shared" si="8"/>
        <v>0</v>
      </c>
      <c r="I173" s="86"/>
      <c r="J173" s="23">
        <f t="shared" si="9"/>
        <v>0</v>
      </c>
      <c r="K173" s="83"/>
      <c r="L173" s="23">
        <f t="shared" si="10"/>
        <v>0</v>
      </c>
      <c r="M173" s="23">
        <f t="shared" si="11"/>
        <v>0</v>
      </c>
    </row>
    <row r="174" spans="1:13" x14ac:dyDescent="0.25">
      <c r="A174" s="102"/>
      <c r="B174" s="43"/>
      <c r="C174" s="45" t="s">
        <v>45</v>
      </c>
      <c r="D174" s="26"/>
      <c r="E174" s="84"/>
      <c r="F174" s="84"/>
      <c r="G174" s="83"/>
      <c r="H174" s="23">
        <f t="shared" si="8"/>
        <v>0</v>
      </c>
      <c r="I174" s="82"/>
      <c r="J174" s="23">
        <f t="shared" si="9"/>
        <v>0</v>
      </c>
      <c r="K174" s="83"/>
      <c r="L174" s="23">
        <f t="shared" si="10"/>
        <v>0</v>
      </c>
      <c r="M174" s="23">
        <f t="shared" si="11"/>
        <v>0</v>
      </c>
    </row>
    <row r="175" spans="1:13" x14ac:dyDescent="0.25">
      <c r="A175" s="102"/>
      <c r="B175" s="26" t="s">
        <v>27</v>
      </c>
      <c r="C175" s="46" t="s">
        <v>39</v>
      </c>
      <c r="D175" s="26" t="s">
        <v>12</v>
      </c>
      <c r="E175" s="84">
        <v>1.1000000000000001</v>
      </c>
      <c r="F175" s="84">
        <f>F172*E175</f>
        <v>9.57</v>
      </c>
      <c r="G175" s="86"/>
      <c r="H175" s="23">
        <f t="shared" si="8"/>
        <v>0</v>
      </c>
      <c r="I175" s="82"/>
      <c r="J175" s="23">
        <f t="shared" si="9"/>
        <v>0</v>
      </c>
      <c r="K175" s="82"/>
      <c r="L175" s="23">
        <f t="shared" si="10"/>
        <v>0</v>
      </c>
      <c r="M175" s="23">
        <f t="shared" si="11"/>
        <v>0</v>
      </c>
    </row>
    <row r="176" spans="1:13" x14ac:dyDescent="0.25">
      <c r="A176" s="102"/>
      <c r="B176" s="26" t="s">
        <v>28</v>
      </c>
      <c r="C176" s="26" t="s">
        <v>29</v>
      </c>
      <c r="D176" s="26" t="s">
        <v>30</v>
      </c>
      <c r="E176" s="84">
        <v>3</v>
      </c>
      <c r="F176" s="84">
        <f>F172*E176</f>
        <v>26.099999999999998</v>
      </c>
      <c r="G176" s="86"/>
      <c r="H176" s="23">
        <f t="shared" si="8"/>
        <v>0</v>
      </c>
      <c r="I176" s="82"/>
      <c r="J176" s="23">
        <f t="shared" si="9"/>
        <v>0</v>
      </c>
      <c r="K176" s="82"/>
      <c r="L176" s="23">
        <f t="shared" si="10"/>
        <v>0</v>
      </c>
      <c r="M176" s="23">
        <f t="shared" si="11"/>
        <v>0</v>
      </c>
    </row>
    <row r="177" spans="1:13" x14ac:dyDescent="0.25">
      <c r="A177" s="102"/>
      <c r="B177" s="26" t="s">
        <v>31</v>
      </c>
      <c r="C177" s="26" t="s">
        <v>32</v>
      </c>
      <c r="D177" s="26" t="s">
        <v>30</v>
      </c>
      <c r="E177" s="84">
        <v>1.38</v>
      </c>
      <c r="F177" s="84">
        <f>F172*E177</f>
        <v>12.005999999999998</v>
      </c>
      <c r="G177" s="86"/>
      <c r="H177" s="23">
        <f t="shared" si="8"/>
        <v>0</v>
      </c>
      <c r="I177" s="82"/>
      <c r="J177" s="23">
        <f t="shared" si="9"/>
        <v>0</v>
      </c>
      <c r="K177" s="82"/>
      <c r="L177" s="23">
        <f t="shared" si="10"/>
        <v>0</v>
      </c>
      <c r="M177" s="23">
        <f t="shared" si="11"/>
        <v>0</v>
      </c>
    </row>
    <row r="178" spans="1:13" x14ac:dyDescent="0.25">
      <c r="A178" s="102"/>
      <c r="B178" s="26" t="s">
        <v>33</v>
      </c>
      <c r="C178" s="26" t="s">
        <v>34</v>
      </c>
      <c r="D178" s="26" t="s">
        <v>14</v>
      </c>
      <c r="E178" s="84">
        <v>2.2000000000000002</v>
      </c>
      <c r="F178" s="84">
        <f>F172*E178</f>
        <v>19.14</v>
      </c>
      <c r="G178" s="86"/>
      <c r="H178" s="23">
        <f t="shared" si="8"/>
        <v>0</v>
      </c>
      <c r="I178" s="82"/>
      <c r="J178" s="23">
        <f t="shared" si="9"/>
        <v>0</v>
      </c>
      <c r="K178" s="82"/>
      <c r="L178" s="23">
        <f t="shared" si="10"/>
        <v>0</v>
      </c>
      <c r="M178" s="23">
        <f t="shared" si="11"/>
        <v>0</v>
      </c>
    </row>
    <row r="179" spans="1:13" x14ac:dyDescent="0.25">
      <c r="A179" s="102"/>
      <c r="B179" s="26" t="s">
        <v>35</v>
      </c>
      <c r="C179" s="26" t="s">
        <v>36</v>
      </c>
      <c r="D179" s="26" t="s">
        <v>14</v>
      </c>
      <c r="E179" s="84">
        <v>25</v>
      </c>
      <c r="F179" s="84">
        <f>F172*E179</f>
        <v>217.49999999999997</v>
      </c>
      <c r="G179" s="86"/>
      <c r="H179" s="23">
        <f t="shared" si="8"/>
        <v>0</v>
      </c>
      <c r="I179" s="82"/>
      <c r="J179" s="23">
        <f t="shared" si="9"/>
        <v>0</v>
      </c>
      <c r="K179" s="82"/>
      <c r="L179" s="23">
        <f t="shared" si="10"/>
        <v>0</v>
      </c>
      <c r="M179" s="23">
        <f t="shared" si="11"/>
        <v>0</v>
      </c>
    </row>
    <row r="180" spans="1:13" x14ac:dyDescent="0.25">
      <c r="A180" s="103"/>
      <c r="B180" s="26" t="s">
        <v>35</v>
      </c>
      <c r="C180" s="26" t="s">
        <v>37</v>
      </c>
      <c r="D180" s="26" t="s">
        <v>38</v>
      </c>
      <c r="E180" s="84">
        <v>0.3</v>
      </c>
      <c r="F180" s="84">
        <f>F172*E180</f>
        <v>2.61</v>
      </c>
      <c r="G180" s="86"/>
      <c r="H180" s="23">
        <f t="shared" si="8"/>
        <v>0</v>
      </c>
      <c r="I180" s="82"/>
      <c r="J180" s="23">
        <f t="shared" si="9"/>
        <v>0</v>
      </c>
      <c r="K180" s="82"/>
      <c r="L180" s="23">
        <f t="shared" si="10"/>
        <v>0</v>
      </c>
      <c r="M180" s="23">
        <f t="shared" si="11"/>
        <v>0</v>
      </c>
    </row>
    <row r="181" spans="1:13" ht="30.75" customHeight="1" x14ac:dyDescent="0.25">
      <c r="A181" s="97">
        <v>3</v>
      </c>
      <c r="B181" s="35" t="s">
        <v>47</v>
      </c>
      <c r="C181" s="4" t="s">
        <v>81</v>
      </c>
      <c r="D181" s="21" t="s">
        <v>12</v>
      </c>
      <c r="E181" s="21"/>
      <c r="F181" s="21">
        <v>8.6999999999999993</v>
      </c>
      <c r="G181" s="21"/>
      <c r="H181" s="23">
        <f t="shared" si="8"/>
        <v>0</v>
      </c>
      <c r="I181" s="21"/>
      <c r="J181" s="23">
        <f t="shared" si="9"/>
        <v>0</v>
      </c>
      <c r="K181" s="21"/>
      <c r="L181" s="23">
        <f t="shared" si="10"/>
        <v>0</v>
      </c>
      <c r="M181" s="23">
        <f t="shared" si="11"/>
        <v>0</v>
      </c>
    </row>
    <row r="182" spans="1:13" x14ac:dyDescent="0.25">
      <c r="A182" s="100"/>
      <c r="B182" s="35"/>
      <c r="C182" s="35" t="s">
        <v>24</v>
      </c>
      <c r="D182" s="22" t="s">
        <v>12</v>
      </c>
      <c r="E182" s="22">
        <v>1</v>
      </c>
      <c r="F182" s="22">
        <f>F181*E182</f>
        <v>8.6999999999999993</v>
      </c>
      <c r="G182" s="23"/>
      <c r="H182" s="23">
        <f t="shared" si="8"/>
        <v>0</v>
      </c>
      <c r="I182" s="86"/>
      <c r="J182" s="23">
        <f t="shared" si="9"/>
        <v>0</v>
      </c>
      <c r="K182" s="23"/>
      <c r="L182" s="23">
        <f t="shared" si="10"/>
        <v>0</v>
      </c>
      <c r="M182" s="23">
        <f t="shared" si="11"/>
        <v>0</v>
      </c>
    </row>
    <row r="183" spans="1:13" x14ac:dyDescent="0.25">
      <c r="A183" s="100"/>
      <c r="B183" s="35"/>
      <c r="C183" s="20" t="s">
        <v>48</v>
      </c>
      <c r="D183" s="22"/>
      <c r="E183" s="22"/>
      <c r="F183" s="22"/>
      <c r="G183" s="23"/>
      <c r="H183" s="23">
        <f t="shared" si="8"/>
        <v>0</v>
      </c>
      <c r="I183" s="23"/>
      <c r="J183" s="23">
        <f t="shared" si="9"/>
        <v>0</v>
      </c>
      <c r="K183" s="23"/>
      <c r="L183" s="23">
        <f t="shared" si="10"/>
        <v>0</v>
      </c>
      <c r="M183" s="23">
        <f t="shared" si="11"/>
        <v>0</v>
      </c>
    </row>
    <row r="184" spans="1:13" x14ac:dyDescent="0.25">
      <c r="A184" s="100"/>
      <c r="B184" s="35"/>
      <c r="C184" s="35" t="s">
        <v>49</v>
      </c>
      <c r="D184" s="22" t="s">
        <v>9</v>
      </c>
      <c r="E184" s="22">
        <v>0.01</v>
      </c>
      <c r="F184" s="22">
        <f>F181*E184</f>
        <v>8.6999999999999994E-2</v>
      </c>
      <c r="G184" s="23"/>
      <c r="H184" s="23">
        <f t="shared" si="8"/>
        <v>0</v>
      </c>
      <c r="I184" s="23"/>
      <c r="J184" s="23">
        <f t="shared" si="9"/>
        <v>0</v>
      </c>
      <c r="K184" s="86"/>
      <c r="L184" s="23">
        <f t="shared" si="10"/>
        <v>0</v>
      </c>
      <c r="M184" s="23">
        <f t="shared" si="11"/>
        <v>0</v>
      </c>
    </row>
    <row r="185" spans="1:13" x14ac:dyDescent="0.25">
      <c r="A185" s="100"/>
      <c r="B185" s="35" t="s">
        <v>50</v>
      </c>
      <c r="C185" s="35" t="s">
        <v>51</v>
      </c>
      <c r="D185" s="22" t="s">
        <v>38</v>
      </c>
      <c r="E185" s="22">
        <v>0.63</v>
      </c>
      <c r="F185" s="22">
        <f>F181*E185</f>
        <v>5.4809999999999999</v>
      </c>
      <c r="G185" s="86"/>
      <c r="H185" s="23">
        <f t="shared" si="8"/>
        <v>0</v>
      </c>
      <c r="I185" s="23"/>
      <c r="J185" s="23">
        <f t="shared" si="9"/>
        <v>0</v>
      </c>
      <c r="K185" s="23"/>
      <c r="L185" s="23">
        <f t="shared" si="10"/>
        <v>0</v>
      </c>
      <c r="M185" s="23">
        <f t="shared" si="11"/>
        <v>0</v>
      </c>
    </row>
    <row r="186" spans="1:13" x14ac:dyDescent="0.25">
      <c r="A186" s="100"/>
      <c r="B186" s="35" t="s">
        <v>52</v>
      </c>
      <c r="C186" s="35" t="s">
        <v>37</v>
      </c>
      <c r="D186" s="22" t="s">
        <v>38</v>
      </c>
      <c r="E186" s="22">
        <v>0.79</v>
      </c>
      <c r="F186" s="22">
        <f>F181*E186</f>
        <v>6.8729999999999993</v>
      </c>
      <c r="G186" s="86"/>
      <c r="H186" s="23">
        <f t="shared" si="8"/>
        <v>0</v>
      </c>
      <c r="I186" s="23"/>
      <c r="J186" s="23">
        <f t="shared" si="9"/>
        <v>0</v>
      </c>
      <c r="K186" s="23"/>
      <c r="L186" s="23">
        <f t="shared" si="10"/>
        <v>0</v>
      </c>
      <c r="M186" s="23">
        <f t="shared" si="11"/>
        <v>0</v>
      </c>
    </row>
    <row r="187" spans="1:13" x14ac:dyDescent="0.25">
      <c r="A187" s="96"/>
      <c r="B187" s="35"/>
      <c r="C187" s="35" t="s">
        <v>22</v>
      </c>
      <c r="D187" s="22" t="s">
        <v>9</v>
      </c>
      <c r="E187" s="22">
        <v>1.6E-2</v>
      </c>
      <c r="F187" s="22">
        <f>F181*E187</f>
        <v>0.13919999999999999</v>
      </c>
      <c r="G187" s="86"/>
      <c r="H187" s="23">
        <f t="shared" si="8"/>
        <v>0</v>
      </c>
      <c r="I187" s="23"/>
      <c r="J187" s="23">
        <f t="shared" si="9"/>
        <v>0</v>
      </c>
      <c r="K187" s="23"/>
      <c r="L187" s="23">
        <f t="shared" si="10"/>
        <v>0</v>
      </c>
      <c r="M187" s="23">
        <f t="shared" si="11"/>
        <v>0</v>
      </c>
    </row>
    <row r="188" spans="1:13" ht="30" x14ac:dyDescent="0.25">
      <c r="A188" s="32">
        <v>4</v>
      </c>
      <c r="B188" s="38"/>
      <c r="C188" s="4" t="s">
        <v>121</v>
      </c>
      <c r="D188" s="19" t="s">
        <v>12</v>
      </c>
      <c r="E188" s="21"/>
      <c r="F188" s="21">
        <v>2.2000000000000002</v>
      </c>
      <c r="G188" s="86"/>
      <c r="H188" s="23">
        <f t="shared" si="8"/>
        <v>0</v>
      </c>
      <c r="I188" s="86"/>
      <c r="J188" s="23">
        <f t="shared" si="9"/>
        <v>0</v>
      </c>
      <c r="K188" s="23"/>
      <c r="L188" s="23">
        <f t="shared" si="10"/>
        <v>0</v>
      </c>
      <c r="M188" s="23">
        <f t="shared" si="11"/>
        <v>0</v>
      </c>
    </row>
    <row r="189" spans="1:13" ht="45" x14ac:dyDescent="0.25">
      <c r="A189" s="97">
        <v>5</v>
      </c>
      <c r="B189" s="35" t="s">
        <v>47</v>
      </c>
      <c r="C189" s="4" t="s">
        <v>68</v>
      </c>
      <c r="D189" s="21" t="s">
        <v>12</v>
      </c>
      <c r="E189" s="21"/>
      <c r="F189" s="21">
        <v>32</v>
      </c>
      <c r="G189" s="21"/>
      <c r="H189" s="23">
        <f t="shared" si="8"/>
        <v>0</v>
      </c>
      <c r="I189" s="21"/>
      <c r="J189" s="23">
        <f t="shared" si="9"/>
        <v>0</v>
      </c>
      <c r="K189" s="21"/>
      <c r="L189" s="23">
        <f t="shared" si="10"/>
        <v>0</v>
      </c>
      <c r="M189" s="23">
        <f t="shared" si="11"/>
        <v>0</v>
      </c>
    </row>
    <row r="190" spans="1:13" x14ac:dyDescent="0.25">
      <c r="A190" s="100"/>
      <c r="B190" s="35"/>
      <c r="C190" s="35" t="s">
        <v>24</v>
      </c>
      <c r="D190" s="22" t="s">
        <v>12</v>
      </c>
      <c r="E190" s="22">
        <v>1</v>
      </c>
      <c r="F190" s="22">
        <f>F189*E190</f>
        <v>32</v>
      </c>
      <c r="G190" s="23"/>
      <c r="H190" s="23">
        <f t="shared" si="8"/>
        <v>0</v>
      </c>
      <c r="I190" s="86"/>
      <c r="J190" s="23">
        <f t="shared" si="9"/>
        <v>0</v>
      </c>
      <c r="K190" s="23"/>
      <c r="L190" s="23">
        <f t="shared" si="10"/>
        <v>0</v>
      </c>
      <c r="M190" s="23">
        <f t="shared" si="11"/>
        <v>0</v>
      </c>
    </row>
    <row r="191" spans="1:13" x14ac:dyDescent="0.25">
      <c r="A191" s="100"/>
      <c r="B191" s="35"/>
      <c r="C191" s="20" t="s">
        <v>48</v>
      </c>
      <c r="D191" s="22"/>
      <c r="E191" s="22"/>
      <c r="F191" s="22"/>
      <c r="G191" s="23"/>
      <c r="H191" s="23">
        <f t="shared" si="8"/>
        <v>0</v>
      </c>
      <c r="I191" s="23"/>
      <c r="J191" s="23">
        <f t="shared" si="9"/>
        <v>0</v>
      </c>
      <c r="K191" s="23"/>
      <c r="L191" s="23">
        <f t="shared" si="10"/>
        <v>0</v>
      </c>
      <c r="M191" s="23">
        <f t="shared" si="11"/>
        <v>0</v>
      </c>
    </row>
    <row r="192" spans="1:13" x14ac:dyDescent="0.25">
      <c r="A192" s="100"/>
      <c r="B192" s="35"/>
      <c r="C192" s="35" t="s">
        <v>49</v>
      </c>
      <c r="D192" s="22" t="s">
        <v>9</v>
      </c>
      <c r="E192" s="22">
        <v>0.01</v>
      </c>
      <c r="F192" s="22">
        <f>F189*E192</f>
        <v>0.32</v>
      </c>
      <c r="G192" s="23"/>
      <c r="H192" s="23">
        <f t="shared" si="8"/>
        <v>0</v>
      </c>
      <c r="I192" s="23"/>
      <c r="J192" s="23">
        <f t="shared" si="9"/>
        <v>0</v>
      </c>
      <c r="K192" s="86"/>
      <c r="L192" s="23">
        <f t="shared" si="10"/>
        <v>0</v>
      </c>
      <c r="M192" s="23">
        <f t="shared" si="11"/>
        <v>0</v>
      </c>
    </row>
    <row r="193" spans="1:13" x14ac:dyDescent="0.25">
      <c r="A193" s="100"/>
      <c r="B193" s="35" t="s">
        <v>50</v>
      </c>
      <c r="C193" s="35" t="s">
        <v>51</v>
      </c>
      <c r="D193" s="22" t="s">
        <v>38</v>
      </c>
      <c r="E193" s="22">
        <v>0.63</v>
      </c>
      <c r="F193" s="22">
        <f>F189*E193</f>
        <v>20.16</v>
      </c>
      <c r="G193" s="86"/>
      <c r="H193" s="23">
        <f t="shared" si="8"/>
        <v>0</v>
      </c>
      <c r="I193" s="23"/>
      <c r="J193" s="23">
        <f t="shared" si="9"/>
        <v>0</v>
      </c>
      <c r="K193" s="23"/>
      <c r="L193" s="23">
        <f t="shared" si="10"/>
        <v>0</v>
      </c>
      <c r="M193" s="23">
        <f t="shared" si="11"/>
        <v>0</v>
      </c>
    </row>
    <row r="194" spans="1:13" x14ac:dyDescent="0.25">
      <c r="A194" s="100"/>
      <c r="B194" s="35" t="s">
        <v>52</v>
      </c>
      <c r="C194" s="35" t="s">
        <v>37</v>
      </c>
      <c r="D194" s="22" t="s">
        <v>38</v>
      </c>
      <c r="E194" s="22">
        <v>0.79</v>
      </c>
      <c r="F194" s="22">
        <f>F189*E194</f>
        <v>25.28</v>
      </c>
      <c r="G194" s="86"/>
      <c r="H194" s="23">
        <f t="shared" si="8"/>
        <v>0</v>
      </c>
      <c r="I194" s="23"/>
      <c r="J194" s="23">
        <f t="shared" si="9"/>
        <v>0</v>
      </c>
      <c r="K194" s="23"/>
      <c r="L194" s="23">
        <f t="shared" si="10"/>
        <v>0</v>
      </c>
      <c r="M194" s="23">
        <f t="shared" si="11"/>
        <v>0</v>
      </c>
    </row>
    <row r="195" spans="1:13" x14ac:dyDescent="0.25">
      <c r="A195" s="96"/>
      <c r="B195" s="35"/>
      <c r="C195" s="35" t="s">
        <v>22</v>
      </c>
      <c r="D195" s="22" t="s">
        <v>9</v>
      </c>
      <c r="E195" s="22">
        <v>1.6E-2</v>
      </c>
      <c r="F195" s="22">
        <f>F189*E195</f>
        <v>0.51200000000000001</v>
      </c>
      <c r="G195" s="86"/>
      <c r="H195" s="23">
        <f t="shared" si="8"/>
        <v>0</v>
      </c>
      <c r="I195" s="23"/>
      <c r="J195" s="23">
        <f t="shared" si="9"/>
        <v>0</v>
      </c>
      <c r="K195" s="23"/>
      <c r="L195" s="23">
        <f t="shared" si="10"/>
        <v>0</v>
      </c>
      <c r="M195" s="23">
        <f t="shared" si="11"/>
        <v>0</v>
      </c>
    </row>
    <row r="196" spans="1:13" x14ac:dyDescent="0.25">
      <c r="A196" s="101">
        <v>6</v>
      </c>
      <c r="B196" s="28"/>
      <c r="C196" s="27" t="s">
        <v>57</v>
      </c>
      <c r="D196" s="29" t="s">
        <v>12</v>
      </c>
      <c r="E196" s="83"/>
      <c r="F196" s="83">
        <v>8.6999999999999993</v>
      </c>
      <c r="G196" s="23"/>
      <c r="H196" s="23">
        <f t="shared" si="8"/>
        <v>0</v>
      </c>
      <c r="I196" s="23"/>
      <c r="J196" s="23">
        <f t="shared" si="9"/>
        <v>0</v>
      </c>
      <c r="K196" s="23"/>
      <c r="L196" s="23">
        <f t="shared" si="10"/>
        <v>0</v>
      </c>
      <c r="M196" s="23">
        <f t="shared" si="11"/>
        <v>0</v>
      </c>
    </row>
    <row r="197" spans="1:13" x14ac:dyDescent="0.25">
      <c r="A197" s="102"/>
      <c r="B197" s="1"/>
      <c r="C197" s="17" t="s">
        <v>24</v>
      </c>
      <c r="D197" s="9" t="s">
        <v>12</v>
      </c>
      <c r="E197" s="23">
        <v>1</v>
      </c>
      <c r="F197" s="23">
        <f>F196*E197</f>
        <v>8.6999999999999993</v>
      </c>
      <c r="G197" s="23"/>
      <c r="H197" s="23">
        <f t="shared" si="8"/>
        <v>0</v>
      </c>
      <c r="I197" s="86"/>
      <c r="J197" s="23">
        <f t="shared" si="9"/>
        <v>0</v>
      </c>
      <c r="K197" s="23"/>
      <c r="L197" s="23">
        <f t="shared" si="10"/>
        <v>0</v>
      </c>
      <c r="M197" s="23">
        <f t="shared" si="11"/>
        <v>0</v>
      </c>
    </row>
    <row r="198" spans="1:13" x14ac:dyDescent="0.25">
      <c r="A198" s="102"/>
      <c r="B198" s="1"/>
      <c r="C198" s="25" t="s">
        <v>45</v>
      </c>
      <c r="D198" s="1"/>
      <c r="E198" s="23"/>
      <c r="F198" s="23"/>
      <c r="G198" s="23"/>
      <c r="H198" s="23">
        <f t="shared" si="8"/>
        <v>0</v>
      </c>
      <c r="I198" s="23"/>
      <c r="J198" s="23">
        <f t="shared" si="9"/>
        <v>0</v>
      </c>
      <c r="K198" s="23"/>
      <c r="L198" s="23">
        <f t="shared" si="10"/>
        <v>0</v>
      </c>
      <c r="M198" s="23">
        <f t="shared" si="11"/>
        <v>0</v>
      </c>
    </row>
    <row r="199" spans="1:13" x14ac:dyDescent="0.25">
      <c r="A199" s="102"/>
      <c r="B199" s="1" t="s">
        <v>35</v>
      </c>
      <c r="C199" s="1" t="s">
        <v>53</v>
      </c>
      <c r="D199" s="1" t="s">
        <v>12</v>
      </c>
      <c r="E199" s="23">
        <v>1.07</v>
      </c>
      <c r="F199" s="23">
        <f>F196*E199</f>
        <v>9.3089999999999993</v>
      </c>
      <c r="G199" s="86"/>
      <c r="H199" s="23">
        <f t="shared" si="8"/>
        <v>0</v>
      </c>
      <c r="I199" s="23"/>
      <c r="J199" s="23">
        <f t="shared" si="9"/>
        <v>0</v>
      </c>
      <c r="K199" s="23"/>
      <c r="L199" s="23">
        <f t="shared" si="10"/>
        <v>0</v>
      </c>
      <c r="M199" s="23">
        <f t="shared" si="11"/>
        <v>0</v>
      </c>
    </row>
    <row r="200" spans="1:13" x14ac:dyDescent="0.25">
      <c r="A200" s="103"/>
      <c r="B200" s="1"/>
      <c r="C200" s="1" t="s">
        <v>55</v>
      </c>
      <c r="D200" s="9" t="s">
        <v>56</v>
      </c>
      <c r="E200" s="23"/>
      <c r="F200" s="23">
        <v>1</v>
      </c>
      <c r="G200" s="86"/>
      <c r="H200" s="23">
        <f t="shared" si="8"/>
        <v>0</v>
      </c>
      <c r="I200" s="23"/>
      <c r="J200" s="23">
        <f t="shared" si="9"/>
        <v>0</v>
      </c>
      <c r="K200" s="23"/>
      <c r="L200" s="23">
        <f t="shared" si="10"/>
        <v>0</v>
      </c>
      <c r="M200" s="23">
        <f t="shared" si="11"/>
        <v>0</v>
      </c>
    </row>
    <row r="201" spans="1:13" x14ac:dyDescent="0.25">
      <c r="A201" s="97">
        <v>7</v>
      </c>
      <c r="B201" s="19"/>
      <c r="C201" s="4" t="s">
        <v>118</v>
      </c>
      <c r="D201" s="21" t="s">
        <v>30</v>
      </c>
      <c r="E201" s="21"/>
      <c r="F201" s="21">
        <v>13</v>
      </c>
      <c r="G201" s="23"/>
      <c r="H201" s="23">
        <f t="shared" ref="H201:H219" si="12">G201*F201</f>
        <v>0</v>
      </c>
      <c r="I201" s="23"/>
      <c r="J201" s="23">
        <f t="shared" ref="J201:J219" si="13">I201*F201</f>
        <v>0</v>
      </c>
      <c r="K201" s="23"/>
      <c r="L201" s="23">
        <f t="shared" ref="L201:L219" si="14">K201*F201</f>
        <v>0</v>
      </c>
      <c r="M201" s="23">
        <f t="shared" ref="M201:M220" si="15">L201+J201+H201</f>
        <v>0</v>
      </c>
    </row>
    <row r="202" spans="1:13" x14ac:dyDescent="0.25">
      <c r="A202" s="100"/>
      <c r="B202" s="1"/>
      <c r="C202" s="24" t="s">
        <v>24</v>
      </c>
      <c r="D202" s="23" t="s">
        <v>30</v>
      </c>
      <c r="E202" s="23">
        <v>1</v>
      </c>
      <c r="F202" s="23">
        <f>F201*E202</f>
        <v>13</v>
      </c>
      <c r="G202" s="23"/>
      <c r="H202" s="23">
        <f t="shared" si="12"/>
        <v>0</v>
      </c>
      <c r="I202" s="86"/>
      <c r="J202" s="23">
        <f t="shared" si="13"/>
        <v>0</v>
      </c>
      <c r="K202" s="23"/>
      <c r="L202" s="23">
        <f t="shared" si="14"/>
        <v>0</v>
      </c>
      <c r="M202" s="23">
        <f t="shared" si="15"/>
        <v>0</v>
      </c>
    </row>
    <row r="203" spans="1:13" x14ac:dyDescent="0.25">
      <c r="A203" s="100"/>
      <c r="B203" s="1"/>
      <c r="C203" s="20" t="s">
        <v>48</v>
      </c>
      <c r="D203" s="23"/>
      <c r="E203" s="23"/>
      <c r="F203" s="23"/>
      <c r="G203" s="23"/>
      <c r="H203" s="23">
        <f t="shared" si="12"/>
        <v>0</v>
      </c>
      <c r="I203" s="23"/>
      <c r="J203" s="23">
        <f t="shared" si="13"/>
        <v>0</v>
      </c>
      <c r="K203" s="23"/>
      <c r="L203" s="23">
        <f t="shared" si="14"/>
        <v>0</v>
      </c>
      <c r="M203" s="23">
        <f t="shared" si="15"/>
        <v>0</v>
      </c>
    </row>
    <row r="204" spans="1:13" x14ac:dyDescent="0.25">
      <c r="A204" s="96"/>
      <c r="B204" s="1" t="s">
        <v>35</v>
      </c>
      <c r="C204" s="24" t="s">
        <v>54</v>
      </c>
      <c r="D204" s="23" t="s">
        <v>30</v>
      </c>
      <c r="E204" s="23">
        <v>1.1000000000000001</v>
      </c>
      <c r="F204" s="23">
        <f>F201*E204</f>
        <v>14.3</v>
      </c>
      <c r="G204" s="86"/>
      <c r="H204" s="23">
        <f t="shared" si="12"/>
        <v>0</v>
      </c>
      <c r="I204" s="23"/>
      <c r="J204" s="23">
        <f t="shared" si="13"/>
        <v>0</v>
      </c>
      <c r="K204" s="23"/>
      <c r="L204" s="23">
        <f t="shared" si="14"/>
        <v>0</v>
      </c>
      <c r="M204" s="23">
        <f t="shared" si="15"/>
        <v>0</v>
      </c>
    </row>
    <row r="205" spans="1:13" ht="30" x14ac:dyDescent="0.25">
      <c r="A205" s="104">
        <v>8</v>
      </c>
      <c r="B205" s="14" t="s">
        <v>115</v>
      </c>
      <c r="C205" s="4" t="s">
        <v>83</v>
      </c>
      <c r="D205" s="19" t="s">
        <v>12</v>
      </c>
      <c r="E205" s="21"/>
      <c r="F205" s="21">
        <v>6.6</v>
      </c>
      <c r="G205" s="82"/>
      <c r="H205" s="23">
        <f t="shared" si="12"/>
        <v>0</v>
      </c>
      <c r="I205" s="82"/>
      <c r="J205" s="23">
        <f t="shared" si="13"/>
        <v>0</v>
      </c>
      <c r="K205" s="82"/>
      <c r="L205" s="23">
        <f t="shared" si="14"/>
        <v>0</v>
      </c>
      <c r="M205" s="23">
        <f t="shared" si="15"/>
        <v>0</v>
      </c>
    </row>
    <row r="206" spans="1:13" x14ac:dyDescent="0.25">
      <c r="A206" s="105"/>
      <c r="B206" s="35"/>
      <c r="C206" s="35" t="s">
        <v>24</v>
      </c>
      <c r="D206" s="35" t="s">
        <v>116</v>
      </c>
      <c r="E206" s="22">
        <v>0.22900000000000001</v>
      </c>
      <c r="F206" s="22">
        <f>F205*E206</f>
        <v>1.5114000000000001</v>
      </c>
      <c r="G206" s="82"/>
      <c r="H206" s="23">
        <f t="shared" si="12"/>
        <v>0</v>
      </c>
      <c r="I206" s="86"/>
      <c r="J206" s="23">
        <f t="shared" si="13"/>
        <v>0</v>
      </c>
      <c r="K206" s="82"/>
      <c r="L206" s="23">
        <f t="shared" si="14"/>
        <v>0</v>
      </c>
      <c r="M206" s="23">
        <f t="shared" si="15"/>
        <v>0</v>
      </c>
    </row>
    <row r="207" spans="1:13" x14ac:dyDescent="0.25">
      <c r="A207" s="105"/>
      <c r="B207" s="35"/>
      <c r="C207" s="20" t="s">
        <v>48</v>
      </c>
      <c r="D207" s="35"/>
      <c r="E207" s="22"/>
      <c r="F207" s="22"/>
      <c r="G207" s="82"/>
      <c r="H207" s="23">
        <f t="shared" si="12"/>
        <v>0</v>
      </c>
      <c r="I207" s="82"/>
      <c r="J207" s="23">
        <f t="shared" si="13"/>
        <v>0</v>
      </c>
      <c r="K207" s="82"/>
      <c r="L207" s="23">
        <f t="shared" si="14"/>
        <v>0</v>
      </c>
      <c r="M207" s="23">
        <f t="shared" si="15"/>
        <v>0</v>
      </c>
    </row>
    <row r="208" spans="1:13" x14ac:dyDescent="0.25">
      <c r="A208" s="105"/>
      <c r="B208" s="35"/>
      <c r="C208" s="35" t="s">
        <v>49</v>
      </c>
      <c r="D208" s="35" t="s">
        <v>9</v>
      </c>
      <c r="E208" s="22">
        <v>5.1999999999999998E-3</v>
      </c>
      <c r="F208" s="22">
        <f>F205*E208</f>
        <v>3.4319999999999996E-2</v>
      </c>
      <c r="G208" s="82"/>
      <c r="H208" s="23">
        <f t="shared" si="12"/>
        <v>0</v>
      </c>
      <c r="I208" s="82"/>
      <c r="J208" s="23">
        <f t="shared" si="13"/>
        <v>0</v>
      </c>
      <c r="K208" s="86"/>
      <c r="L208" s="23">
        <f t="shared" si="14"/>
        <v>0</v>
      </c>
      <c r="M208" s="23">
        <f t="shared" si="15"/>
        <v>0</v>
      </c>
    </row>
    <row r="209" spans="1:13" x14ac:dyDescent="0.25">
      <c r="A209" s="105"/>
      <c r="B209" s="35" t="s">
        <v>35</v>
      </c>
      <c r="C209" s="35" t="s">
        <v>82</v>
      </c>
      <c r="D209" s="35" t="s">
        <v>38</v>
      </c>
      <c r="E209" s="22">
        <v>0.29199999999999998</v>
      </c>
      <c r="F209" s="22">
        <f>F205*E209</f>
        <v>1.9271999999999998</v>
      </c>
      <c r="G209" s="86"/>
      <c r="H209" s="23">
        <f t="shared" si="12"/>
        <v>0</v>
      </c>
      <c r="I209" s="82"/>
      <c r="J209" s="23">
        <f t="shared" si="13"/>
        <v>0</v>
      </c>
      <c r="K209" s="82"/>
      <c r="L209" s="23">
        <f t="shared" si="14"/>
        <v>0</v>
      </c>
      <c r="M209" s="23">
        <f t="shared" si="15"/>
        <v>0</v>
      </c>
    </row>
    <row r="210" spans="1:13" x14ac:dyDescent="0.25">
      <c r="A210" s="106"/>
      <c r="B210" s="35"/>
      <c r="C210" s="35" t="s">
        <v>22</v>
      </c>
      <c r="D210" s="35" t="s">
        <v>9</v>
      </c>
      <c r="E210" s="22">
        <v>2.2000000000000001E-3</v>
      </c>
      <c r="F210" s="22">
        <f>F205*E210</f>
        <v>1.452E-2</v>
      </c>
      <c r="G210" s="86"/>
      <c r="H210" s="23">
        <f t="shared" si="12"/>
        <v>0</v>
      </c>
      <c r="I210" s="82"/>
      <c r="J210" s="23">
        <f t="shared" si="13"/>
        <v>0</v>
      </c>
      <c r="K210" s="82"/>
      <c r="L210" s="23">
        <f t="shared" si="14"/>
        <v>0</v>
      </c>
      <c r="M210" s="23">
        <f t="shared" si="15"/>
        <v>0</v>
      </c>
    </row>
    <row r="211" spans="1:13" ht="30" x14ac:dyDescent="0.25">
      <c r="A211" s="97">
        <v>9</v>
      </c>
      <c r="B211" s="14" t="s">
        <v>60</v>
      </c>
      <c r="C211" s="4" t="s">
        <v>84</v>
      </c>
      <c r="D211" s="19" t="s">
        <v>12</v>
      </c>
      <c r="E211" s="21"/>
      <c r="F211" s="21">
        <v>2</v>
      </c>
      <c r="G211" s="82"/>
      <c r="H211" s="23">
        <f t="shared" si="12"/>
        <v>0</v>
      </c>
      <c r="I211" s="82"/>
      <c r="J211" s="23">
        <f t="shared" si="13"/>
        <v>0</v>
      </c>
      <c r="K211" s="82"/>
      <c r="L211" s="23">
        <f t="shared" si="14"/>
        <v>0</v>
      </c>
      <c r="M211" s="23">
        <f t="shared" si="15"/>
        <v>0</v>
      </c>
    </row>
    <row r="212" spans="1:13" x14ac:dyDescent="0.25">
      <c r="A212" s="100"/>
      <c r="B212" s="35"/>
      <c r="C212" s="35" t="s">
        <v>24</v>
      </c>
      <c r="D212" s="35" t="s">
        <v>116</v>
      </c>
      <c r="E212" s="22">
        <v>0.68</v>
      </c>
      <c r="F212" s="22">
        <f>F211*E212</f>
        <v>1.36</v>
      </c>
      <c r="G212" s="82"/>
      <c r="H212" s="23">
        <f t="shared" si="12"/>
        <v>0</v>
      </c>
      <c r="I212" s="86"/>
      <c r="J212" s="23">
        <f t="shared" si="13"/>
        <v>0</v>
      </c>
      <c r="K212" s="82"/>
      <c r="L212" s="23">
        <f t="shared" si="14"/>
        <v>0</v>
      </c>
      <c r="M212" s="23">
        <f t="shared" si="15"/>
        <v>0</v>
      </c>
    </row>
    <row r="213" spans="1:13" x14ac:dyDescent="0.25">
      <c r="A213" s="100"/>
      <c r="B213" s="35"/>
      <c r="C213" s="20" t="s">
        <v>48</v>
      </c>
      <c r="D213" s="35"/>
      <c r="E213" s="22"/>
      <c r="F213" s="22"/>
      <c r="G213" s="82"/>
      <c r="H213" s="23">
        <f t="shared" si="12"/>
        <v>0</v>
      </c>
      <c r="I213" s="82"/>
      <c r="J213" s="23">
        <f t="shared" si="13"/>
        <v>0</v>
      </c>
      <c r="K213" s="82"/>
      <c r="L213" s="23">
        <f t="shared" si="14"/>
        <v>0</v>
      </c>
      <c r="M213" s="23">
        <f t="shared" si="15"/>
        <v>0</v>
      </c>
    </row>
    <row r="214" spans="1:13" x14ac:dyDescent="0.25">
      <c r="A214" s="100"/>
      <c r="B214" s="35"/>
      <c r="C214" s="35" t="s">
        <v>49</v>
      </c>
      <c r="D214" s="35" t="s">
        <v>9</v>
      </c>
      <c r="E214" s="22">
        <v>2.9999999999999997E-4</v>
      </c>
      <c r="F214" s="22">
        <f>F211*E214</f>
        <v>5.9999999999999995E-4</v>
      </c>
      <c r="G214" s="82"/>
      <c r="H214" s="23">
        <f t="shared" si="12"/>
        <v>0</v>
      </c>
      <c r="I214" s="82"/>
      <c r="J214" s="23">
        <f t="shared" si="13"/>
        <v>0</v>
      </c>
      <c r="K214" s="86"/>
      <c r="L214" s="23">
        <f t="shared" si="14"/>
        <v>0</v>
      </c>
      <c r="M214" s="23">
        <f t="shared" si="15"/>
        <v>0</v>
      </c>
    </row>
    <row r="215" spans="1:13" x14ac:dyDescent="0.25">
      <c r="A215" s="100"/>
      <c r="B215" s="35" t="s">
        <v>61</v>
      </c>
      <c r="C215" s="35" t="s">
        <v>62</v>
      </c>
      <c r="D215" s="35" t="s">
        <v>38</v>
      </c>
      <c r="E215" s="22">
        <v>0.27300000000000002</v>
      </c>
      <c r="F215" s="22">
        <f>F211*E215</f>
        <v>0.54600000000000004</v>
      </c>
      <c r="G215" s="86"/>
      <c r="H215" s="23">
        <f t="shared" si="12"/>
        <v>0</v>
      </c>
      <c r="I215" s="82"/>
      <c r="J215" s="23">
        <f t="shared" si="13"/>
        <v>0</v>
      </c>
      <c r="K215" s="82"/>
      <c r="L215" s="23">
        <f t="shared" si="14"/>
        <v>0</v>
      </c>
      <c r="M215" s="23">
        <f t="shared" si="15"/>
        <v>0</v>
      </c>
    </row>
    <row r="216" spans="1:13" x14ac:dyDescent="0.25">
      <c r="A216" s="96"/>
      <c r="B216" s="35"/>
      <c r="C216" s="35" t="s">
        <v>22</v>
      </c>
      <c r="D216" s="35" t="s">
        <v>9</v>
      </c>
      <c r="E216" s="22">
        <v>1.9E-3</v>
      </c>
      <c r="F216" s="22">
        <f>F211*E216</f>
        <v>3.8E-3</v>
      </c>
      <c r="G216" s="86"/>
      <c r="H216" s="23">
        <f t="shared" si="12"/>
        <v>0</v>
      </c>
      <c r="I216" s="82"/>
      <c r="J216" s="23">
        <f t="shared" si="13"/>
        <v>0</v>
      </c>
      <c r="K216" s="82"/>
      <c r="L216" s="23">
        <f t="shared" si="14"/>
        <v>0</v>
      </c>
      <c r="M216" s="23">
        <f t="shared" si="15"/>
        <v>0</v>
      </c>
    </row>
    <row r="217" spans="1:13" ht="30" x14ac:dyDescent="0.25">
      <c r="A217" s="21">
        <v>10</v>
      </c>
      <c r="B217" s="1"/>
      <c r="C217" s="4" t="s">
        <v>85</v>
      </c>
      <c r="D217" s="19" t="s">
        <v>14</v>
      </c>
      <c r="E217" s="21"/>
      <c r="F217" s="21">
        <v>20</v>
      </c>
      <c r="G217" s="86"/>
      <c r="H217" s="23">
        <f t="shared" si="12"/>
        <v>0</v>
      </c>
      <c r="I217" s="86"/>
      <c r="J217" s="23">
        <f t="shared" si="13"/>
        <v>0</v>
      </c>
      <c r="K217" s="23"/>
      <c r="L217" s="23">
        <f t="shared" si="14"/>
        <v>0</v>
      </c>
      <c r="M217" s="23">
        <f t="shared" si="15"/>
        <v>0</v>
      </c>
    </row>
    <row r="218" spans="1:13" x14ac:dyDescent="0.25">
      <c r="A218" s="21">
        <v>11</v>
      </c>
      <c r="B218" s="1"/>
      <c r="C218" s="19" t="s">
        <v>86</v>
      </c>
      <c r="D218" s="4" t="s">
        <v>56</v>
      </c>
      <c r="E218" s="21"/>
      <c r="F218" s="21">
        <v>1</v>
      </c>
      <c r="G218" s="23"/>
      <c r="H218" s="23">
        <f t="shared" si="12"/>
        <v>0</v>
      </c>
      <c r="I218" s="86"/>
      <c r="J218" s="23">
        <f t="shared" si="13"/>
        <v>0</v>
      </c>
      <c r="K218" s="23"/>
      <c r="L218" s="23">
        <f t="shared" si="14"/>
        <v>0</v>
      </c>
      <c r="M218" s="23">
        <f t="shared" si="15"/>
        <v>0</v>
      </c>
    </row>
    <row r="219" spans="1:13" ht="30" x14ac:dyDescent="0.25">
      <c r="A219" s="21">
        <v>12</v>
      </c>
      <c r="B219" s="1"/>
      <c r="C219" s="4" t="s">
        <v>87</v>
      </c>
      <c r="D219" s="4" t="s">
        <v>88</v>
      </c>
      <c r="E219" s="23"/>
      <c r="F219" s="23">
        <v>1</v>
      </c>
      <c r="G219" s="23"/>
      <c r="H219" s="23">
        <f t="shared" si="12"/>
        <v>0</v>
      </c>
      <c r="I219" s="23"/>
      <c r="J219" s="23">
        <f t="shared" si="13"/>
        <v>0</v>
      </c>
      <c r="K219" s="86"/>
      <c r="L219" s="23">
        <f t="shared" si="14"/>
        <v>0</v>
      </c>
      <c r="M219" s="23">
        <f t="shared" si="15"/>
        <v>0</v>
      </c>
    </row>
    <row r="220" spans="1:13" x14ac:dyDescent="0.25">
      <c r="A220" s="1"/>
      <c r="B220" s="1"/>
      <c r="C220" s="3" t="s">
        <v>6</v>
      </c>
      <c r="D220" s="1"/>
      <c r="E220" s="23"/>
      <c r="F220" s="23"/>
      <c r="G220" s="23"/>
      <c r="H220" s="21">
        <f>SUM(H8:H219)</f>
        <v>0</v>
      </c>
      <c r="I220" s="21"/>
      <c r="J220" s="21">
        <f>SUM(J8:J219)</f>
        <v>0</v>
      </c>
      <c r="K220" s="21"/>
      <c r="L220" s="21">
        <f>SUM(L8:L219)</f>
        <v>0</v>
      </c>
      <c r="M220" s="89">
        <f t="shared" si="15"/>
        <v>0</v>
      </c>
    </row>
    <row r="221" spans="1:13" x14ac:dyDescent="0.25">
      <c r="A221" s="1"/>
      <c r="B221" s="1"/>
      <c r="C221" s="71" t="s">
        <v>136</v>
      </c>
      <c r="D221" s="1"/>
      <c r="E221" s="23"/>
      <c r="F221" s="76"/>
      <c r="G221" s="23"/>
      <c r="H221" s="23"/>
      <c r="I221" s="23"/>
      <c r="J221" s="23"/>
      <c r="K221" s="23"/>
      <c r="L221" s="23"/>
      <c r="M221" s="88">
        <f>M220*F221</f>
        <v>0</v>
      </c>
    </row>
    <row r="222" spans="1:13" x14ac:dyDescent="0.25">
      <c r="A222" s="1"/>
      <c r="B222" s="1"/>
      <c r="C222" s="3" t="s">
        <v>6</v>
      </c>
      <c r="D222" s="1"/>
      <c r="E222" s="23"/>
      <c r="F222" s="21"/>
      <c r="G222" s="23"/>
      <c r="H222" s="23"/>
      <c r="I222" s="23"/>
      <c r="J222" s="23"/>
      <c r="K222" s="23"/>
      <c r="L222" s="23"/>
      <c r="M222" s="89">
        <f>SUM(M220:M221)</f>
        <v>0</v>
      </c>
    </row>
    <row r="223" spans="1:13" x14ac:dyDescent="0.25">
      <c r="A223" s="1"/>
      <c r="B223" s="1"/>
      <c r="C223" s="71" t="s">
        <v>135</v>
      </c>
      <c r="D223" s="1"/>
      <c r="E223" s="23"/>
      <c r="F223" s="76"/>
      <c r="G223" s="23"/>
      <c r="H223" s="23"/>
      <c r="I223" s="23"/>
      <c r="J223" s="23"/>
      <c r="K223" s="23"/>
      <c r="L223" s="23"/>
      <c r="M223" s="88">
        <f>M222*F223</f>
        <v>0</v>
      </c>
    </row>
    <row r="224" spans="1:13" x14ac:dyDescent="0.25">
      <c r="A224" s="56"/>
      <c r="B224" s="56"/>
      <c r="C224" s="57" t="s">
        <v>92</v>
      </c>
      <c r="D224" s="56"/>
      <c r="E224" s="56"/>
      <c r="F224" s="57"/>
      <c r="G224" s="56"/>
      <c r="H224" s="56"/>
      <c r="I224" s="56"/>
      <c r="J224" s="56"/>
      <c r="K224" s="56"/>
      <c r="L224" s="56"/>
      <c r="M224" s="90">
        <f>SUM(M222:M223)</f>
        <v>0</v>
      </c>
    </row>
    <row r="225" spans="1:13" ht="88.5" customHeight="1" x14ac:dyDescent="0.25"/>
    <row r="226" spans="1:13" ht="40.5" customHeight="1" x14ac:dyDescent="0.25">
      <c r="A226" s="92" t="s">
        <v>137</v>
      </c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4"/>
    </row>
    <row r="227" spans="1:13" ht="33.75" customHeight="1" x14ac:dyDescent="0.25">
      <c r="A227" s="95" t="s">
        <v>0</v>
      </c>
      <c r="B227" s="97" t="s">
        <v>1</v>
      </c>
      <c r="C227" s="97" t="s">
        <v>123</v>
      </c>
      <c r="D227" s="2" t="s">
        <v>2</v>
      </c>
      <c r="E227" s="2"/>
      <c r="F227" s="2"/>
      <c r="G227" s="98" t="s">
        <v>124</v>
      </c>
      <c r="H227" s="99"/>
      <c r="I227" s="98" t="s">
        <v>7</v>
      </c>
      <c r="J227" s="99"/>
      <c r="K227" s="98" t="s">
        <v>8</v>
      </c>
      <c r="L227" s="99"/>
      <c r="M227" s="97" t="s">
        <v>6</v>
      </c>
    </row>
    <row r="228" spans="1:13" ht="30" x14ac:dyDescent="0.25">
      <c r="A228" s="96"/>
      <c r="B228" s="96"/>
      <c r="C228" s="96"/>
      <c r="D228" s="91" t="s">
        <v>138</v>
      </c>
      <c r="E228" s="4" t="s">
        <v>3</v>
      </c>
      <c r="F228" s="5" t="s">
        <v>4</v>
      </c>
      <c r="G228" s="5" t="s">
        <v>5</v>
      </c>
      <c r="H228" s="5" t="s">
        <v>6</v>
      </c>
      <c r="I228" s="4" t="s">
        <v>5</v>
      </c>
      <c r="J228" s="5" t="s">
        <v>6</v>
      </c>
      <c r="K228" s="4" t="s">
        <v>5</v>
      </c>
      <c r="L228" s="5" t="s">
        <v>6</v>
      </c>
      <c r="M228" s="96"/>
    </row>
    <row r="229" spans="1:13" x14ac:dyDescent="0.25">
      <c r="A229" s="3">
        <v>1</v>
      </c>
      <c r="B229" s="3">
        <v>2</v>
      </c>
      <c r="C229" s="3">
        <v>3</v>
      </c>
      <c r="D229" s="3">
        <v>4</v>
      </c>
      <c r="E229" s="3">
        <v>5</v>
      </c>
      <c r="F229" s="3">
        <v>6</v>
      </c>
      <c r="G229" s="3">
        <v>7</v>
      </c>
      <c r="H229" s="3">
        <v>8</v>
      </c>
      <c r="I229" s="3">
        <v>9</v>
      </c>
      <c r="J229" s="3">
        <v>10</v>
      </c>
      <c r="K229" s="3">
        <v>11</v>
      </c>
      <c r="L229" s="3">
        <v>12</v>
      </c>
      <c r="M229" s="3">
        <v>13</v>
      </c>
    </row>
    <row r="230" spans="1:13" ht="18" x14ac:dyDescent="0.35">
      <c r="A230" s="47">
        <v>1</v>
      </c>
      <c r="B230" s="48"/>
      <c r="C230" s="49" t="s">
        <v>109</v>
      </c>
      <c r="D230" s="48"/>
      <c r="E230" s="73"/>
      <c r="F230" s="73"/>
      <c r="G230" s="61"/>
      <c r="H230" s="61"/>
      <c r="I230" s="61"/>
      <c r="J230" s="61"/>
      <c r="K230" s="61"/>
      <c r="L230" s="61"/>
      <c r="M230" s="61"/>
    </row>
    <row r="231" spans="1:13" ht="18" x14ac:dyDescent="0.35">
      <c r="A231" s="50"/>
      <c r="B231" s="50"/>
      <c r="C231" s="61" t="s">
        <v>24</v>
      </c>
      <c r="D231" s="50" t="s">
        <v>93</v>
      </c>
      <c r="E231" s="61"/>
      <c r="F231" s="61">
        <v>62</v>
      </c>
      <c r="G231" s="61"/>
      <c r="H231" s="61">
        <f>G231*F231</f>
        <v>0</v>
      </c>
      <c r="I231" s="114"/>
      <c r="J231" s="61">
        <f>I231*F231</f>
        <v>0</v>
      </c>
      <c r="K231" s="61"/>
      <c r="L231" s="61">
        <f>K231*F231</f>
        <v>0</v>
      </c>
      <c r="M231" s="61">
        <f>L231+J231+H231</f>
        <v>0</v>
      </c>
    </row>
    <row r="232" spans="1:13" ht="18" x14ac:dyDescent="0.35">
      <c r="A232" s="50"/>
      <c r="B232" s="50"/>
      <c r="C232" s="52" t="s">
        <v>45</v>
      </c>
      <c r="D232" s="50"/>
      <c r="E232" s="61"/>
      <c r="F232" s="61"/>
      <c r="G232" s="61"/>
      <c r="H232" s="61">
        <f t="shared" ref="H232:H246" si="16">G232*F232</f>
        <v>0</v>
      </c>
      <c r="I232" s="61"/>
      <c r="J232" s="61">
        <f t="shared" ref="J232:J246" si="17">I232*F232</f>
        <v>0</v>
      </c>
      <c r="K232" s="61"/>
      <c r="L232" s="61">
        <f t="shared" ref="L232:L246" si="18">K232*F232</f>
        <v>0</v>
      </c>
      <c r="M232" s="61">
        <f t="shared" ref="M232:M247" si="19">L232+J232+H232</f>
        <v>0</v>
      </c>
    </row>
    <row r="233" spans="1:13" ht="36" x14ac:dyDescent="0.35">
      <c r="A233" s="51">
        <v>1.1000000000000001</v>
      </c>
      <c r="B233" s="53" t="s">
        <v>35</v>
      </c>
      <c r="C233" s="50" t="s">
        <v>140</v>
      </c>
      <c r="D233" s="50" t="s">
        <v>14</v>
      </c>
      <c r="E233" s="61"/>
      <c r="F233" s="61">
        <v>32</v>
      </c>
      <c r="G233" s="85"/>
      <c r="H233" s="61">
        <f t="shared" si="16"/>
        <v>0</v>
      </c>
      <c r="I233" s="61"/>
      <c r="J233" s="61">
        <f t="shared" si="17"/>
        <v>0</v>
      </c>
      <c r="K233" s="61"/>
      <c r="L233" s="61">
        <f t="shared" si="18"/>
        <v>0</v>
      </c>
      <c r="M233" s="61">
        <f t="shared" si="19"/>
        <v>0</v>
      </c>
    </row>
    <row r="234" spans="1:13" ht="18" x14ac:dyDescent="0.35">
      <c r="A234" s="51">
        <v>1.2</v>
      </c>
      <c r="B234" s="53" t="s">
        <v>94</v>
      </c>
      <c r="C234" s="50" t="s">
        <v>95</v>
      </c>
      <c r="D234" s="50" t="s">
        <v>14</v>
      </c>
      <c r="E234" s="61"/>
      <c r="F234" s="61">
        <v>1</v>
      </c>
      <c r="G234" s="85"/>
      <c r="H234" s="61">
        <f t="shared" si="16"/>
        <v>0</v>
      </c>
      <c r="I234" s="61"/>
      <c r="J234" s="61">
        <f t="shared" si="17"/>
        <v>0</v>
      </c>
      <c r="K234" s="61"/>
      <c r="L234" s="61">
        <f t="shared" si="18"/>
        <v>0</v>
      </c>
      <c r="M234" s="61">
        <f t="shared" si="19"/>
        <v>0</v>
      </c>
    </row>
    <row r="235" spans="1:13" ht="36" x14ac:dyDescent="0.35">
      <c r="A235" s="51">
        <v>1.3</v>
      </c>
      <c r="B235" s="53" t="s">
        <v>96</v>
      </c>
      <c r="C235" s="50" t="s">
        <v>141</v>
      </c>
      <c r="D235" s="50" t="s">
        <v>30</v>
      </c>
      <c r="E235" s="61"/>
      <c r="F235" s="61">
        <v>20</v>
      </c>
      <c r="G235" s="85"/>
      <c r="H235" s="61">
        <f t="shared" si="16"/>
        <v>0</v>
      </c>
      <c r="I235" s="61"/>
      <c r="J235" s="61">
        <f t="shared" si="17"/>
        <v>0</v>
      </c>
      <c r="K235" s="61"/>
      <c r="L235" s="61">
        <f t="shared" si="18"/>
        <v>0</v>
      </c>
      <c r="M235" s="61">
        <f t="shared" si="19"/>
        <v>0</v>
      </c>
    </row>
    <row r="236" spans="1:13" ht="36" x14ac:dyDescent="0.35">
      <c r="A236" s="51">
        <v>1.4</v>
      </c>
      <c r="B236" s="55" t="s">
        <v>110</v>
      </c>
      <c r="C236" s="50" t="s">
        <v>142</v>
      </c>
      <c r="D236" s="50" t="s">
        <v>30</v>
      </c>
      <c r="E236" s="61"/>
      <c r="F236" s="61">
        <v>200</v>
      </c>
      <c r="G236" s="85"/>
      <c r="H236" s="61">
        <f t="shared" si="16"/>
        <v>0</v>
      </c>
      <c r="I236" s="61"/>
      <c r="J236" s="61">
        <f t="shared" si="17"/>
        <v>0</v>
      </c>
      <c r="K236" s="61"/>
      <c r="L236" s="61">
        <f t="shared" si="18"/>
        <v>0</v>
      </c>
      <c r="M236" s="61">
        <f t="shared" si="19"/>
        <v>0</v>
      </c>
    </row>
    <row r="237" spans="1:13" ht="36" x14ac:dyDescent="0.35">
      <c r="A237" s="51">
        <v>1.5</v>
      </c>
      <c r="B237" s="53" t="s">
        <v>97</v>
      </c>
      <c r="C237" s="50" t="s">
        <v>143</v>
      </c>
      <c r="D237" s="50" t="s">
        <v>30</v>
      </c>
      <c r="E237" s="61"/>
      <c r="F237" s="61">
        <v>300</v>
      </c>
      <c r="G237" s="85"/>
      <c r="H237" s="61">
        <f t="shared" si="16"/>
        <v>0</v>
      </c>
      <c r="I237" s="61"/>
      <c r="J237" s="61">
        <f t="shared" si="17"/>
        <v>0</v>
      </c>
      <c r="K237" s="61"/>
      <c r="L237" s="61">
        <f t="shared" si="18"/>
        <v>0</v>
      </c>
      <c r="M237" s="61">
        <f t="shared" si="19"/>
        <v>0</v>
      </c>
    </row>
    <row r="238" spans="1:13" ht="23.25" customHeight="1" x14ac:dyDescent="0.35">
      <c r="A238" s="51">
        <v>1.6</v>
      </c>
      <c r="B238" s="53" t="s">
        <v>98</v>
      </c>
      <c r="C238" s="50" t="s">
        <v>99</v>
      </c>
      <c r="D238" s="50" t="s">
        <v>14</v>
      </c>
      <c r="E238" s="61"/>
      <c r="F238" s="61">
        <v>1</v>
      </c>
      <c r="G238" s="85"/>
      <c r="H238" s="61">
        <f t="shared" si="16"/>
        <v>0</v>
      </c>
      <c r="I238" s="61"/>
      <c r="J238" s="61">
        <f t="shared" si="17"/>
        <v>0</v>
      </c>
      <c r="K238" s="61"/>
      <c r="L238" s="61">
        <f t="shared" si="18"/>
        <v>0</v>
      </c>
      <c r="M238" s="61">
        <f t="shared" si="19"/>
        <v>0</v>
      </c>
    </row>
    <row r="239" spans="1:13" ht="24.75" customHeight="1" x14ac:dyDescent="0.35">
      <c r="A239" s="51">
        <v>1.7</v>
      </c>
      <c r="B239" s="53" t="s">
        <v>100</v>
      </c>
      <c r="C239" s="50" t="s">
        <v>101</v>
      </c>
      <c r="D239" s="50" t="s">
        <v>14</v>
      </c>
      <c r="E239" s="61"/>
      <c r="F239" s="61">
        <v>21</v>
      </c>
      <c r="G239" s="85"/>
      <c r="H239" s="61">
        <f t="shared" si="16"/>
        <v>0</v>
      </c>
      <c r="I239" s="61"/>
      <c r="J239" s="61">
        <f t="shared" si="17"/>
        <v>0</v>
      </c>
      <c r="K239" s="61"/>
      <c r="L239" s="61">
        <f t="shared" si="18"/>
        <v>0</v>
      </c>
      <c r="M239" s="61">
        <f t="shared" si="19"/>
        <v>0</v>
      </c>
    </row>
    <row r="240" spans="1:13" ht="33.75" x14ac:dyDescent="0.35">
      <c r="A240" s="51">
        <v>1.8</v>
      </c>
      <c r="B240" s="53" t="s">
        <v>35</v>
      </c>
      <c r="C240" s="50" t="s">
        <v>102</v>
      </c>
      <c r="D240" s="50" t="s">
        <v>14</v>
      </c>
      <c r="E240" s="61"/>
      <c r="F240" s="61">
        <v>30</v>
      </c>
      <c r="G240" s="85"/>
      <c r="H240" s="61">
        <f t="shared" si="16"/>
        <v>0</v>
      </c>
      <c r="I240" s="61"/>
      <c r="J240" s="61">
        <f t="shared" si="17"/>
        <v>0</v>
      </c>
      <c r="K240" s="61"/>
      <c r="L240" s="61">
        <f t="shared" si="18"/>
        <v>0</v>
      </c>
      <c r="M240" s="61">
        <f t="shared" si="19"/>
        <v>0</v>
      </c>
    </row>
    <row r="241" spans="1:13" ht="21.75" customHeight="1" x14ac:dyDescent="0.35">
      <c r="A241" s="51">
        <v>1.9</v>
      </c>
      <c r="B241" s="55" t="s">
        <v>112</v>
      </c>
      <c r="C241" s="50" t="s">
        <v>103</v>
      </c>
      <c r="D241" s="50" t="s">
        <v>30</v>
      </c>
      <c r="E241" s="61"/>
      <c r="F241" s="61">
        <v>150</v>
      </c>
      <c r="G241" s="85"/>
      <c r="H241" s="61">
        <f t="shared" si="16"/>
        <v>0</v>
      </c>
      <c r="I241" s="61"/>
      <c r="J241" s="61">
        <f t="shared" si="17"/>
        <v>0</v>
      </c>
      <c r="K241" s="61"/>
      <c r="L241" s="61">
        <f t="shared" si="18"/>
        <v>0</v>
      </c>
      <c r="M241" s="61">
        <f t="shared" si="19"/>
        <v>0</v>
      </c>
    </row>
    <row r="242" spans="1:13" ht="24" customHeight="1" x14ac:dyDescent="0.35">
      <c r="A242" s="54">
        <v>1.1000000000000001</v>
      </c>
      <c r="B242" s="53" t="s">
        <v>104</v>
      </c>
      <c r="C242" s="50" t="s">
        <v>105</v>
      </c>
      <c r="D242" s="50" t="s">
        <v>30</v>
      </c>
      <c r="E242" s="61"/>
      <c r="F242" s="61">
        <v>200</v>
      </c>
      <c r="G242" s="85"/>
      <c r="H242" s="61">
        <f t="shared" si="16"/>
        <v>0</v>
      </c>
      <c r="I242" s="61"/>
      <c r="J242" s="61">
        <f t="shared" si="17"/>
        <v>0</v>
      </c>
      <c r="K242" s="61"/>
      <c r="L242" s="61">
        <f t="shared" si="18"/>
        <v>0</v>
      </c>
      <c r="M242" s="61">
        <f t="shared" si="19"/>
        <v>0</v>
      </c>
    </row>
    <row r="243" spans="1:13" ht="32.25" x14ac:dyDescent="0.35">
      <c r="A243" s="51">
        <v>1.1100000000000001</v>
      </c>
      <c r="B243" s="53" t="s">
        <v>35</v>
      </c>
      <c r="C243" s="50" t="s">
        <v>106</v>
      </c>
      <c r="D243" s="50" t="s">
        <v>14</v>
      </c>
      <c r="E243" s="61"/>
      <c r="F243" s="61">
        <v>12</v>
      </c>
      <c r="G243" s="85"/>
      <c r="H243" s="61">
        <f t="shared" si="16"/>
        <v>0</v>
      </c>
      <c r="I243" s="61"/>
      <c r="J243" s="61">
        <f t="shared" si="17"/>
        <v>0</v>
      </c>
      <c r="K243" s="61"/>
      <c r="L243" s="61">
        <f t="shared" si="18"/>
        <v>0</v>
      </c>
      <c r="M243" s="61">
        <f t="shared" si="19"/>
        <v>0</v>
      </c>
    </row>
    <row r="244" spans="1:13" ht="39.75" customHeight="1" x14ac:dyDescent="0.35">
      <c r="A244" s="51">
        <v>1.1200000000000001</v>
      </c>
      <c r="B244" s="55" t="s">
        <v>111</v>
      </c>
      <c r="C244" s="50" t="s">
        <v>139</v>
      </c>
      <c r="D244" s="50" t="s">
        <v>14</v>
      </c>
      <c r="E244" s="61"/>
      <c r="F244" s="61">
        <v>8</v>
      </c>
      <c r="G244" s="85"/>
      <c r="H244" s="61">
        <f t="shared" si="16"/>
        <v>0</v>
      </c>
      <c r="I244" s="61"/>
      <c r="J244" s="61">
        <f t="shared" si="17"/>
        <v>0</v>
      </c>
      <c r="K244" s="61"/>
      <c r="L244" s="61">
        <f t="shared" si="18"/>
        <v>0</v>
      </c>
      <c r="M244" s="61">
        <f t="shared" si="19"/>
        <v>0</v>
      </c>
    </row>
    <row r="245" spans="1:13" ht="24" customHeight="1" x14ac:dyDescent="0.35">
      <c r="A245" s="51">
        <v>1.1299999999999999</v>
      </c>
      <c r="B245" s="53" t="s">
        <v>35</v>
      </c>
      <c r="C245" s="50" t="s">
        <v>107</v>
      </c>
      <c r="D245" s="50" t="s">
        <v>30</v>
      </c>
      <c r="E245" s="61"/>
      <c r="F245" s="61">
        <v>150</v>
      </c>
      <c r="G245" s="85"/>
      <c r="H245" s="61">
        <f t="shared" si="16"/>
        <v>0</v>
      </c>
      <c r="I245" s="61"/>
      <c r="J245" s="61">
        <f t="shared" si="17"/>
        <v>0</v>
      </c>
      <c r="K245" s="61"/>
      <c r="L245" s="61">
        <f t="shared" si="18"/>
        <v>0</v>
      </c>
      <c r="M245" s="61">
        <f t="shared" si="19"/>
        <v>0</v>
      </c>
    </row>
    <row r="246" spans="1:13" ht="23.25" customHeight="1" x14ac:dyDescent="0.35">
      <c r="A246" s="51">
        <v>1.1399999999999999</v>
      </c>
      <c r="B246" s="53" t="s">
        <v>35</v>
      </c>
      <c r="C246" s="50" t="s">
        <v>108</v>
      </c>
      <c r="D246" s="50" t="s">
        <v>56</v>
      </c>
      <c r="E246" s="61"/>
      <c r="F246" s="61">
        <v>16</v>
      </c>
      <c r="G246" s="85"/>
      <c r="H246" s="61">
        <f t="shared" si="16"/>
        <v>0</v>
      </c>
      <c r="I246" s="61"/>
      <c r="J246" s="61">
        <f t="shared" si="17"/>
        <v>0</v>
      </c>
      <c r="K246" s="61"/>
      <c r="L246" s="61">
        <f t="shared" si="18"/>
        <v>0</v>
      </c>
      <c r="M246" s="61">
        <f t="shared" si="19"/>
        <v>0</v>
      </c>
    </row>
    <row r="247" spans="1:13" ht="24.75" customHeight="1" x14ac:dyDescent="0.35">
      <c r="A247" s="51"/>
      <c r="B247" s="53"/>
      <c r="C247" s="58" t="s">
        <v>6</v>
      </c>
      <c r="D247" s="50"/>
      <c r="E247" s="61"/>
      <c r="F247" s="61"/>
      <c r="G247" s="74"/>
      <c r="H247" s="75">
        <f>SUM(H231:H246)</f>
        <v>0</v>
      </c>
      <c r="I247" s="75"/>
      <c r="J247" s="75">
        <f>SUM(J231:J246)</f>
        <v>0</v>
      </c>
      <c r="K247" s="75"/>
      <c r="L247" s="75">
        <f>SUM(L231:L246)</f>
        <v>0</v>
      </c>
      <c r="M247" s="75">
        <f t="shared" si="19"/>
        <v>0</v>
      </c>
    </row>
    <row r="248" spans="1:13" ht="36.75" customHeight="1" x14ac:dyDescent="0.25">
      <c r="A248" s="1"/>
      <c r="B248" s="1"/>
      <c r="C248" s="72" t="s">
        <v>134</v>
      </c>
      <c r="D248" s="1"/>
      <c r="E248" s="23"/>
      <c r="F248" s="76"/>
      <c r="G248" s="23"/>
      <c r="H248" s="23"/>
      <c r="I248" s="23"/>
      <c r="J248" s="23"/>
      <c r="K248" s="23"/>
      <c r="L248" s="23"/>
      <c r="M248" s="23">
        <f>J247*F248</f>
        <v>0</v>
      </c>
    </row>
    <row r="249" spans="1:13" ht="21.75" customHeight="1" x14ac:dyDescent="0.25">
      <c r="A249" s="1"/>
      <c r="B249" s="1"/>
      <c r="C249" s="3" t="s">
        <v>6</v>
      </c>
      <c r="D249" s="1"/>
      <c r="E249" s="23"/>
      <c r="F249" s="77"/>
      <c r="G249" s="23"/>
      <c r="H249" s="23"/>
      <c r="I249" s="23"/>
      <c r="J249" s="23"/>
      <c r="K249" s="23"/>
      <c r="L249" s="23"/>
      <c r="M249" s="21">
        <f>SUM(M247:M248)</f>
        <v>0</v>
      </c>
    </row>
    <row r="250" spans="1:13" ht="29.25" customHeight="1" x14ac:dyDescent="0.25">
      <c r="A250" s="1"/>
      <c r="B250" s="1"/>
      <c r="C250" s="71" t="s">
        <v>135</v>
      </c>
      <c r="D250" s="1"/>
      <c r="E250" s="23"/>
      <c r="F250" s="76"/>
      <c r="G250" s="23"/>
      <c r="H250" s="23"/>
      <c r="I250" s="23"/>
      <c r="J250" s="23"/>
      <c r="K250" s="23"/>
      <c r="L250" s="23"/>
      <c r="M250" s="23">
        <f>M249*F250</f>
        <v>0</v>
      </c>
    </row>
    <row r="251" spans="1:13" ht="23.25" customHeight="1" x14ac:dyDescent="0.25">
      <c r="A251" s="56"/>
      <c r="B251" s="56"/>
      <c r="C251" s="57" t="s">
        <v>91</v>
      </c>
      <c r="D251" s="56"/>
      <c r="E251" s="78"/>
      <c r="F251" s="79"/>
      <c r="G251" s="78"/>
      <c r="H251" s="78"/>
      <c r="I251" s="78"/>
      <c r="J251" s="78"/>
      <c r="K251" s="78"/>
      <c r="L251" s="78"/>
      <c r="M251" s="79">
        <f>SUM(M249:M250)</f>
        <v>0</v>
      </c>
    </row>
    <row r="252" spans="1:13" x14ac:dyDescent="0.25">
      <c r="A252" s="1"/>
      <c r="B252" s="1"/>
      <c r="C252" s="3" t="s">
        <v>90</v>
      </c>
      <c r="D252" s="1"/>
      <c r="E252" s="23"/>
      <c r="F252" s="21"/>
      <c r="G252" s="23"/>
      <c r="H252" s="23"/>
      <c r="I252" s="23"/>
      <c r="J252" s="23"/>
      <c r="K252" s="23"/>
      <c r="L252" s="23"/>
      <c r="M252" s="89">
        <f>M251+M224</f>
        <v>0</v>
      </c>
    </row>
    <row r="253" spans="1:13" ht="23.25" customHeight="1" x14ac:dyDescent="0.25">
      <c r="A253" s="1"/>
      <c r="B253" s="1"/>
      <c r="C253" s="71" t="s">
        <v>133</v>
      </c>
      <c r="D253" s="1"/>
      <c r="E253" s="23"/>
      <c r="F253" s="76">
        <v>0.02</v>
      </c>
      <c r="G253" s="23"/>
      <c r="H253" s="23"/>
      <c r="I253" s="23"/>
      <c r="J253" s="23"/>
      <c r="K253" s="23"/>
      <c r="L253" s="23"/>
      <c r="M253" s="88">
        <f>M252*F253</f>
        <v>0</v>
      </c>
    </row>
    <row r="254" spans="1:13" x14ac:dyDescent="0.25">
      <c r="A254" s="1"/>
      <c r="B254" s="1"/>
      <c r="C254" s="3" t="s">
        <v>6</v>
      </c>
      <c r="D254" s="1"/>
      <c r="E254" s="23"/>
      <c r="F254" s="21"/>
      <c r="G254" s="23"/>
      <c r="H254" s="23"/>
      <c r="I254" s="23"/>
      <c r="J254" s="23"/>
      <c r="K254" s="23"/>
      <c r="L254" s="23"/>
      <c r="M254" s="89">
        <f>SUM(M252:M253)</f>
        <v>0</v>
      </c>
    </row>
    <row r="255" spans="1:13" ht="27" x14ac:dyDescent="0.25">
      <c r="A255" s="1"/>
      <c r="B255" s="1"/>
      <c r="C255" s="70" t="s">
        <v>132</v>
      </c>
      <c r="D255" s="1"/>
      <c r="E255" s="23"/>
      <c r="F255" s="76">
        <v>0.18</v>
      </c>
      <c r="G255" s="23"/>
      <c r="H255" s="23"/>
      <c r="I255" s="23"/>
      <c r="J255" s="23"/>
      <c r="K255" s="23"/>
      <c r="L255" s="23"/>
      <c r="M255" s="88">
        <f>M254*F255</f>
        <v>0</v>
      </c>
    </row>
    <row r="256" spans="1:13" ht="21" customHeight="1" x14ac:dyDescent="0.25">
      <c r="A256" s="1"/>
      <c r="B256" s="1"/>
      <c r="C256" s="3" t="s">
        <v>113</v>
      </c>
      <c r="D256" s="1"/>
      <c r="E256" s="23"/>
      <c r="F256" s="23"/>
      <c r="G256" s="23"/>
      <c r="H256" s="23"/>
      <c r="I256" s="23"/>
      <c r="J256" s="23"/>
      <c r="K256" s="23"/>
      <c r="L256" s="23"/>
      <c r="M256" s="115">
        <f>SUM(M254:M255)</f>
        <v>0</v>
      </c>
    </row>
    <row r="258" spans="1:13" ht="30.75" customHeight="1" x14ac:dyDescent="0.3">
      <c r="A258" s="64"/>
      <c r="B258" s="65"/>
      <c r="C258" s="110" t="s">
        <v>126</v>
      </c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</row>
    <row r="259" spans="1:13" ht="48" customHeight="1" x14ac:dyDescent="0.25">
      <c r="A259" s="111" t="s">
        <v>127</v>
      </c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</row>
    <row r="260" spans="1:13" ht="75" customHeight="1" x14ac:dyDescent="0.25">
      <c r="A260" s="112" t="s">
        <v>128</v>
      </c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</row>
    <row r="261" spans="1:13" ht="15.75" x14ac:dyDescent="0.3">
      <c r="A261" s="66"/>
      <c r="B261" s="67"/>
      <c r="C261" s="66"/>
      <c r="D261" s="65"/>
      <c r="E261" s="65"/>
      <c r="F261" s="65"/>
      <c r="G261" s="65"/>
      <c r="H261" s="65"/>
      <c r="I261" s="65"/>
      <c r="J261" s="65"/>
      <c r="K261" s="65"/>
      <c r="L261" s="66"/>
      <c r="M261" s="66"/>
    </row>
    <row r="262" spans="1:13" ht="15.75" x14ac:dyDescent="0.3">
      <c r="A262" s="68" t="s">
        <v>129</v>
      </c>
      <c r="B262" s="67"/>
      <c r="C262" s="66"/>
      <c r="D262" s="65"/>
      <c r="E262" s="65"/>
      <c r="F262" s="65"/>
      <c r="G262" s="65"/>
      <c r="H262" s="65"/>
      <c r="I262" s="65"/>
      <c r="J262" s="65"/>
      <c r="K262" s="65"/>
      <c r="L262" s="66"/>
      <c r="M262" s="66"/>
    </row>
    <row r="263" spans="1:13" ht="15.75" x14ac:dyDescent="0.3">
      <c r="A263" s="65"/>
      <c r="B263" s="65"/>
      <c r="C263" s="69" t="s">
        <v>130</v>
      </c>
      <c r="D263" s="65"/>
      <c r="E263" s="65"/>
      <c r="F263" s="65"/>
      <c r="G263" s="65"/>
      <c r="H263" s="65"/>
      <c r="I263" s="65"/>
      <c r="J263" s="65"/>
      <c r="K263" s="65"/>
      <c r="L263" s="65"/>
      <c r="M263" s="65"/>
    </row>
    <row r="264" spans="1:13" ht="15.75" x14ac:dyDescent="0.3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</row>
    <row r="265" spans="1:13" ht="15.75" x14ac:dyDescent="0.3">
      <c r="A265" s="65" t="s">
        <v>131</v>
      </c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</row>
  </sheetData>
  <mergeCells count="47">
    <mergeCell ref="C258:M258"/>
    <mergeCell ref="A259:M259"/>
    <mergeCell ref="A260:M260"/>
    <mergeCell ref="A1:M2"/>
    <mergeCell ref="A96:A99"/>
    <mergeCell ref="A101:A106"/>
    <mergeCell ref="A67:A75"/>
    <mergeCell ref="A76:A83"/>
    <mergeCell ref="A84:A90"/>
    <mergeCell ref="A91:A95"/>
    <mergeCell ref="M3:M4"/>
    <mergeCell ref="G3:H3"/>
    <mergeCell ref="I3:J3"/>
    <mergeCell ref="K3:L3"/>
    <mergeCell ref="C3:C4"/>
    <mergeCell ref="A50:A53"/>
    <mergeCell ref="A55:A60"/>
    <mergeCell ref="A3:A4"/>
    <mergeCell ref="B3:B4"/>
    <mergeCell ref="A13:A20"/>
    <mergeCell ref="A30:A37"/>
    <mergeCell ref="A45:A49"/>
    <mergeCell ref="A21:A29"/>
    <mergeCell ref="A38:A44"/>
    <mergeCell ref="A211:A216"/>
    <mergeCell ref="A201:A204"/>
    <mergeCell ref="A172:A180"/>
    <mergeCell ref="A181:A187"/>
    <mergeCell ref="A108:A113"/>
    <mergeCell ref="A114:A117"/>
    <mergeCell ref="A163:A171"/>
    <mergeCell ref="A189:A195"/>
    <mergeCell ref="A196:A200"/>
    <mergeCell ref="A205:A210"/>
    <mergeCell ref="A124:A132"/>
    <mergeCell ref="A133:A140"/>
    <mergeCell ref="A142:A148"/>
    <mergeCell ref="A149:A153"/>
    <mergeCell ref="A154:A157"/>
    <mergeCell ref="A226:M226"/>
    <mergeCell ref="A227:A228"/>
    <mergeCell ref="B227:B228"/>
    <mergeCell ref="C227:C228"/>
    <mergeCell ref="G227:H227"/>
    <mergeCell ref="I227:J227"/>
    <mergeCell ref="K227:L227"/>
    <mergeCell ref="M227:M228"/>
  </mergeCells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Davit Kvachantiradze</dc:creator>
  <cp:lastModifiedBy>Alex Kekelashvili</cp:lastModifiedBy>
  <cp:lastPrinted>2020-02-07T08:44:21Z</cp:lastPrinted>
  <dcterms:created xsi:type="dcterms:W3CDTF">2014-01-29T08:05:15Z</dcterms:created>
  <dcterms:modified xsi:type="dcterms:W3CDTF">2020-02-07T12:38:40Z</dcterms:modified>
</cp:coreProperties>
</file>