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265"/>
  </bookViews>
  <sheets>
    <sheet name="xarj." sheetId="1" r:id="rId1"/>
    <sheet name="moc.uwy" sheetId="2" r:id="rId2"/>
    <sheet name="def." sheetId="4" r:id="rId3"/>
  </sheets>
  <calcPr calcId="124519"/>
</workbook>
</file>

<file path=xl/calcChain.xml><?xml version="1.0" encoding="utf-8"?>
<calcChain xmlns="http://schemas.openxmlformats.org/spreadsheetml/2006/main">
  <c r="B8" i="4"/>
  <c r="B8" i="2"/>
  <c r="F46" i="1"/>
  <c r="F45"/>
  <c r="F44"/>
  <c r="F43"/>
  <c r="F42"/>
  <c r="F41"/>
  <c r="F39"/>
  <c r="F38"/>
  <c r="F37"/>
  <c r="F36"/>
  <c r="F35"/>
  <c r="F34"/>
  <c r="F33"/>
  <c r="F31"/>
  <c r="F30"/>
  <c r="F28"/>
  <c r="F27"/>
  <c r="F26"/>
  <c r="F25"/>
  <c r="F24"/>
  <c r="F23"/>
  <c r="F22"/>
  <c r="F20"/>
  <c r="F19"/>
  <c r="F17"/>
  <c r="F16"/>
  <c r="F15"/>
  <c r="F14"/>
  <c r="F13"/>
  <c r="F12"/>
  <c r="F11"/>
  <c r="F10"/>
  <c r="F48" l="1"/>
</calcChain>
</file>

<file path=xl/sharedStrings.xml><?xml version="1.0" encoding="utf-8"?>
<sst xmlns="http://schemas.openxmlformats.org/spreadsheetml/2006/main" count="187" uniqueCount="101">
  <si>
    <t>№</t>
  </si>
  <si>
    <t>შიფრი</t>
  </si>
  <si>
    <t>სამუშაოების და დანახარჯების დასახელება</t>
  </si>
  <si>
    <t>განზ. ერთ.</t>
  </si>
  <si>
    <t>რაოდენობა</t>
  </si>
  <si>
    <t>მასალა</t>
  </si>
  <si>
    <t>შრომითი რესურსი</t>
  </si>
  <si>
    <t>მანქანა-მექანიზმები</t>
  </si>
  <si>
    <t>საერთო ფასი</t>
  </si>
  <si>
    <t>განზ.ერთ-ზე</t>
  </si>
  <si>
    <t>სულ</t>
  </si>
  <si>
    <t>ერთ. ფასი</t>
  </si>
  <si>
    <t>x a r j T a R r i c x v a</t>
  </si>
  <si>
    <t>1000მ2</t>
  </si>
  <si>
    <t>ავტოგრეიდერი საშუალო ტიპის სიმძლავრით 108 ცხ.ძალით</t>
  </si>
  <si>
    <t>მ/სთ</t>
  </si>
  <si>
    <t>მ3</t>
  </si>
  <si>
    <t>სხვა მანქანები</t>
  </si>
  <si>
    <t>სხვა მასალები</t>
  </si>
  <si>
    <t>ლარი</t>
  </si>
  <si>
    <t>,,-------,,</t>
  </si>
  <si>
    <t>ტონა</t>
  </si>
  <si>
    <t>მუშახელი</t>
  </si>
  <si>
    <t>კ/სთ</t>
  </si>
  <si>
    <t>მოსარწყავ მოსარეცხი მანქანა ტევადობით 6000 ლტ.</t>
  </si>
  <si>
    <t>ს.ნ. და წ. 27.39.1.2</t>
  </si>
  <si>
    <t>ასფალტობეტონის დამგები მანქანა</t>
  </si>
  <si>
    <t>ცხელი ,,ბ'' ჯგუფის მკვრივი ასფალტობეტონი</t>
  </si>
  <si>
    <t>ს.ნ. და წ. 27.51.13</t>
  </si>
  <si>
    <t>გვერდულების მოწყობა ქვიშა-ხრეშოვანი ნაზავით სისქით 10სმ, გვერდულების სიგანე 0,5 მ, გზის ორივე მხარეს (0,5+0,5)</t>
  </si>
  <si>
    <t>თვითმავალი სატკეპნი 5ტ. გლუვი</t>
  </si>
  <si>
    <t>თვითმავალი სატკეპნი პნევმატური სვლით 18 ტონიანი</t>
  </si>
  <si>
    <t>ასფალტობეტონის შემოზიდვა ავტოთვითმცლელებით ზიდვის მანძილი 10 კმ.</t>
  </si>
  <si>
    <t>სატკეპნი გლუვი   10ტ-იანი</t>
  </si>
  <si>
    <t>სატკეპნი გლუვი   5ტ-იანი</t>
  </si>
  <si>
    <t>სრფ.14.194</t>
  </si>
  <si>
    <t>სრფ.14.212</t>
  </si>
  <si>
    <t>სრფ.14.213</t>
  </si>
  <si>
    <t>სრფ.14.225</t>
  </si>
  <si>
    <t>სრფ.14.22</t>
  </si>
  <si>
    <t>სრფ.14,212</t>
  </si>
  <si>
    <t>დღგ</t>
  </si>
  <si>
    <t>ჯამი</t>
  </si>
  <si>
    <t>moculobebis uwyisi</t>
  </si>
  <si>
    <t>შენიშვნა</t>
  </si>
  <si>
    <t>რაოდენoბა</t>
  </si>
  <si>
    <t>სრფ.15</t>
  </si>
  <si>
    <t>სრფ.10</t>
  </si>
  <si>
    <t>ინერტული მასალების შემოზიდვა ავტოთვითმცლელებით ზიდვის მანძილი 10 კმ.</t>
  </si>
  <si>
    <t>ცხელი ასფალტობეტონის საფარის მოწყობა მზა საფუძველის გასუფთავებით, ნაპირების ჩამოჭრით, დეფექტების შესწორებითა და სატკეპნისათვის მიუწვდომელი ადგილების ხელით დატკეპნა სისქით 5 სმ. (ხრეშოვანი საშუალო მარცვლოვანი)</t>
  </si>
  <si>
    <t>ს.ნ. და წ. 27.39.1+2    27.40+1+2#5    საბაზრო ფასი</t>
  </si>
  <si>
    <t>მ2</t>
  </si>
  <si>
    <t>srf.14.194</t>
  </si>
  <si>
    <t>სრფ.14.214</t>
  </si>
  <si>
    <t>srf.4.1.213</t>
  </si>
  <si>
    <t>ქვიშა-ხრეშოვანი ნაზავი 20-40 მმ საავტომობილო სამუშაოებისთვის</t>
  </si>
  <si>
    <t xml:space="preserve">s.n.da w. 27.8.2 </t>
  </si>
  <si>
    <t>,,------,,</t>
  </si>
  <si>
    <t>srf.14.212</t>
  </si>
  <si>
    <t>srf.14.213</t>
  </si>
  <si>
    <t>srf.14.222</t>
  </si>
  <si>
    <t>sabazro fasi</t>
  </si>
  <si>
    <t xml:space="preserve">s.n.da w. 27.31.8 </t>
  </si>
  <si>
    <t>srf.14.193</t>
  </si>
  <si>
    <t>s.n.da w. 27.10.5</t>
  </si>
  <si>
    <t>srf.14.214</t>
  </si>
  <si>
    <t>srf.4.1.222</t>
  </si>
  <si>
    <t>muSaxeli</t>
  </si>
  <si>
    <t>greideri 108 cx.ZaliT</t>
  </si>
  <si>
    <t>sagzao TviTmavali 5 toniani satkepni</t>
  </si>
  <si>
    <t>sagzao TviTmavali 10toniani satkepni</t>
  </si>
  <si>
    <t>traqtori muxluxa svliT 108 cx.ZaliT</t>
  </si>
  <si>
    <t>mosarwyav-mosarecxi manqana 6000 litriani</t>
  </si>
  <si>
    <t>sxva manqanebi</t>
  </si>
  <si>
    <t>60%-iani bitumis emulsiis mosxma safaris qveda fenaze</t>
  </si>
  <si>
    <t>avtogudronatori 7000 t.</t>
  </si>
  <si>
    <t>webovani bitumi</t>
  </si>
  <si>
    <t>40mm fraqciis, xreSis, namgliseburi profilis, gzis RerZze 12 sm sisqis safaris zeda fenis mowyoba</t>
  </si>
  <si>
    <t>sagzao TviTmavali 18 toniani satkepni</t>
  </si>
  <si>
    <t>sagzao TviTmavali 10 toniani satkepni</t>
  </si>
  <si>
    <t>xreSi 40 mm fraqciis</t>
  </si>
  <si>
    <t>60%-iani bitumis emulsiis mosxma safaris zeda fenaze</t>
  </si>
  <si>
    <t xml:space="preserve"> bitumis emulsia</t>
  </si>
  <si>
    <t>1000m2</t>
  </si>
  <si>
    <t>kac.sT</t>
  </si>
  <si>
    <t>manq.sT</t>
  </si>
  <si>
    <t>lari</t>
  </si>
  <si>
    <t>m3</t>
  </si>
  <si>
    <t>srf.14.7</t>
  </si>
  <si>
    <t>srf.4.1.503</t>
  </si>
  <si>
    <t>tონა</t>
  </si>
  <si>
    <t>qviSa-ღორღიანი nazavi</t>
  </si>
  <si>
    <t>samtrediis municipaliteti</t>
  </si>
  <si>
    <t>პირდაპირი დანახარჯების ჯამი</t>
  </si>
  <si>
    <t>ზედნადები ხაჯი (არა უმეტეს)</t>
  </si>
  <si>
    <t>გეგმიური დაგროვება (არა უმეტეს)</t>
  </si>
  <si>
    <t>გაუთვალისწინებელი ხარჯი (არა უმეტეს)</t>
  </si>
  <si>
    <t>defeqturi aqti</t>
  </si>
  <si>
    <t xml:space="preserve">eweris TemSi sof.axalsofelSi Tbilisi-senaki-leseliZis avtomagistralidan
 md.rionis mimarTulebiT boranamde misasvlel gzaze 
asfalto-betonis dagebis samuSaoebisTvis Sedgenili
winaswari lokalur-resursuli
</t>
  </si>
  <si>
    <t xml:space="preserve">eweris TemSi sof.axalsofelSi Tbilisi-senaki-leseliZis avtomagistralidan
 md.rionis mimarTulebiT boranamde misasvlel gzaze 
asfalto-betonis dagebis samuSaoebisTvis Sedgenili
</t>
  </si>
  <si>
    <t>arsebuli yamiris gzis safuZvelis (qveda fena) momzadeba profilis Sesworeba axali masalis damateba, Rrmulebis Sevseba datkepna (sigrZiT 850 grZ.m, siganiT 4,2 m;  farTi-3571 m2)</t>
  </si>
</sst>
</file>

<file path=xl/styles.xml><?xml version="1.0" encoding="utf-8"?>
<styleSheet xmlns="http://schemas.openxmlformats.org/spreadsheetml/2006/main">
  <numFmts count="10">
    <numFmt numFmtId="164" formatCode="###0;[Red]###0"/>
    <numFmt numFmtId="165" formatCode="###0;###0"/>
    <numFmt numFmtId="166" formatCode="#,##0.00;#,##0.00"/>
    <numFmt numFmtId="167" formatCode="#,##0.000;#,##0.000"/>
    <numFmt numFmtId="168" formatCode="#,##0.000"/>
    <numFmt numFmtId="169" formatCode="#,##0.0000"/>
    <numFmt numFmtId="170" formatCode="#,##0.0"/>
    <numFmt numFmtId="171" formatCode="###0.00;###0.00"/>
    <numFmt numFmtId="172" formatCode="0.0"/>
    <numFmt numFmtId="173" formatCode="0.000"/>
  </numFmts>
  <fonts count="27">
    <font>
      <sz val="10"/>
      <color rgb="FF000000"/>
      <name val="Times New Roman"/>
      <charset val="204"/>
    </font>
    <font>
      <sz val="11"/>
      <color rgb="FF000000"/>
      <name val="Times New Roman"/>
      <family val="1"/>
      <charset val="204"/>
    </font>
    <font>
      <b/>
      <sz val="11"/>
      <name val="Sylfaen"/>
      <family val="2"/>
    </font>
    <font>
      <b/>
      <sz val="11"/>
      <name val="Calibri"/>
      <family val="2"/>
    </font>
    <font>
      <sz val="11"/>
      <name val="Sylfaen"/>
      <family val="1"/>
      <charset val="204"/>
    </font>
    <font>
      <sz val="10"/>
      <color rgb="FF000000"/>
      <name val="Times New Roman"/>
      <family val="1"/>
      <charset val="204"/>
    </font>
    <font>
      <sz val="10"/>
      <name val="Sylfaen"/>
      <family val="1"/>
      <charset val="204"/>
    </font>
    <font>
      <sz val="10"/>
      <color rgb="FF000000"/>
      <name val="Sylfaen"/>
      <family val="2"/>
    </font>
    <font>
      <sz val="10"/>
      <color rgb="FF000000"/>
      <name val="Calibri"/>
      <family val="2"/>
    </font>
    <font>
      <sz val="10"/>
      <color rgb="FF000000"/>
      <name val="AcadNusx"/>
      <family val="2"/>
    </font>
    <font>
      <sz val="10"/>
      <name val="AcadNusx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4"/>
      <color rgb="FF000000"/>
      <name val="AcadMtavr"/>
    </font>
    <font>
      <sz val="12"/>
      <name val="AcadNusx"/>
    </font>
    <font>
      <sz val="12"/>
      <color rgb="FF000000"/>
      <name val="AcadNusx"/>
    </font>
    <font>
      <sz val="10"/>
      <color rgb="FF000000"/>
      <name val="Times New Roman"/>
      <family val="2"/>
    </font>
    <font>
      <sz val="12"/>
      <name val="AcadMtavr"/>
    </font>
    <font>
      <b/>
      <sz val="10"/>
      <name val="Sylfaen"/>
      <family val="1"/>
      <charset val="204"/>
    </font>
    <font>
      <sz val="11"/>
      <color theme="1"/>
      <name val="AcadNusx"/>
    </font>
    <font>
      <sz val="9"/>
      <color rgb="FF000000"/>
      <name val="Times New Roman"/>
      <family val="1"/>
      <charset val="204"/>
    </font>
    <font>
      <sz val="10"/>
      <color theme="1"/>
      <name val="AcadNusx"/>
    </font>
    <font>
      <sz val="10"/>
      <color rgb="FF000000"/>
      <name val="AcadNusx"/>
    </font>
    <font>
      <sz val="11"/>
      <name val="AcadNusx"/>
    </font>
    <font>
      <sz val="11"/>
      <color rgb="FF000000"/>
      <name val="AcadNusx"/>
    </font>
    <font>
      <sz val="12"/>
      <color rgb="FF000000"/>
      <name val="AcadMtavr"/>
    </font>
    <font>
      <b/>
      <sz val="12"/>
      <name val="AcadMtavr"/>
    </font>
  </fonts>
  <fills count="4">
    <fill>
      <patternFill patternType="none"/>
    </fill>
    <fill>
      <patternFill patternType="gray125"/>
    </fill>
    <fill>
      <patternFill patternType="solid">
        <fgColor rgb="FFEBF1D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top" wrapText="1"/>
    </xf>
    <xf numFmtId="9" fontId="4" fillId="0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9" fontId="7" fillId="3" borderId="1" xfId="0" applyNumberFormat="1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166" fontId="16" fillId="3" borderId="1" xfId="0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9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8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top" wrapText="1"/>
    </xf>
    <xf numFmtId="170" fontId="7" fillId="3" borderId="1" xfId="0" applyNumberFormat="1" applyFont="1" applyFill="1" applyBorder="1" applyAlignment="1">
      <alignment horizontal="center" vertical="center" wrapText="1"/>
    </xf>
    <xf numFmtId="171" fontId="9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172" fontId="5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9" fontId="1" fillId="0" borderId="7" xfId="0" applyNumberFormat="1" applyFont="1" applyFill="1" applyBorder="1" applyAlignment="1">
      <alignment horizontal="center" vertical="top"/>
    </xf>
    <xf numFmtId="2" fontId="0" fillId="0" borderId="7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20" fillId="2" borderId="1" xfId="0" applyFont="1" applyFill="1" applyBorder="1" applyAlignment="1">
      <alignment horizontal="left" vertical="top" wrapText="1"/>
    </xf>
    <xf numFmtId="2" fontId="20" fillId="2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2" fontId="5" fillId="0" borderId="2" xfId="0" applyNumberFormat="1" applyFont="1" applyFill="1" applyBorder="1" applyAlignment="1">
      <alignment horizontal="left" vertical="top" wrapText="1"/>
    </xf>
    <xf numFmtId="2" fontId="5" fillId="0" borderId="7" xfId="0" applyNumberFormat="1" applyFont="1" applyFill="1" applyBorder="1" applyAlignment="1">
      <alignment horizontal="left" vertical="top"/>
    </xf>
    <xf numFmtId="165" fontId="7" fillId="3" borderId="3" xfId="0" applyNumberFormat="1" applyFont="1" applyFill="1" applyBorder="1" applyAlignment="1">
      <alignment horizontal="center" vertical="top" wrapText="1"/>
    </xf>
    <xf numFmtId="167" fontId="9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left" vertical="top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/>
    <xf numFmtId="0" fontId="19" fillId="0" borderId="7" xfId="0" applyFont="1" applyBorder="1" applyAlignment="1">
      <alignment wrapText="1"/>
    </xf>
    <xf numFmtId="172" fontId="19" fillId="0" borderId="7" xfId="0" applyNumberFormat="1" applyFont="1" applyBorder="1"/>
    <xf numFmtId="0" fontId="19" fillId="3" borderId="7" xfId="0" applyFont="1" applyFill="1" applyBorder="1"/>
    <xf numFmtId="0" fontId="21" fillId="0" borderId="7" xfId="0" applyFont="1" applyBorder="1" applyAlignment="1">
      <alignment wrapText="1"/>
    </xf>
    <xf numFmtId="0" fontId="21" fillId="3" borderId="7" xfId="0" applyFont="1" applyFill="1" applyBorder="1"/>
    <xf numFmtId="0" fontId="21" fillId="3" borderId="7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top"/>
    </xf>
    <xf numFmtId="0" fontId="23" fillId="3" borderId="3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top" wrapText="1"/>
    </xf>
    <xf numFmtId="0" fontId="19" fillId="0" borderId="7" xfId="0" applyFont="1" applyBorder="1" applyAlignment="1">
      <alignment vertical="center"/>
    </xf>
    <xf numFmtId="173" fontId="19" fillId="0" borderId="7" xfId="0" applyNumberFormat="1" applyFont="1" applyBorder="1"/>
    <xf numFmtId="2" fontId="19" fillId="0" borderId="7" xfId="0" applyNumberFormat="1" applyFont="1" applyBorder="1"/>
    <xf numFmtId="2" fontId="19" fillId="0" borderId="7" xfId="0" applyNumberFormat="1" applyFont="1" applyBorder="1" applyAlignment="1">
      <alignment vertical="center"/>
    </xf>
    <xf numFmtId="0" fontId="20" fillId="0" borderId="0" xfId="0" applyFont="1" applyFill="1" applyBorder="1" applyAlignment="1">
      <alignment horizontal="right" vertical="top"/>
    </xf>
    <xf numFmtId="0" fontId="25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26" fillId="0" borderId="6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3"/>
  <sheetViews>
    <sheetView tabSelected="1" topLeftCell="A44" workbookViewId="0">
      <selection activeCell="D52" sqref="D52"/>
    </sheetView>
  </sheetViews>
  <sheetFormatPr defaultRowHeight="12.75"/>
  <cols>
    <col min="1" max="1" width="4.5" customWidth="1"/>
    <col min="2" max="2" width="11.83203125" customWidth="1"/>
    <col min="3" max="3" width="54.1640625" customWidth="1"/>
    <col min="4" max="4" width="9.6640625" customWidth="1"/>
    <col min="5" max="5" width="9.33203125" customWidth="1"/>
    <col min="6" max="6" width="9.5" customWidth="1"/>
    <col min="7" max="7" width="8.33203125" customWidth="1"/>
    <col min="8" max="8" width="10.1640625" customWidth="1"/>
    <col min="9" max="9" width="7.1640625" customWidth="1"/>
    <col min="10" max="10" width="8" customWidth="1"/>
    <col min="11" max="11" width="7" customWidth="1"/>
    <col min="12" max="12" width="8.33203125" customWidth="1"/>
    <col min="13" max="13" width="11.33203125" customWidth="1"/>
    <col min="14" max="14" width="2.1640625" hidden="1" customWidth="1"/>
    <col min="16" max="17" width="9.6640625" bestFit="1" customWidth="1"/>
    <col min="20" max="20" width="9.6640625" bestFit="1" customWidth="1"/>
  </cols>
  <sheetData>
    <row r="1" spans="1:13" ht="12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15">
      <c r="A2" s="84" t="s">
        <v>92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57.75" customHeight="1">
      <c r="A3" s="85" t="s">
        <v>98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6.5" hidden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15">
      <c r="A5" s="88" t="s">
        <v>12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33.75" customHeight="1">
      <c r="A6" s="92" t="s">
        <v>0</v>
      </c>
      <c r="B6" s="92" t="s">
        <v>1</v>
      </c>
      <c r="C6" s="92" t="s">
        <v>2</v>
      </c>
      <c r="D6" s="92" t="s">
        <v>3</v>
      </c>
      <c r="E6" s="90" t="s">
        <v>4</v>
      </c>
      <c r="F6" s="91"/>
      <c r="G6" s="90" t="s">
        <v>5</v>
      </c>
      <c r="H6" s="91"/>
      <c r="I6" s="90" t="s">
        <v>6</v>
      </c>
      <c r="J6" s="91"/>
      <c r="K6" s="90" t="s">
        <v>7</v>
      </c>
      <c r="L6" s="91"/>
      <c r="M6" s="92" t="s">
        <v>8</v>
      </c>
    </row>
    <row r="7" spans="1:13" ht="30" customHeight="1">
      <c r="A7" s="93"/>
      <c r="B7" s="93"/>
      <c r="C7" s="93"/>
      <c r="D7" s="93"/>
      <c r="E7" s="10" t="s">
        <v>9</v>
      </c>
      <c r="F7" s="10" t="s">
        <v>10</v>
      </c>
      <c r="G7" s="10" t="s">
        <v>11</v>
      </c>
      <c r="H7" s="10" t="s">
        <v>10</v>
      </c>
      <c r="I7" s="10" t="s">
        <v>11</v>
      </c>
      <c r="J7" s="10" t="s">
        <v>10</v>
      </c>
      <c r="K7" s="10" t="s">
        <v>11</v>
      </c>
      <c r="L7" s="10" t="s">
        <v>10</v>
      </c>
      <c r="M7" s="93"/>
    </row>
    <row r="8" spans="1:13" ht="15.75" customHeight="1">
      <c r="A8" s="1">
        <v>-1</v>
      </c>
      <c r="B8" s="1">
        <v>-2</v>
      </c>
      <c r="C8" s="1">
        <v>-3</v>
      </c>
      <c r="D8" s="1">
        <v>-4</v>
      </c>
      <c r="E8" s="1">
        <v>-5</v>
      </c>
      <c r="F8" s="1">
        <v>-6</v>
      </c>
      <c r="G8" s="1">
        <v>-7</v>
      </c>
      <c r="H8" s="1">
        <v>-8</v>
      </c>
      <c r="I8" s="1">
        <v>-9</v>
      </c>
      <c r="J8" s="1">
        <v>-10</v>
      </c>
      <c r="K8" s="1">
        <v>-11</v>
      </c>
      <c r="L8" s="1">
        <v>-12</v>
      </c>
      <c r="M8" s="2">
        <v>-13</v>
      </c>
    </row>
    <row r="9" spans="1:13" ht="79.5" customHeight="1">
      <c r="A9" s="59">
        <v>1</v>
      </c>
      <c r="B9" s="64" t="s">
        <v>56</v>
      </c>
      <c r="C9" s="61" t="s">
        <v>100</v>
      </c>
      <c r="D9" s="60" t="s">
        <v>83</v>
      </c>
      <c r="E9" s="60"/>
      <c r="F9" s="80">
        <v>3.5710000000000002</v>
      </c>
      <c r="G9" s="60"/>
      <c r="H9" s="60"/>
      <c r="I9" s="60"/>
      <c r="J9" s="60"/>
      <c r="K9" s="60"/>
      <c r="L9" s="60"/>
      <c r="M9" s="60"/>
    </row>
    <row r="10" spans="1:13" ht="15.75" customHeight="1">
      <c r="A10" s="60"/>
      <c r="B10" s="64" t="s">
        <v>57</v>
      </c>
      <c r="C10" s="61" t="s">
        <v>67</v>
      </c>
      <c r="D10" s="60" t="s">
        <v>84</v>
      </c>
      <c r="E10" s="60">
        <v>32.1</v>
      </c>
      <c r="F10" s="80">
        <f>E10*F9</f>
        <v>114.62910000000001</v>
      </c>
      <c r="G10" s="60"/>
      <c r="H10" s="60"/>
      <c r="I10" s="60"/>
      <c r="J10" s="60"/>
      <c r="K10" s="60"/>
      <c r="L10" s="60"/>
      <c r="M10" s="81"/>
    </row>
    <row r="11" spans="1:13" ht="18.75" customHeight="1">
      <c r="A11" s="60"/>
      <c r="B11" s="64" t="s">
        <v>52</v>
      </c>
      <c r="C11" s="61" t="s">
        <v>68</v>
      </c>
      <c r="D11" s="60" t="s">
        <v>85</v>
      </c>
      <c r="E11" s="60">
        <v>3.88</v>
      </c>
      <c r="F11" s="80">
        <f>E11*F9</f>
        <v>13.85548</v>
      </c>
      <c r="G11" s="60"/>
      <c r="H11" s="60"/>
      <c r="I11" s="60"/>
      <c r="J11" s="60"/>
      <c r="K11" s="60"/>
      <c r="L11" s="60"/>
      <c r="M11" s="81"/>
    </row>
    <row r="12" spans="1:13" ht="15.75" customHeight="1">
      <c r="A12" s="60"/>
      <c r="B12" s="64" t="s">
        <v>58</v>
      </c>
      <c r="C12" s="61" t="s">
        <v>69</v>
      </c>
      <c r="D12" s="60" t="s">
        <v>85</v>
      </c>
      <c r="E12" s="60">
        <v>6.16</v>
      </c>
      <c r="F12" s="80">
        <f>F9*E12</f>
        <v>21.99736</v>
      </c>
      <c r="G12" s="60"/>
      <c r="H12" s="60"/>
      <c r="I12" s="60"/>
      <c r="J12" s="60"/>
      <c r="K12" s="60"/>
      <c r="L12" s="60"/>
      <c r="M12" s="81"/>
    </row>
    <row r="13" spans="1:13" ht="15.75" customHeight="1">
      <c r="A13" s="60"/>
      <c r="B13" s="64" t="s">
        <v>59</v>
      </c>
      <c r="C13" s="61" t="s">
        <v>70</v>
      </c>
      <c r="D13" s="60" t="s">
        <v>85</v>
      </c>
      <c r="E13" s="60">
        <v>4.53</v>
      </c>
      <c r="F13" s="80">
        <f>E13*F9</f>
        <v>16.176630000000003</v>
      </c>
      <c r="G13" s="60"/>
      <c r="H13" s="60"/>
      <c r="I13" s="60"/>
      <c r="J13" s="60"/>
      <c r="K13" s="60"/>
      <c r="L13" s="60"/>
      <c r="M13" s="81"/>
    </row>
    <row r="14" spans="1:13" ht="15.75" customHeight="1">
      <c r="A14" s="60"/>
      <c r="B14" s="65" t="s">
        <v>88</v>
      </c>
      <c r="C14" s="61" t="s">
        <v>71</v>
      </c>
      <c r="D14" s="60" t="s">
        <v>85</v>
      </c>
      <c r="E14" s="60">
        <v>0.71</v>
      </c>
      <c r="F14" s="80">
        <f>E14*F9</f>
        <v>2.5354100000000002</v>
      </c>
      <c r="G14" s="60"/>
      <c r="H14" s="60"/>
      <c r="I14" s="60"/>
      <c r="J14" s="60"/>
      <c r="K14" s="60"/>
      <c r="L14" s="60"/>
      <c r="M14" s="81"/>
    </row>
    <row r="15" spans="1:13" ht="30" customHeight="1">
      <c r="A15" s="60"/>
      <c r="B15" s="64" t="s">
        <v>60</v>
      </c>
      <c r="C15" s="61" t="s">
        <v>72</v>
      </c>
      <c r="D15" s="60" t="s">
        <v>85</v>
      </c>
      <c r="E15" s="60">
        <v>2.0699999999999998</v>
      </c>
      <c r="F15" s="80">
        <f>E15*F9</f>
        <v>7.3919699999999997</v>
      </c>
      <c r="G15" s="60"/>
      <c r="H15" s="60"/>
      <c r="I15" s="60"/>
      <c r="J15" s="60"/>
      <c r="K15" s="60"/>
      <c r="L15" s="60"/>
      <c r="M15" s="81"/>
    </row>
    <row r="16" spans="1:13" ht="15.75" customHeight="1">
      <c r="A16" s="60"/>
      <c r="B16" s="64" t="s">
        <v>56</v>
      </c>
      <c r="C16" s="61" t="s">
        <v>73</v>
      </c>
      <c r="D16" s="60" t="s">
        <v>86</v>
      </c>
      <c r="E16" s="60">
        <v>1.02</v>
      </c>
      <c r="F16" s="80">
        <f>E16*F9</f>
        <v>3.6424200000000004</v>
      </c>
      <c r="G16" s="60"/>
      <c r="H16" s="60"/>
      <c r="I16" s="60"/>
      <c r="J16" s="60"/>
      <c r="K16" s="60"/>
      <c r="L16" s="60"/>
      <c r="M16" s="81"/>
    </row>
    <row r="17" spans="1:13" ht="30" customHeight="1">
      <c r="A17" s="60"/>
      <c r="B17" s="64" t="s">
        <v>61</v>
      </c>
      <c r="C17" s="61" t="s">
        <v>91</v>
      </c>
      <c r="D17" s="60" t="s">
        <v>87</v>
      </c>
      <c r="E17" s="62">
        <v>66</v>
      </c>
      <c r="F17" s="80">
        <f>E17*F9</f>
        <v>235.68600000000001</v>
      </c>
      <c r="G17" s="60"/>
      <c r="H17" s="60"/>
      <c r="I17" s="60"/>
      <c r="J17" s="60"/>
      <c r="K17" s="60"/>
      <c r="L17" s="60"/>
      <c r="M17" s="81"/>
    </row>
    <row r="18" spans="1:13" ht="33.75" customHeight="1">
      <c r="A18" s="59">
        <v>2</v>
      </c>
      <c r="B18" s="64" t="s">
        <v>62</v>
      </c>
      <c r="C18" s="61" t="s">
        <v>74</v>
      </c>
      <c r="D18" s="60" t="s">
        <v>83</v>
      </c>
      <c r="E18" s="60"/>
      <c r="F18" s="80">
        <v>3.5710000000000002</v>
      </c>
      <c r="G18" s="60"/>
      <c r="H18" s="60"/>
      <c r="I18" s="60"/>
      <c r="J18" s="60"/>
      <c r="K18" s="60"/>
      <c r="L18" s="60"/>
      <c r="M18" s="81"/>
    </row>
    <row r="19" spans="1:13" ht="15.75" customHeight="1">
      <c r="A19" s="59"/>
      <c r="B19" s="64" t="s">
        <v>63</v>
      </c>
      <c r="C19" s="61" t="s">
        <v>75</v>
      </c>
      <c r="D19" s="60" t="s">
        <v>85</v>
      </c>
      <c r="E19" s="60">
        <v>0.2</v>
      </c>
      <c r="F19" s="80">
        <f>E19*F18</f>
        <v>0.71420000000000006</v>
      </c>
      <c r="G19" s="60"/>
      <c r="H19" s="60"/>
      <c r="I19" s="60"/>
      <c r="J19" s="60"/>
      <c r="K19" s="60"/>
      <c r="L19" s="60"/>
      <c r="M19" s="81"/>
    </row>
    <row r="20" spans="1:13" ht="18.75" customHeight="1">
      <c r="A20" s="59"/>
      <c r="B20" s="66" t="s">
        <v>89</v>
      </c>
      <c r="C20" s="61" t="s">
        <v>76</v>
      </c>
      <c r="D20" s="60" t="s">
        <v>90</v>
      </c>
      <c r="E20" s="60">
        <v>0.72</v>
      </c>
      <c r="F20" s="80">
        <f>E20*F18</f>
        <v>2.5711200000000001</v>
      </c>
      <c r="G20" s="60"/>
      <c r="H20" s="60"/>
      <c r="I20" s="60"/>
      <c r="J20" s="60"/>
      <c r="K20" s="60"/>
      <c r="L20" s="60"/>
      <c r="M20" s="81"/>
    </row>
    <row r="21" spans="1:13" ht="50.25" customHeight="1">
      <c r="A21" s="59">
        <v>3</v>
      </c>
      <c r="B21" s="64" t="s">
        <v>64</v>
      </c>
      <c r="C21" s="61" t="s">
        <v>77</v>
      </c>
      <c r="D21" s="60" t="s">
        <v>83</v>
      </c>
      <c r="E21" s="60"/>
      <c r="F21" s="80">
        <v>3.5710000000000002</v>
      </c>
      <c r="G21" s="60"/>
      <c r="H21" s="60"/>
      <c r="I21" s="60"/>
      <c r="J21" s="60"/>
      <c r="K21" s="60"/>
      <c r="L21" s="60"/>
      <c r="M21" s="81"/>
    </row>
    <row r="22" spans="1:13" ht="15.75" customHeight="1">
      <c r="A22" s="60"/>
      <c r="B22" s="64" t="s">
        <v>57</v>
      </c>
      <c r="C22" s="61" t="s">
        <v>67</v>
      </c>
      <c r="D22" s="60" t="s">
        <v>84</v>
      </c>
      <c r="E22" s="60">
        <v>44</v>
      </c>
      <c r="F22" s="80">
        <f>E22*F21</f>
        <v>157.124</v>
      </c>
      <c r="G22" s="60"/>
      <c r="H22" s="60"/>
      <c r="I22" s="60"/>
      <c r="J22" s="60"/>
      <c r="K22" s="60"/>
      <c r="L22" s="60"/>
      <c r="M22" s="81"/>
    </row>
    <row r="23" spans="1:13" ht="15.75" customHeight="1">
      <c r="A23" s="60"/>
      <c r="B23" s="64" t="s">
        <v>52</v>
      </c>
      <c r="C23" s="61" t="s">
        <v>68</v>
      </c>
      <c r="D23" s="60" t="s">
        <v>85</v>
      </c>
      <c r="E23" s="63">
        <v>3.51</v>
      </c>
      <c r="F23" s="80">
        <f>E23*F21</f>
        <v>12.53421</v>
      </c>
      <c r="G23" s="60"/>
      <c r="H23" s="60"/>
      <c r="I23" s="60"/>
      <c r="J23" s="60"/>
      <c r="K23" s="60"/>
      <c r="L23" s="60"/>
      <c r="M23" s="81"/>
    </row>
    <row r="24" spans="1:13" ht="15.75" customHeight="1">
      <c r="A24" s="60"/>
      <c r="B24" s="64" t="s">
        <v>65</v>
      </c>
      <c r="C24" s="61" t="s">
        <v>78</v>
      </c>
      <c r="D24" s="60" t="s">
        <v>85</v>
      </c>
      <c r="E24" s="60">
        <v>0.41</v>
      </c>
      <c r="F24" s="80">
        <f>E24*F21</f>
        <v>1.46411</v>
      </c>
      <c r="G24" s="60"/>
      <c r="H24" s="60"/>
      <c r="I24" s="60"/>
      <c r="J24" s="60"/>
      <c r="K24" s="60"/>
      <c r="L24" s="60"/>
      <c r="M24" s="81"/>
    </row>
    <row r="25" spans="1:13" ht="15.75" customHeight="1">
      <c r="A25" s="60"/>
      <c r="B25" s="64" t="s">
        <v>58</v>
      </c>
      <c r="C25" s="61" t="s">
        <v>69</v>
      </c>
      <c r="D25" s="60" t="s">
        <v>85</v>
      </c>
      <c r="E25" s="60">
        <v>7.6</v>
      </c>
      <c r="F25" s="80">
        <f>E25*F21</f>
        <v>27.139600000000002</v>
      </c>
      <c r="G25" s="60"/>
      <c r="H25" s="60"/>
      <c r="I25" s="60"/>
      <c r="J25" s="60"/>
      <c r="K25" s="60"/>
      <c r="L25" s="60"/>
      <c r="M25" s="81"/>
    </row>
    <row r="26" spans="1:13" ht="15.75" customHeight="1">
      <c r="A26" s="60"/>
      <c r="B26" s="64" t="s">
        <v>59</v>
      </c>
      <c r="C26" s="61" t="s">
        <v>79</v>
      </c>
      <c r="D26" s="60" t="s">
        <v>85</v>
      </c>
      <c r="E26" s="60">
        <v>7.4</v>
      </c>
      <c r="F26" s="80">
        <f>E26*F21</f>
        <v>26.425400000000003</v>
      </c>
      <c r="G26" s="60"/>
      <c r="H26" s="60"/>
      <c r="I26" s="60"/>
      <c r="J26" s="60"/>
      <c r="K26" s="60"/>
      <c r="L26" s="60"/>
      <c r="M26" s="81"/>
    </row>
    <row r="27" spans="1:13" ht="30.75" customHeight="1">
      <c r="A27" s="60"/>
      <c r="B27" s="64" t="s">
        <v>60</v>
      </c>
      <c r="C27" s="61" t="s">
        <v>72</v>
      </c>
      <c r="D27" s="60" t="s">
        <v>85</v>
      </c>
      <c r="E27" s="63">
        <v>2.0699999999999998</v>
      </c>
      <c r="F27" s="80">
        <f>E27*F21</f>
        <v>7.3919699999999997</v>
      </c>
      <c r="G27" s="60"/>
      <c r="H27" s="60"/>
      <c r="I27" s="60"/>
      <c r="J27" s="60"/>
      <c r="K27" s="60"/>
      <c r="L27" s="60"/>
      <c r="M27" s="81"/>
    </row>
    <row r="28" spans="1:13" ht="19.5" customHeight="1">
      <c r="A28" s="60"/>
      <c r="B28" s="64" t="s">
        <v>66</v>
      </c>
      <c r="C28" s="61" t="s">
        <v>80</v>
      </c>
      <c r="D28" s="60" t="s">
        <v>87</v>
      </c>
      <c r="E28" s="60">
        <v>110</v>
      </c>
      <c r="F28" s="81">
        <f>E28*F21</f>
        <v>392.81</v>
      </c>
      <c r="G28" s="60"/>
      <c r="H28" s="60"/>
      <c r="I28" s="60"/>
      <c r="J28" s="60"/>
      <c r="K28" s="60"/>
      <c r="L28" s="60"/>
      <c r="M28" s="81"/>
    </row>
    <row r="29" spans="1:13" ht="35.25" customHeight="1">
      <c r="A29" s="60">
        <v>4</v>
      </c>
      <c r="B29" s="64" t="s">
        <v>62</v>
      </c>
      <c r="C29" s="61" t="s">
        <v>81</v>
      </c>
      <c r="D29" s="60" t="s">
        <v>83</v>
      </c>
      <c r="E29" s="60"/>
      <c r="F29" s="80">
        <v>3.5710000000000002</v>
      </c>
      <c r="G29" s="60"/>
      <c r="H29" s="60"/>
      <c r="I29" s="60"/>
      <c r="J29" s="60"/>
      <c r="K29" s="60"/>
      <c r="L29" s="60"/>
      <c r="M29" s="81"/>
    </row>
    <row r="30" spans="1:13" ht="15.75" customHeight="1">
      <c r="A30" s="60"/>
      <c r="B30" s="64" t="s">
        <v>63</v>
      </c>
      <c r="C30" s="61" t="s">
        <v>75</v>
      </c>
      <c r="D30" s="60" t="s">
        <v>85</v>
      </c>
      <c r="E30" s="60">
        <v>0.2</v>
      </c>
      <c r="F30" s="80">
        <f>E30*F29</f>
        <v>0.71420000000000006</v>
      </c>
      <c r="G30" s="60"/>
      <c r="H30" s="60"/>
      <c r="I30" s="60"/>
      <c r="J30" s="60"/>
      <c r="K30" s="60"/>
      <c r="L30" s="60"/>
      <c r="M30" s="81"/>
    </row>
    <row r="31" spans="1:13" ht="15.75" customHeight="1">
      <c r="A31" s="60"/>
      <c r="B31" s="66" t="s">
        <v>89</v>
      </c>
      <c r="C31" s="61" t="s">
        <v>82</v>
      </c>
      <c r="D31" s="60" t="s">
        <v>90</v>
      </c>
      <c r="E31" s="60">
        <v>0.72</v>
      </c>
      <c r="F31" s="80">
        <f>E31*F29</f>
        <v>2.5711200000000001</v>
      </c>
      <c r="G31" s="60"/>
      <c r="H31" s="60"/>
      <c r="I31" s="60"/>
      <c r="J31" s="60"/>
      <c r="K31" s="60"/>
      <c r="L31" s="60"/>
      <c r="M31" s="81"/>
    </row>
    <row r="32" spans="1:13" ht="81.75" customHeight="1">
      <c r="A32" s="95">
        <v>5</v>
      </c>
      <c r="B32" s="9" t="s">
        <v>25</v>
      </c>
      <c r="C32" s="70" t="s">
        <v>49</v>
      </c>
      <c r="D32" s="13" t="s">
        <v>13</v>
      </c>
      <c r="E32" s="19"/>
      <c r="F32" s="80">
        <v>3.5710000000000002</v>
      </c>
      <c r="G32" s="13"/>
      <c r="H32" s="60"/>
      <c r="I32" s="13"/>
      <c r="J32" s="60"/>
      <c r="K32" s="13"/>
      <c r="L32" s="60"/>
      <c r="M32" s="81"/>
    </row>
    <row r="33" spans="1:24" ht="15.75">
      <c r="A33" s="96"/>
      <c r="B33" s="8" t="s">
        <v>20</v>
      </c>
      <c r="C33" s="70" t="s">
        <v>22</v>
      </c>
      <c r="D33" s="13" t="s">
        <v>23</v>
      </c>
      <c r="E33" s="19">
        <v>37.64</v>
      </c>
      <c r="F33" s="19">
        <f>E33*F32</f>
        <v>134.41244</v>
      </c>
      <c r="G33" s="13"/>
      <c r="H33" s="60"/>
      <c r="I33" s="13"/>
      <c r="J33" s="60"/>
      <c r="K33" s="13"/>
      <c r="L33" s="60"/>
      <c r="M33" s="81"/>
    </row>
    <row r="34" spans="1:24" ht="15.75">
      <c r="A34" s="96"/>
      <c r="B34" s="9" t="s">
        <v>38</v>
      </c>
      <c r="C34" s="70" t="s">
        <v>26</v>
      </c>
      <c r="D34" s="13" t="s">
        <v>15</v>
      </c>
      <c r="E34" s="13">
        <v>3.02</v>
      </c>
      <c r="F34" s="20">
        <f>E34*F32</f>
        <v>10.784420000000001</v>
      </c>
      <c r="G34" s="13"/>
      <c r="H34" s="60"/>
      <c r="I34" s="13"/>
      <c r="J34" s="60"/>
      <c r="K34" s="13"/>
      <c r="L34" s="60"/>
      <c r="M34" s="81"/>
    </row>
    <row r="35" spans="1:24" ht="15.75">
      <c r="A35" s="96"/>
      <c r="B35" s="9" t="s">
        <v>36</v>
      </c>
      <c r="C35" s="70" t="s">
        <v>34</v>
      </c>
      <c r="D35" s="13" t="s">
        <v>15</v>
      </c>
      <c r="E35" s="13">
        <v>3.7</v>
      </c>
      <c r="F35" s="20">
        <f>E35*F32</f>
        <v>13.212700000000002</v>
      </c>
      <c r="G35" s="13"/>
      <c r="H35" s="60"/>
      <c r="I35" s="13"/>
      <c r="J35" s="60"/>
      <c r="K35" s="13"/>
      <c r="L35" s="60"/>
      <c r="M35" s="81"/>
    </row>
    <row r="36" spans="1:24" ht="15.75">
      <c r="A36" s="96"/>
      <c r="B36" s="9" t="s">
        <v>37</v>
      </c>
      <c r="C36" s="70" t="s">
        <v>33</v>
      </c>
      <c r="D36" s="13" t="s">
        <v>15</v>
      </c>
      <c r="E36" s="13">
        <v>11.1</v>
      </c>
      <c r="F36" s="20">
        <f>E36*F32</f>
        <v>39.638100000000001</v>
      </c>
      <c r="G36" s="13"/>
      <c r="H36" s="60"/>
      <c r="I36" s="13"/>
      <c r="J36" s="60"/>
      <c r="K36" s="13"/>
      <c r="L36" s="60"/>
      <c r="M36" s="81"/>
    </row>
    <row r="37" spans="1:24" ht="25.5">
      <c r="A37" s="96"/>
      <c r="B37" s="9" t="s">
        <v>25</v>
      </c>
      <c r="C37" s="70" t="s">
        <v>17</v>
      </c>
      <c r="D37" s="13" t="s">
        <v>15</v>
      </c>
      <c r="E37" s="28">
        <v>2.2999999999999998</v>
      </c>
      <c r="F37" s="21">
        <f>E37*F32</f>
        <v>8.2133000000000003</v>
      </c>
      <c r="G37" s="13"/>
      <c r="H37" s="60"/>
      <c r="I37" s="13"/>
      <c r="J37" s="60"/>
      <c r="K37" s="13"/>
      <c r="L37" s="79"/>
      <c r="M37" s="82"/>
    </row>
    <row r="38" spans="1:24" ht="66" customHeight="1">
      <c r="A38" s="96"/>
      <c r="B38" s="9" t="s">
        <v>50</v>
      </c>
      <c r="C38" s="71" t="s">
        <v>27</v>
      </c>
      <c r="D38" s="13" t="s">
        <v>21</v>
      </c>
      <c r="E38" s="19">
        <v>113.9</v>
      </c>
      <c r="F38" s="21">
        <f>E38*F32</f>
        <v>406.73690000000005</v>
      </c>
      <c r="G38" s="13"/>
      <c r="H38" s="79"/>
      <c r="I38" s="13"/>
      <c r="J38" s="79"/>
      <c r="K38" s="13"/>
      <c r="L38" s="79"/>
      <c r="M38" s="82"/>
    </row>
    <row r="39" spans="1:24" ht="25.5">
      <c r="A39" s="97"/>
      <c r="B39" s="9" t="s">
        <v>25</v>
      </c>
      <c r="C39" s="70" t="s">
        <v>18</v>
      </c>
      <c r="D39" s="13" t="s">
        <v>19</v>
      </c>
      <c r="E39" s="13">
        <v>14.5</v>
      </c>
      <c r="F39" s="18">
        <f>E39*F32</f>
        <v>51.779500000000006</v>
      </c>
      <c r="G39" s="13"/>
      <c r="H39" s="79"/>
      <c r="I39" s="13"/>
      <c r="J39" s="79"/>
      <c r="K39" s="13"/>
      <c r="L39" s="79"/>
      <c r="M39" s="82"/>
    </row>
    <row r="40" spans="1:24" ht="40.5">
      <c r="A40" s="95">
        <v>6</v>
      </c>
      <c r="B40" s="9" t="s">
        <v>28</v>
      </c>
      <c r="C40" s="70" t="s">
        <v>29</v>
      </c>
      <c r="D40" s="13" t="s">
        <v>13</v>
      </c>
      <c r="E40" s="17"/>
      <c r="F40" s="57">
        <v>0.84899999999999998</v>
      </c>
      <c r="G40" s="13"/>
      <c r="H40" s="60"/>
      <c r="I40" s="13"/>
      <c r="J40" s="60"/>
      <c r="K40" s="13"/>
      <c r="L40" s="60"/>
      <c r="M40" s="81"/>
    </row>
    <row r="41" spans="1:24" ht="15.75">
      <c r="A41" s="96"/>
      <c r="B41" s="8" t="s">
        <v>20</v>
      </c>
      <c r="C41" s="70" t="s">
        <v>22</v>
      </c>
      <c r="D41" s="13" t="s">
        <v>23</v>
      </c>
      <c r="E41" s="13">
        <v>31.7</v>
      </c>
      <c r="F41" s="22">
        <f>E41*F40</f>
        <v>26.9133</v>
      </c>
      <c r="G41" s="13"/>
      <c r="H41" s="60"/>
      <c r="I41" s="13"/>
      <c r="J41" s="60"/>
      <c r="K41" s="13"/>
      <c r="L41" s="60"/>
      <c r="M41" s="81"/>
      <c r="W41" s="58"/>
    </row>
    <row r="42" spans="1:24" ht="27">
      <c r="A42" s="96"/>
      <c r="B42" s="9" t="s">
        <v>35</v>
      </c>
      <c r="C42" s="70" t="s">
        <v>14</v>
      </c>
      <c r="D42" s="13" t="s">
        <v>15</v>
      </c>
      <c r="E42" s="13">
        <v>3.51</v>
      </c>
      <c r="F42" s="20">
        <f>E42*F40</f>
        <v>2.9799899999999999</v>
      </c>
      <c r="G42" s="13"/>
      <c r="H42" s="60"/>
      <c r="I42" s="13"/>
      <c r="J42" s="60"/>
      <c r="K42" s="13"/>
      <c r="L42" s="60"/>
      <c r="M42" s="81"/>
      <c r="W42" s="58"/>
    </row>
    <row r="43" spans="1:24" ht="27">
      <c r="A43" s="96"/>
      <c r="B43" s="9" t="s">
        <v>39</v>
      </c>
      <c r="C43" s="70" t="s">
        <v>24</v>
      </c>
      <c r="D43" s="13" t="s">
        <v>15</v>
      </c>
      <c r="E43" s="29">
        <v>0.97</v>
      </c>
      <c r="F43" s="56">
        <f>E43*F40</f>
        <v>0.82352999999999998</v>
      </c>
      <c r="G43" s="13"/>
      <c r="H43" s="60"/>
      <c r="I43" s="13"/>
      <c r="J43" s="60"/>
      <c r="K43" s="13"/>
      <c r="L43" s="60"/>
      <c r="M43" s="81"/>
      <c r="W43" s="45"/>
    </row>
    <row r="44" spans="1:24" ht="15.75">
      <c r="A44" s="96"/>
      <c r="B44" s="9" t="s">
        <v>40</v>
      </c>
      <c r="C44" s="70" t="s">
        <v>30</v>
      </c>
      <c r="D44" s="15" t="s">
        <v>15</v>
      </c>
      <c r="E44" s="30">
        <v>11</v>
      </c>
      <c r="F44" s="23">
        <f>E44*F40</f>
        <v>9.3390000000000004</v>
      </c>
      <c r="G44" s="13"/>
      <c r="H44" s="60"/>
      <c r="I44" s="13"/>
      <c r="J44" s="60"/>
      <c r="K44" s="13"/>
      <c r="L44" s="60"/>
      <c r="M44" s="81"/>
    </row>
    <row r="45" spans="1:24" ht="27">
      <c r="A45" s="96"/>
      <c r="B45" s="9" t="s">
        <v>53</v>
      </c>
      <c r="C45" s="70" t="s">
        <v>31</v>
      </c>
      <c r="D45" s="24" t="s">
        <v>15</v>
      </c>
      <c r="E45" s="26">
        <v>0.45</v>
      </c>
      <c r="F45" s="21">
        <f>E45*F40</f>
        <v>0.38205</v>
      </c>
      <c r="G45" s="13"/>
      <c r="H45" s="60"/>
      <c r="I45" s="13"/>
      <c r="J45" s="60"/>
      <c r="K45" s="31"/>
      <c r="L45" s="60"/>
      <c r="M45" s="81"/>
      <c r="X45" s="45"/>
    </row>
    <row r="46" spans="1:24" ht="27.75" customHeight="1">
      <c r="A46" s="97"/>
      <c r="B46" s="9" t="s">
        <v>54</v>
      </c>
      <c r="C46" s="70" t="s">
        <v>55</v>
      </c>
      <c r="D46" s="24" t="s">
        <v>16</v>
      </c>
      <c r="E46" s="25">
        <v>124</v>
      </c>
      <c r="F46" s="26">
        <f>E46*F40</f>
        <v>105.276</v>
      </c>
      <c r="G46" s="13"/>
      <c r="H46" s="79"/>
      <c r="I46" s="13"/>
      <c r="J46" s="79"/>
      <c r="K46" s="13"/>
      <c r="L46" s="79"/>
      <c r="M46" s="82"/>
    </row>
    <row r="47" spans="1:24" ht="27">
      <c r="A47" s="8">
        <v>7</v>
      </c>
      <c r="B47" s="9" t="s">
        <v>46</v>
      </c>
      <c r="C47" s="70" t="s">
        <v>48</v>
      </c>
      <c r="D47" s="13" t="s">
        <v>21</v>
      </c>
      <c r="E47" s="22"/>
      <c r="F47" s="21">
        <v>1174</v>
      </c>
      <c r="G47" s="13"/>
      <c r="H47" s="79"/>
      <c r="I47" s="13"/>
      <c r="J47" s="79"/>
      <c r="K47" s="13"/>
      <c r="L47" s="79"/>
      <c r="M47" s="82"/>
      <c r="Q47" s="45"/>
    </row>
    <row r="48" spans="1:24" ht="27">
      <c r="A48" s="8">
        <v>8</v>
      </c>
      <c r="B48" s="9" t="s">
        <v>47</v>
      </c>
      <c r="C48" s="72" t="s">
        <v>32</v>
      </c>
      <c r="D48" s="24" t="s">
        <v>21</v>
      </c>
      <c r="E48" s="13"/>
      <c r="F48" s="29">
        <f>F38</f>
        <v>406.73690000000005</v>
      </c>
      <c r="G48" s="13"/>
      <c r="H48" s="79"/>
      <c r="I48" s="13"/>
      <c r="J48" s="79"/>
      <c r="K48" s="13"/>
      <c r="L48" s="79"/>
      <c r="M48" s="82"/>
    </row>
    <row r="49" spans="1:18" ht="15.75">
      <c r="A49" s="3"/>
      <c r="B49" s="67"/>
      <c r="C49" s="73" t="s">
        <v>93</v>
      </c>
      <c r="D49" s="3"/>
      <c r="E49" s="3"/>
      <c r="F49" s="3"/>
      <c r="G49" s="3"/>
      <c r="H49" s="48"/>
      <c r="I49" s="47"/>
      <c r="J49" s="47"/>
      <c r="K49" s="47"/>
      <c r="L49" s="48"/>
      <c r="M49" s="49"/>
      <c r="P49" s="46"/>
      <c r="R49" s="46"/>
    </row>
    <row r="50" spans="1:18" ht="15.75">
      <c r="A50" s="37"/>
      <c r="B50" s="68"/>
      <c r="C50" s="74" t="s">
        <v>94</v>
      </c>
      <c r="D50" s="12"/>
      <c r="E50" s="4"/>
      <c r="F50" s="4"/>
      <c r="G50" s="4"/>
      <c r="H50" s="50"/>
      <c r="I50" s="50"/>
      <c r="J50" s="50"/>
      <c r="K50" s="50"/>
      <c r="L50" s="50"/>
      <c r="M50" s="51"/>
    </row>
    <row r="51" spans="1:18" ht="15.75">
      <c r="A51" s="37"/>
      <c r="B51" s="68"/>
      <c r="C51" s="74" t="s">
        <v>42</v>
      </c>
      <c r="D51" s="37"/>
      <c r="E51" s="4"/>
      <c r="F51" s="4"/>
      <c r="G51" s="4"/>
      <c r="H51" s="50"/>
      <c r="I51" s="50"/>
      <c r="J51" s="50"/>
      <c r="K51" s="50"/>
      <c r="L51" s="50"/>
      <c r="M51" s="51"/>
    </row>
    <row r="52" spans="1:18" ht="15.75">
      <c r="A52" s="37"/>
      <c r="B52" s="37"/>
      <c r="C52" s="74" t="s">
        <v>95</v>
      </c>
      <c r="D52" s="12"/>
      <c r="E52" s="4"/>
      <c r="F52" s="4"/>
      <c r="G52" s="4"/>
      <c r="H52" s="50"/>
      <c r="I52" s="50"/>
      <c r="J52" s="50"/>
      <c r="K52" s="50"/>
      <c r="L52" s="50"/>
      <c r="M52" s="51"/>
    </row>
    <row r="53" spans="1:18" ht="15.75">
      <c r="A53" s="37"/>
      <c r="B53" s="37"/>
      <c r="C53" s="74" t="s">
        <v>42</v>
      </c>
      <c r="D53" s="37"/>
      <c r="E53" s="4"/>
      <c r="F53" s="4"/>
      <c r="G53" s="4"/>
      <c r="H53" s="50"/>
      <c r="I53" s="50"/>
      <c r="J53" s="50"/>
      <c r="K53" s="50"/>
      <c r="L53" s="50"/>
      <c r="M53" s="51"/>
    </row>
    <row r="54" spans="1:18" ht="15.75">
      <c r="A54" s="37"/>
      <c r="B54" s="37"/>
      <c r="C54" s="74" t="s">
        <v>96</v>
      </c>
      <c r="D54" s="12">
        <v>0.03</v>
      </c>
      <c r="E54" s="4"/>
      <c r="F54" s="4"/>
      <c r="G54" s="4"/>
      <c r="H54" s="50"/>
      <c r="I54" s="50"/>
      <c r="J54" s="50"/>
      <c r="K54" s="50"/>
      <c r="L54" s="50"/>
      <c r="M54" s="51"/>
    </row>
    <row r="55" spans="1:18" ht="15.75">
      <c r="A55" s="38"/>
      <c r="B55" s="38"/>
      <c r="C55" s="75" t="s">
        <v>42</v>
      </c>
      <c r="D55" s="38"/>
      <c r="E55" s="32"/>
      <c r="F55" s="32"/>
      <c r="G55" s="32"/>
      <c r="H55" s="52"/>
      <c r="I55" s="52"/>
      <c r="J55" s="52"/>
      <c r="K55" s="52"/>
      <c r="L55" s="52"/>
      <c r="M55" s="53"/>
    </row>
    <row r="56" spans="1:18" ht="15.75">
      <c r="A56" s="39"/>
      <c r="B56" s="39"/>
      <c r="C56" s="76" t="s">
        <v>41</v>
      </c>
      <c r="D56" s="41">
        <v>0.18</v>
      </c>
      <c r="E56" s="33"/>
      <c r="F56" s="33"/>
      <c r="G56" s="34"/>
      <c r="H56" s="33"/>
      <c r="I56" s="33"/>
      <c r="J56" s="33"/>
      <c r="K56" s="33"/>
      <c r="L56" s="33"/>
      <c r="M56" s="54"/>
    </row>
    <row r="57" spans="1:18" ht="15.75">
      <c r="A57" s="40"/>
      <c r="B57" s="40"/>
      <c r="C57" s="76" t="s">
        <v>42</v>
      </c>
      <c r="D57" s="40"/>
      <c r="E57" s="35"/>
      <c r="F57" s="35"/>
      <c r="G57" s="35"/>
      <c r="H57" s="35"/>
      <c r="I57" s="36"/>
      <c r="J57" s="36"/>
      <c r="K57" s="36"/>
      <c r="L57" s="36"/>
      <c r="M57" s="42"/>
    </row>
    <row r="58" spans="1:18" ht="13.5" customHeight="1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7"/>
      <c r="O58" s="89"/>
      <c r="P58" s="89"/>
      <c r="Q58" s="89"/>
    </row>
    <row r="59" spans="1:18">
      <c r="A59" s="6"/>
      <c r="B59" s="5"/>
      <c r="C59" s="5"/>
      <c r="D59" s="5"/>
      <c r="E59" s="5"/>
      <c r="F59" s="5"/>
      <c r="G59" s="5"/>
      <c r="H59" s="5"/>
    </row>
    <row r="60" spans="1:18">
      <c r="A60" s="5"/>
      <c r="B60" s="5"/>
      <c r="C60" s="44"/>
      <c r="D60" s="44"/>
      <c r="E60" s="44"/>
      <c r="F60" s="5"/>
      <c r="G60" s="5"/>
      <c r="H60" s="5"/>
    </row>
    <row r="61" spans="1:18">
      <c r="A61" s="5"/>
      <c r="B61" s="5"/>
      <c r="C61" s="44"/>
      <c r="D61" s="44"/>
      <c r="E61" s="44"/>
      <c r="F61" s="5"/>
      <c r="G61" s="5"/>
      <c r="H61" s="5"/>
    </row>
    <row r="62" spans="1:18">
      <c r="A62" s="5"/>
      <c r="B62" s="5"/>
      <c r="C62" s="44"/>
      <c r="D62" s="44"/>
      <c r="E62" s="44"/>
      <c r="F62" s="5"/>
      <c r="G62" s="5"/>
      <c r="H62" s="5"/>
    </row>
    <row r="63" spans="1:18">
      <c r="A63" s="5"/>
      <c r="B63" s="5"/>
      <c r="F63" s="5"/>
      <c r="G63" s="5"/>
      <c r="H63" s="5"/>
    </row>
  </sheetData>
  <mergeCells count="18">
    <mergeCell ref="O58:Q58"/>
    <mergeCell ref="G6:H6"/>
    <mergeCell ref="I6:J6"/>
    <mergeCell ref="K6:L6"/>
    <mergeCell ref="M6:M7"/>
    <mergeCell ref="A58:M58"/>
    <mergeCell ref="A6:A7"/>
    <mergeCell ref="B6:B7"/>
    <mergeCell ref="C6:C7"/>
    <mergeCell ref="D6:D7"/>
    <mergeCell ref="E6:F6"/>
    <mergeCell ref="A32:A39"/>
    <mergeCell ref="A40:A46"/>
    <mergeCell ref="A1:M1"/>
    <mergeCell ref="A2:M2"/>
    <mergeCell ref="A3:M3"/>
    <mergeCell ref="A4:M4"/>
    <mergeCell ref="A5:M5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"/>
  <sheetViews>
    <sheetView topLeftCell="A7" workbookViewId="0">
      <selection activeCell="B23" sqref="B23"/>
    </sheetView>
  </sheetViews>
  <sheetFormatPr defaultRowHeight="12.75"/>
  <cols>
    <col min="1" max="1" width="5.1640625" customWidth="1"/>
    <col min="2" max="2" width="59.5" customWidth="1"/>
    <col min="4" max="4" width="14.6640625" customWidth="1"/>
    <col min="5" max="5" width="13.33203125" customWidth="1"/>
    <col min="6" max="6" width="0.1640625" customWidth="1"/>
    <col min="7" max="13" width="9.33203125" hidden="1" customWidth="1"/>
  </cols>
  <sheetData>
    <row r="1" spans="1:13" ht="19.5">
      <c r="A1" s="98" t="s">
        <v>92</v>
      </c>
      <c r="B1" s="98"/>
      <c r="C1" s="98"/>
      <c r="D1" s="98"/>
      <c r="E1" s="98"/>
    </row>
    <row r="2" spans="1:13" ht="76.5" customHeight="1">
      <c r="A2" s="102" t="s">
        <v>99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5">
      <c r="A3" s="99" t="s">
        <v>43</v>
      </c>
      <c r="B3" s="99"/>
      <c r="C3" s="99"/>
      <c r="D3" s="99"/>
      <c r="E3" s="99"/>
    </row>
    <row r="4" spans="1:13">
      <c r="A4" s="100" t="s">
        <v>0</v>
      </c>
      <c r="B4" s="100" t="s">
        <v>2</v>
      </c>
      <c r="C4" s="100" t="s">
        <v>3</v>
      </c>
      <c r="D4" s="100" t="s">
        <v>45</v>
      </c>
      <c r="E4" s="100" t="s">
        <v>44</v>
      </c>
    </row>
    <row r="5" spans="1:13" ht="17.25" customHeight="1">
      <c r="A5" s="101"/>
      <c r="B5" s="101"/>
      <c r="C5" s="101"/>
      <c r="D5" s="101"/>
      <c r="E5" s="101"/>
    </row>
    <row r="6" spans="1:13" ht="15">
      <c r="A6" s="1">
        <v>-1</v>
      </c>
      <c r="B6" s="1">
        <v>2</v>
      </c>
      <c r="C6" s="1">
        <v>3</v>
      </c>
      <c r="D6" s="1">
        <v>4</v>
      </c>
      <c r="E6" s="2">
        <v>5</v>
      </c>
    </row>
    <row r="7" spans="1:13" ht="81" customHeight="1">
      <c r="A7" s="11">
        <v>1</v>
      </c>
      <c r="B7" s="61" t="s">
        <v>100</v>
      </c>
      <c r="C7" s="13" t="s">
        <v>51</v>
      </c>
      <c r="D7" s="14">
        <v>3571</v>
      </c>
      <c r="E7" s="13"/>
    </row>
    <row r="8" spans="1:13" ht="35.25" customHeight="1">
      <c r="A8" s="55">
        <v>2</v>
      </c>
      <c r="B8" s="77" t="str">
        <f>xarj.!C18</f>
        <v>60%-iani bitumis emulsiis mosxma safaris qveda fenaze</v>
      </c>
      <c r="C8" s="13" t="s">
        <v>51</v>
      </c>
      <c r="D8" s="14">
        <v>3571</v>
      </c>
      <c r="E8" s="13"/>
    </row>
    <row r="9" spans="1:13" ht="47.25">
      <c r="A9" s="27">
        <v>3</v>
      </c>
      <c r="B9" s="61" t="s">
        <v>77</v>
      </c>
      <c r="C9" s="13" t="s">
        <v>51</v>
      </c>
      <c r="D9" s="14">
        <v>3571</v>
      </c>
      <c r="E9" s="16"/>
    </row>
    <row r="10" spans="1:13" ht="34.5" customHeight="1">
      <c r="A10" s="9">
        <v>4</v>
      </c>
      <c r="B10" s="61" t="s">
        <v>81</v>
      </c>
      <c r="C10" s="13" t="s">
        <v>51</v>
      </c>
      <c r="D10" s="14">
        <v>3571</v>
      </c>
      <c r="E10" s="16"/>
    </row>
    <row r="11" spans="1:13" ht="94.5">
      <c r="A11" s="9">
        <v>5</v>
      </c>
      <c r="B11" s="78" t="s">
        <v>49</v>
      </c>
      <c r="C11" s="13" t="s">
        <v>51</v>
      </c>
      <c r="D11" s="14">
        <v>3571</v>
      </c>
      <c r="E11" s="16"/>
    </row>
    <row r="12" spans="1:13" ht="47.25">
      <c r="A12" s="9">
        <v>6</v>
      </c>
      <c r="B12" s="78" t="s">
        <v>29</v>
      </c>
      <c r="C12" s="13" t="s">
        <v>51</v>
      </c>
      <c r="D12" s="14">
        <v>849</v>
      </c>
      <c r="E12" s="16"/>
    </row>
    <row r="13" spans="1:13">
      <c r="A13" s="94"/>
      <c r="B13" s="94"/>
      <c r="C13" s="94"/>
      <c r="D13" s="94"/>
      <c r="E13" s="94"/>
    </row>
    <row r="14" spans="1:13">
      <c r="A14" s="43"/>
      <c r="B14" s="5"/>
      <c r="C14" s="5"/>
      <c r="D14" s="5"/>
    </row>
    <row r="15" spans="1:13">
      <c r="A15" s="5"/>
      <c r="B15" s="5"/>
      <c r="C15" s="5"/>
      <c r="D15" s="5"/>
    </row>
    <row r="16" spans="1:13">
      <c r="A16" s="5"/>
      <c r="B16" s="44"/>
      <c r="C16" s="44"/>
      <c r="D16" s="44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  <row r="19" spans="1:4">
      <c r="B19" s="44"/>
      <c r="C19" s="44"/>
    </row>
  </sheetData>
  <mergeCells count="9">
    <mergeCell ref="A13:E13"/>
    <mergeCell ref="A1:E1"/>
    <mergeCell ref="A3:E3"/>
    <mergeCell ref="A4:A5"/>
    <mergeCell ref="B4:B5"/>
    <mergeCell ref="C4:C5"/>
    <mergeCell ref="D4:D5"/>
    <mergeCell ref="E4:E5"/>
    <mergeCell ref="A2:M2"/>
  </mergeCells>
  <pageMargins left="0" right="0" top="0.55118110236220474" bottom="0.55118110236220474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B16" sqref="B16:D21"/>
    </sheetView>
  </sheetViews>
  <sheetFormatPr defaultRowHeight="12.75"/>
  <cols>
    <col min="2" max="2" width="58.1640625" customWidth="1"/>
    <col min="3" max="3" width="10.33203125" customWidth="1"/>
    <col min="4" max="4" width="10.83203125" customWidth="1"/>
    <col min="5" max="5" width="12.83203125" customWidth="1"/>
    <col min="6" max="6" width="0.1640625" customWidth="1"/>
    <col min="7" max="13" width="9.33203125" hidden="1" customWidth="1"/>
  </cols>
  <sheetData>
    <row r="1" spans="1:13" ht="19.5">
      <c r="A1" s="98" t="s">
        <v>92</v>
      </c>
      <c r="B1" s="98"/>
      <c r="C1" s="98"/>
      <c r="D1" s="98"/>
      <c r="E1" s="98"/>
    </row>
    <row r="2" spans="1:13" ht="72" customHeight="1">
      <c r="A2" s="102" t="s">
        <v>99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21" customHeight="1">
      <c r="A3" s="99" t="s">
        <v>97</v>
      </c>
      <c r="B3" s="99"/>
      <c r="C3" s="99"/>
      <c r="D3" s="99"/>
      <c r="E3" s="99"/>
    </row>
    <row r="4" spans="1:13">
      <c r="A4" s="100" t="s">
        <v>0</v>
      </c>
      <c r="B4" s="100" t="s">
        <v>2</v>
      </c>
      <c r="C4" s="100" t="s">
        <v>3</v>
      </c>
      <c r="D4" s="100" t="s">
        <v>45</v>
      </c>
      <c r="E4" s="100" t="s">
        <v>44</v>
      </c>
    </row>
    <row r="5" spans="1:13">
      <c r="A5" s="101"/>
      <c r="B5" s="101"/>
      <c r="C5" s="101"/>
      <c r="D5" s="101"/>
      <c r="E5" s="101"/>
    </row>
    <row r="6" spans="1:13" ht="15">
      <c r="A6" s="1">
        <v>-1</v>
      </c>
      <c r="B6" s="1">
        <v>2</v>
      </c>
      <c r="C6" s="1">
        <v>3</v>
      </c>
      <c r="D6" s="1">
        <v>4</v>
      </c>
      <c r="E6" s="2">
        <v>5</v>
      </c>
    </row>
    <row r="7" spans="1:13" ht="78.75">
      <c r="A7" s="11">
        <v>1</v>
      </c>
      <c r="B7" s="61" t="s">
        <v>100</v>
      </c>
      <c r="C7" s="13" t="s">
        <v>51</v>
      </c>
      <c r="D7" s="14">
        <v>3571</v>
      </c>
      <c r="E7" s="13"/>
    </row>
    <row r="8" spans="1:13" ht="31.5">
      <c r="A8" s="55">
        <v>2</v>
      </c>
      <c r="B8" s="77" t="str">
        <f>xarj.!C18</f>
        <v>60%-iani bitumis emulsiis mosxma safaris qveda fenaze</v>
      </c>
      <c r="C8" s="13" t="s">
        <v>51</v>
      </c>
      <c r="D8" s="14">
        <v>3571</v>
      </c>
      <c r="E8" s="13"/>
    </row>
    <row r="9" spans="1:13" ht="47.25">
      <c r="A9" s="27">
        <v>3</v>
      </c>
      <c r="B9" s="61" t="s">
        <v>77</v>
      </c>
      <c r="C9" s="13" t="s">
        <v>51</v>
      </c>
      <c r="D9" s="14">
        <v>3571</v>
      </c>
      <c r="E9" s="16"/>
    </row>
    <row r="10" spans="1:13" ht="31.5">
      <c r="A10" s="9">
        <v>4</v>
      </c>
      <c r="B10" s="61" t="s">
        <v>81</v>
      </c>
      <c r="C10" s="13" t="s">
        <v>51</v>
      </c>
      <c r="D10" s="14">
        <v>3571</v>
      </c>
      <c r="E10" s="16"/>
    </row>
    <row r="11" spans="1:13" ht="94.5">
      <c r="A11" s="9">
        <v>5</v>
      </c>
      <c r="B11" s="78" t="s">
        <v>49</v>
      </c>
      <c r="C11" s="13" t="s">
        <v>51</v>
      </c>
      <c r="D11" s="14">
        <v>3571</v>
      </c>
      <c r="E11" s="16"/>
    </row>
    <row r="12" spans="1:13" ht="47.25">
      <c r="A12" s="9">
        <v>6</v>
      </c>
      <c r="B12" s="78" t="s">
        <v>29</v>
      </c>
      <c r="C12" s="13" t="s">
        <v>51</v>
      </c>
      <c r="D12" s="14">
        <v>849</v>
      </c>
      <c r="E12" s="16"/>
    </row>
    <row r="13" spans="1:13">
      <c r="A13" s="94"/>
      <c r="B13" s="94"/>
      <c r="C13" s="94"/>
      <c r="D13" s="94"/>
      <c r="E13" s="94"/>
    </row>
    <row r="14" spans="1:13">
      <c r="A14" s="69"/>
      <c r="B14" s="5"/>
      <c r="C14" s="5"/>
      <c r="D14" s="5"/>
    </row>
    <row r="15" spans="1:13">
      <c r="A15" s="5"/>
      <c r="B15" s="5"/>
      <c r="C15" s="5"/>
      <c r="D15" s="5"/>
    </row>
    <row r="16" spans="1:13">
      <c r="A16" s="5"/>
      <c r="B16" s="44"/>
      <c r="C16" s="44"/>
      <c r="D16" s="44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  <row r="19" spans="1:4">
      <c r="B19" s="44"/>
      <c r="C19" s="44"/>
    </row>
  </sheetData>
  <mergeCells count="9">
    <mergeCell ref="A13:E13"/>
    <mergeCell ref="A1:E1"/>
    <mergeCell ref="A3:E3"/>
    <mergeCell ref="A4:A5"/>
    <mergeCell ref="B4:B5"/>
    <mergeCell ref="C4:C5"/>
    <mergeCell ref="D4:D5"/>
    <mergeCell ref="E4:E5"/>
    <mergeCell ref="A2:M2"/>
  </mergeCells>
  <pageMargins left="0" right="0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xarj.</vt:lpstr>
      <vt:lpstr>moc.uwy</vt:lpstr>
      <vt:lpstr>def.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2017-01-19T17:22:55Z</cp:lastPrinted>
  <dcterms:created xsi:type="dcterms:W3CDTF">2016-10-13T14:25:23Z</dcterms:created>
  <dcterms:modified xsi:type="dcterms:W3CDTF">2018-09-25T18:31:51Z</dcterms:modified>
</cp:coreProperties>
</file>