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Levan.Bakuradze\Desktop\გლდანი\გლდანის ტენდერი\31,05,2018\"/>
    </mc:Choice>
  </mc:AlternateContent>
  <bookViews>
    <workbookView xWindow="0" yWindow="0" windowWidth="28800" windowHeight="12435"/>
  </bookViews>
  <sheets>
    <sheet name="naerti" sheetId="16" r:id="rId1"/>
    <sheet name="samsheneblo" sheetId="17" r:id="rId2"/>
    <sheet name="santeqnika" sheetId="18" r:id="rId3"/>
    <sheet name="el.samontajo" sheetId="19" r:id="rId4"/>
    <sheet name="susti denebi" sheetId="20" r:id="rId5"/>
    <sheet name="gatboba, ventilacia, kondicireb" sheetId="21" r:id="rId6"/>
  </sheets>
  <definedNames>
    <definedName name="_xlnm.Print_Area" localSheetId="3">el.samontajo!$A$1:$M$73</definedName>
    <definedName name="_xlnm.Print_Area" localSheetId="5">'gatboba, ventilacia, kondicireb'!$A$1:$M$98</definedName>
    <definedName name="_xlnm.Print_Area" localSheetId="1">samsheneblo!$A$1:$M$222</definedName>
    <definedName name="_xlnm.Print_Area" localSheetId="2">santeqnika!$A$1:$M$87</definedName>
    <definedName name="_xlnm.Print_Area" localSheetId="4">'susti denebi'!$A$1:$M$39</definedName>
  </definedNames>
  <calcPr calcId="152511"/>
</workbook>
</file>

<file path=xl/calcChain.xml><?xml version="1.0" encoding="utf-8"?>
<calcChain xmlns="http://schemas.openxmlformats.org/spreadsheetml/2006/main">
  <c r="F125" i="17" l="1"/>
  <c r="H125" i="17" s="1"/>
  <c r="M125" i="17" s="1"/>
  <c r="F124" i="17"/>
  <c r="H124" i="17" s="1"/>
  <c r="M124" i="17" s="1"/>
  <c r="F123" i="17"/>
  <c r="H123" i="17" s="1"/>
  <c r="M123" i="17" s="1"/>
  <c r="L122" i="17"/>
  <c r="M122" i="17" s="1"/>
  <c r="F122" i="17"/>
  <c r="F121" i="17"/>
  <c r="J121" i="17" s="1"/>
  <c r="M121" i="17" s="1"/>
  <c r="H64" i="17" l="1"/>
  <c r="M64" i="17" s="1"/>
  <c r="L63" i="17"/>
  <c r="M63" i="17" s="1"/>
  <c r="J62" i="17"/>
  <c r="M62" i="17" s="1"/>
  <c r="F60" i="17"/>
  <c r="H60" i="17" s="1"/>
  <c r="M60" i="17" s="1"/>
  <c r="F59" i="17"/>
  <c r="L59" i="17" s="1"/>
  <c r="M59" i="17" s="1"/>
  <c r="F58" i="17"/>
  <c r="J58" i="17" s="1"/>
  <c r="M58" i="17" s="1"/>
  <c r="F26" i="17"/>
  <c r="L26" i="17" s="1"/>
  <c r="M26" i="17" s="1"/>
  <c r="F25" i="17"/>
  <c r="J25" i="17" s="1"/>
  <c r="M25" i="17" s="1"/>
  <c r="H148" i="17" l="1"/>
  <c r="M148" i="17" s="1"/>
  <c r="F147" i="17"/>
  <c r="H147" i="17" s="1"/>
  <c r="M147" i="17" s="1"/>
  <c r="F146" i="17"/>
  <c r="H146" i="17" s="1"/>
  <c r="M146" i="17" s="1"/>
  <c r="F145" i="17"/>
  <c r="J145" i="17" s="1"/>
  <c r="M145" i="17" s="1"/>
  <c r="E150" i="17"/>
  <c r="F150" i="17" s="1"/>
  <c r="J150" i="17" s="1"/>
  <c r="M150" i="17" s="1"/>
  <c r="E151" i="17"/>
  <c r="F151" i="17" s="1"/>
  <c r="L151" i="17" s="1"/>
  <c r="M151" i="17" s="1"/>
  <c r="F152" i="17"/>
  <c r="H152" i="17" s="1"/>
  <c r="M152" i="17" s="1"/>
  <c r="F153" i="17"/>
  <c r="H153" i="17" s="1"/>
  <c r="M153" i="17" s="1"/>
  <c r="F142" i="17" l="1"/>
  <c r="F136" i="17"/>
  <c r="H143" i="17"/>
  <c r="M143" i="17" s="1"/>
  <c r="F141" i="17"/>
  <c r="L141" i="17" s="1"/>
  <c r="M141" i="17" s="1"/>
  <c r="F140" i="17"/>
  <c r="H140" i="17" s="1"/>
  <c r="E139" i="17"/>
  <c r="F139" i="17" s="1"/>
  <c r="J139" i="17" s="1"/>
  <c r="M139" i="17" s="1"/>
  <c r="F174" i="17"/>
  <c r="H174" i="17" s="1"/>
  <c r="M174" i="17" s="1"/>
  <c r="F173" i="17"/>
  <c r="H173" i="17" s="1"/>
  <c r="M173" i="17" s="1"/>
  <c r="F172" i="17"/>
  <c r="H172" i="17" s="1"/>
  <c r="M172" i="17" s="1"/>
  <c r="F171" i="17"/>
  <c r="L171" i="17" s="1"/>
  <c r="M171" i="17" s="1"/>
  <c r="E170" i="17"/>
  <c r="F170" i="17" s="1"/>
  <c r="J170" i="17" s="1"/>
  <c r="M170" i="17" s="1"/>
  <c r="H200" i="17"/>
  <c r="M200" i="17" s="1"/>
  <c r="F199" i="17"/>
  <c r="L199" i="17" s="1"/>
  <c r="M199" i="17" s="1"/>
  <c r="E198" i="17"/>
  <c r="F198" i="17" s="1"/>
  <c r="J198" i="17" s="1"/>
  <c r="M198" i="17" s="1"/>
  <c r="F197" i="17"/>
  <c r="H197" i="17" s="1"/>
  <c r="M197" i="17" s="1"/>
  <c r="F192" i="17"/>
  <c r="H192" i="17" s="1"/>
  <c r="M192" i="17" s="1"/>
  <c r="F205" i="17"/>
  <c r="H205" i="17" s="1"/>
  <c r="M205" i="17" s="1"/>
  <c r="F204" i="17"/>
  <c r="H204" i="17" s="1"/>
  <c r="M204" i="17" s="1"/>
  <c r="F203" i="17"/>
  <c r="L203" i="17" s="1"/>
  <c r="M203" i="17" s="1"/>
  <c r="E202" i="17"/>
  <c r="F202" i="17" s="1"/>
  <c r="J202" i="17" s="1"/>
  <c r="M202" i="17" s="1"/>
  <c r="H168" i="17"/>
  <c r="M168" i="17" s="1"/>
  <c r="F167" i="17"/>
  <c r="L167" i="17" s="1"/>
  <c r="M167" i="17" s="1"/>
  <c r="F166" i="17"/>
  <c r="J166" i="17" s="1"/>
  <c r="M166" i="17" s="1"/>
  <c r="H165" i="17"/>
  <c r="M165" i="17" s="1"/>
  <c r="H164" i="17"/>
  <c r="M164" i="17" s="1"/>
  <c r="E163" i="17"/>
  <c r="E162" i="17"/>
  <c r="F162" i="17" s="1"/>
  <c r="L162" i="17" s="1"/>
  <c r="M162" i="17" s="1"/>
  <c r="E161" i="17"/>
  <c r="F161" i="17" s="1"/>
  <c r="L161" i="17" s="1"/>
  <c r="M161" i="17" s="1"/>
  <c r="F160" i="17"/>
  <c r="H158" i="17"/>
  <c r="M158" i="17" s="1"/>
  <c r="F157" i="17"/>
  <c r="L157" i="17" s="1"/>
  <c r="M157" i="17" s="1"/>
  <c r="F156" i="17"/>
  <c r="J156" i="17" s="1"/>
  <c r="M156" i="17" s="1"/>
  <c r="H155" i="17"/>
  <c r="M155" i="17" s="1"/>
  <c r="F23" i="17"/>
  <c r="L23" i="17" s="1"/>
  <c r="M23" i="17" s="1"/>
  <c r="F22" i="17"/>
  <c r="J22" i="17" s="1"/>
  <c r="M22" i="17" s="1"/>
  <c r="M140" i="17" l="1"/>
  <c r="H142" i="17"/>
  <c r="M142" i="17" s="1"/>
  <c r="F163" i="17"/>
  <c r="H163" i="17" s="1"/>
  <c r="M163" i="17" s="1"/>
  <c r="J160" i="17"/>
  <c r="M160" i="17" s="1"/>
  <c r="E133" i="17" l="1"/>
  <c r="F133" i="17" s="1"/>
  <c r="J133" i="17" s="1"/>
  <c r="M133" i="17" s="1"/>
  <c r="F56" i="21"/>
  <c r="F71" i="17"/>
  <c r="M90" i="21" l="1"/>
  <c r="M88" i="21"/>
  <c r="M13" i="20"/>
  <c r="F179" i="17"/>
  <c r="H179" i="17" s="1"/>
  <c r="M179" i="17" s="1"/>
  <c r="M177" i="17"/>
  <c r="F69" i="17"/>
  <c r="H69" i="17" s="1"/>
  <c r="M69" i="17" s="1"/>
  <c r="H21" i="21" l="1"/>
  <c r="M21" i="21" s="1"/>
  <c r="F85" i="21"/>
  <c r="H85" i="21" s="1"/>
  <c r="M85" i="21" s="1"/>
  <c r="F84" i="21"/>
  <c r="J84" i="21" s="1"/>
  <c r="M84" i="21" s="1"/>
  <c r="F82" i="21"/>
  <c r="H82" i="21" s="1"/>
  <c r="M82" i="21" s="1"/>
  <c r="F81" i="21"/>
  <c r="J81" i="21" s="1"/>
  <c r="M81" i="21" s="1"/>
  <c r="H78" i="21"/>
  <c r="F79" i="21"/>
  <c r="H79" i="21" s="1"/>
  <c r="F77" i="21"/>
  <c r="F76" i="21"/>
  <c r="L76" i="21" s="1"/>
  <c r="L75" i="21"/>
  <c r="J75" i="21"/>
  <c r="H75" i="21"/>
  <c r="F74" i="21"/>
  <c r="H74" i="21" s="1"/>
  <c r="M74" i="21" s="1"/>
  <c r="F73" i="21"/>
  <c r="H73" i="21" s="1"/>
  <c r="M73" i="21" s="1"/>
  <c r="F72" i="21"/>
  <c r="L72" i="21" s="1"/>
  <c r="M72" i="21" s="1"/>
  <c r="F71" i="21"/>
  <c r="J71" i="21" s="1"/>
  <c r="M71" i="21" s="1"/>
  <c r="F69" i="21"/>
  <c r="H69" i="21" s="1"/>
  <c r="M69" i="21" s="1"/>
  <c r="F68" i="21"/>
  <c r="H68" i="21" s="1"/>
  <c r="M68" i="21" s="1"/>
  <c r="F67" i="21"/>
  <c r="L67" i="21" s="1"/>
  <c r="M67" i="21" s="1"/>
  <c r="F66" i="21"/>
  <c r="J66" i="21" s="1"/>
  <c r="M66" i="21" s="1"/>
  <c r="F64" i="21"/>
  <c r="H64" i="21" s="1"/>
  <c r="M64" i="21" s="1"/>
  <c r="F63" i="21"/>
  <c r="H63" i="21" s="1"/>
  <c r="M63" i="21" s="1"/>
  <c r="L62" i="21"/>
  <c r="F60" i="21"/>
  <c r="J60" i="21" s="1"/>
  <c r="H56" i="21"/>
  <c r="F55" i="21"/>
  <c r="H55" i="21" s="1"/>
  <c r="M55" i="21" s="1"/>
  <c r="H54" i="21"/>
  <c r="M54" i="21" s="1"/>
  <c r="H53" i="21"/>
  <c r="M53" i="21" s="1"/>
  <c r="H52" i="21"/>
  <c r="M52" i="21" s="1"/>
  <c r="F51" i="21"/>
  <c r="H51" i="21" s="1"/>
  <c r="M51" i="21" s="1"/>
  <c r="F50" i="21"/>
  <c r="H50" i="21" s="1"/>
  <c r="F49" i="21"/>
  <c r="H49" i="21" s="1"/>
  <c r="F47" i="21"/>
  <c r="H47" i="21" s="1"/>
  <c r="M47" i="21" s="1"/>
  <c r="H46" i="21"/>
  <c r="M46" i="21" s="1"/>
  <c r="H45" i="21"/>
  <c r="M45" i="21" s="1"/>
  <c r="H44" i="21"/>
  <c r="M44" i="21" s="1"/>
  <c r="H43" i="21"/>
  <c r="M43" i="21" s="1"/>
  <c r="H42" i="21"/>
  <c r="M42" i="21" s="1"/>
  <c r="F41" i="21"/>
  <c r="H41" i="21" s="1"/>
  <c r="M41" i="21" s="1"/>
  <c r="F40" i="21"/>
  <c r="L40" i="21" s="1"/>
  <c r="M40" i="21" s="1"/>
  <c r="F39" i="21"/>
  <c r="J39" i="21" s="1"/>
  <c r="M39" i="21" s="1"/>
  <c r="F37" i="21"/>
  <c r="H37" i="21" s="1"/>
  <c r="M37" i="21" s="1"/>
  <c r="H36" i="21"/>
  <c r="M36" i="21" s="1"/>
  <c r="H35" i="21"/>
  <c r="M35" i="21" s="1"/>
  <c r="H34" i="21"/>
  <c r="M34" i="21" s="1"/>
  <c r="H33" i="21"/>
  <c r="M33" i="21" s="1"/>
  <c r="H32" i="21"/>
  <c r="M32" i="21" s="1"/>
  <c r="F31" i="21"/>
  <c r="H31" i="21" s="1"/>
  <c r="M31" i="21" s="1"/>
  <c r="F30" i="21"/>
  <c r="L30" i="21" s="1"/>
  <c r="F29" i="21"/>
  <c r="J29" i="21" s="1"/>
  <c r="F27" i="21"/>
  <c r="H27" i="21" s="1"/>
  <c r="M27" i="21" s="1"/>
  <c r="H26" i="21"/>
  <c r="M26" i="21" s="1"/>
  <c r="F25" i="21"/>
  <c r="L25" i="21" s="1"/>
  <c r="M25" i="21" s="1"/>
  <c r="F24" i="21"/>
  <c r="J24" i="21" s="1"/>
  <c r="M24" i="21" s="1"/>
  <c r="J19" i="21"/>
  <c r="M19" i="21" s="1"/>
  <c r="F22" i="21"/>
  <c r="H22" i="21" s="1"/>
  <c r="M22" i="21" s="1"/>
  <c r="F17" i="21"/>
  <c r="H17" i="21" s="1"/>
  <c r="H16" i="21"/>
  <c r="F15" i="21"/>
  <c r="F14" i="21"/>
  <c r="M78" i="21" l="1"/>
  <c r="J76" i="21"/>
  <c r="J86" i="21" s="1"/>
  <c r="M75" i="21"/>
  <c r="L77" i="21"/>
  <c r="H29" i="21"/>
  <c r="M29" i="21" s="1"/>
  <c r="H62" i="21"/>
  <c r="H86" i="21" s="1"/>
  <c r="F61" i="21"/>
  <c r="L61" i="21" s="1"/>
  <c r="M61" i="21" s="1"/>
  <c r="L60" i="21"/>
  <c r="L86" i="21" s="1"/>
  <c r="L56" i="21"/>
  <c r="J56" i="21"/>
  <c r="J49" i="21"/>
  <c r="M49" i="21" s="1"/>
  <c r="L50" i="21"/>
  <c r="M50" i="21" s="1"/>
  <c r="H30" i="21"/>
  <c r="M30" i="21" s="1"/>
  <c r="J14" i="21"/>
  <c r="F20" i="21"/>
  <c r="L20" i="21" s="1"/>
  <c r="M20" i="21" s="1"/>
  <c r="M17" i="21"/>
  <c r="L15" i="21"/>
  <c r="M15" i="21" l="1"/>
  <c r="L57" i="21"/>
  <c r="H57" i="21"/>
  <c r="M14" i="21"/>
  <c r="J57" i="21"/>
  <c r="M62" i="21"/>
  <c r="M60" i="21"/>
  <c r="M77" i="21"/>
  <c r="M79" i="21"/>
  <c r="M76" i="21"/>
  <c r="M56" i="21"/>
  <c r="M16" i="21"/>
  <c r="M57" i="21" l="1"/>
  <c r="M86" i="21"/>
  <c r="F30" i="20"/>
  <c r="H30" i="20" s="1"/>
  <c r="M30" i="20" s="1"/>
  <c r="H29" i="20"/>
  <c r="M29" i="20" s="1"/>
  <c r="F28" i="20"/>
  <c r="L28" i="20" s="1"/>
  <c r="M28" i="20" s="1"/>
  <c r="F27" i="20"/>
  <c r="J27" i="20" s="1"/>
  <c r="M27" i="20" s="1"/>
  <c r="F25" i="20"/>
  <c r="H25" i="20" s="1"/>
  <c r="M25" i="20" s="1"/>
  <c r="H24" i="20"/>
  <c r="M24" i="20" s="1"/>
  <c r="F23" i="20"/>
  <c r="L23" i="20" s="1"/>
  <c r="M23" i="20" s="1"/>
  <c r="F22" i="20"/>
  <c r="J22" i="20" s="1"/>
  <c r="M22" i="20" s="1"/>
  <c r="F20" i="20"/>
  <c r="H20" i="20" s="1"/>
  <c r="M20" i="20" s="1"/>
  <c r="F19" i="20"/>
  <c r="H19" i="20" s="1"/>
  <c r="M19" i="20" s="1"/>
  <c r="F18" i="20"/>
  <c r="L18" i="20" s="1"/>
  <c r="F17" i="20"/>
  <c r="J17" i="20" s="1"/>
  <c r="M17" i="20" s="1"/>
  <c r="M15" i="20"/>
  <c r="H14" i="20"/>
  <c r="F12" i="20"/>
  <c r="J12" i="20" s="1"/>
  <c r="F64" i="19"/>
  <c r="H64" i="19" s="1"/>
  <c r="M64" i="19" s="1"/>
  <c r="H63" i="19"/>
  <c r="M63" i="19" s="1"/>
  <c r="F62" i="19"/>
  <c r="L62" i="19" s="1"/>
  <c r="M62" i="19" s="1"/>
  <c r="F61" i="19"/>
  <c r="J61" i="19" s="1"/>
  <c r="M61" i="19" s="1"/>
  <c r="F59" i="19"/>
  <c r="H59" i="19" s="1"/>
  <c r="M59" i="19" s="1"/>
  <c r="H58" i="19"/>
  <c r="M58" i="19" s="1"/>
  <c r="F57" i="19"/>
  <c r="L57" i="19" s="1"/>
  <c r="M57" i="19" s="1"/>
  <c r="F56" i="19"/>
  <c r="J56" i="19" s="1"/>
  <c r="M56" i="19" s="1"/>
  <c r="F54" i="19"/>
  <c r="H54" i="19" s="1"/>
  <c r="M54" i="19" s="1"/>
  <c r="H53" i="19"/>
  <c r="M53" i="19" s="1"/>
  <c r="F52" i="19"/>
  <c r="L52" i="19" s="1"/>
  <c r="M52" i="19" s="1"/>
  <c r="F51" i="19"/>
  <c r="J51" i="19" s="1"/>
  <c r="F49" i="19"/>
  <c r="H49" i="19" s="1"/>
  <c r="M49" i="19" s="1"/>
  <c r="H48" i="19"/>
  <c r="M48" i="19" s="1"/>
  <c r="F47" i="19"/>
  <c r="L47" i="19" s="1"/>
  <c r="M47" i="19" s="1"/>
  <c r="F46" i="19"/>
  <c r="J46" i="19" s="1"/>
  <c r="M46" i="19" s="1"/>
  <c r="F31" i="19"/>
  <c r="J31" i="19" s="1"/>
  <c r="M31" i="19" s="1"/>
  <c r="F39" i="19"/>
  <c r="H39" i="19" s="1"/>
  <c r="M39" i="19" s="1"/>
  <c r="H38" i="19"/>
  <c r="M38" i="19" s="1"/>
  <c r="F37" i="19"/>
  <c r="L37" i="19" s="1"/>
  <c r="M37" i="19" s="1"/>
  <c r="F36" i="19"/>
  <c r="J36" i="19" s="1"/>
  <c r="M36" i="19" s="1"/>
  <c r="F32" i="19"/>
  <c r="L32" i="19" s="1"/>
  <c r="M32" i="19" s="1"/>
  <c r="F44" i="19"/>
  <c r="H44" i="19" s="1"/>
  <c r="M44" i="19" s="1"/>
  <c r="H43" i="19"/>
  <c r="M43" i="19" s="1"/>
  <c r="F42" i="19"/>
  <c r="L42" i="19" s="1"/>
  <c r="M42" i="19" s="1"/>
  <c r="F41" i="19"/>
  <c r="F34" i="19"/>
  <c r="H34" i="19" s="1"/>
  <c r="M34" i="19" s="1"/>
  <c r="H33" i="19"/>
  <c r="M33" i="19" s="1"/>
  <c r="F24" i="19"/>
  <c r="L24" i="19" s="1"/>
  <c r="M24" i="19" s="1"/>
  <c r="H28" i="19"/>
  <c r="M28" i="19" s="1"/>
  <c r="H27" i="19"/>
  <c r="M27" i="19" s="1"/>
  <c r="H26" i="19"/>
  <c r="M26" i="19" s="1"/>
  <c r="H25" i="19"/>
  <c r="M25" i="19" s="1"/>
  <c r="F21" i="19"/>
  <c r="H21" i="19" s="1"/>
  <c r="M21" i="19" s="1"/>
  <c r="H20" i="19"/>
  <c r="M20" i="19" s="1"/>
  <c r="F19" i="19"/>
  <c r="L19" i="19" s="1"/>
  <c r="F18" i="19"/>
  <c r="L18" i="19" s="1"/>
  <c r="F16" i="19"/>
  <c r="H16" i="19" s="1"/>
  <c r="M16" i="19" s="1"/>
  <c r="F15" i="19"/>
  <c r="H15" i="19" s="1"/>
  <c r="M15" i="19" s="1"/>
  <c r="F14" i="19"/>
  <c r="L14" i="19" s="1"/>
  <c r="F13" i="19"/>
  <c r="L13" i="19" s="1"/>
  <c r="F79" i="18"/>
  <c r="H79" i="18" s="1"/>
  <c r="M79" i="18" s="1"/>
  <c r="F78" i="18"/>
  <c r="H78" i="18" s="1"/>
  <c r="M78" i="18" s="1"/>
  <c r="F77" i="18"/>
  <c r="L77" i="18" s="1"/>
  <c r="M77" i="18" s="1"/>
  <c r="F76" i="18"/>
  <c r="J76" i="18" s="1"/>
  <c r="M76" i="18" s="1"/>
  <c r="F74" i="18"/>
  <c r="H74" i="18" s="1"/>
  <c r="M74" i="18" s="1"/>
  <c r="F73" i="18"/>
  <c r="H73" i="18" s="1"/>
  <c r="M73" i="18" s="1"/>
  <c r="F72" i="18"/>
  <c r="L72" i="18" s="1"/>
  <c r="M72" i="18" s="1"/>
  <c r="F71" i="18"/>
  <c r="J71" i="18" s="1"/>
  <c r="M71" i="18" s="1"/>
  <c r="H46" i="18"/>
  <c r="M46" i="18" s="1"/>
  <c r="H45" i="18"/>
  <c r="M45" i="18" s="1"/>
  <c r="H44" i="18"/>
  <c r="M44" i="18" s="1"/>
  <c r="F47" i="18"/>
  <c r="H47" i="18" s="1"/>
  <c r="M47" i="18" s="1"/>
  <c r="F43" i="18"/>
  <c r="H43" i="18" s="1"/>
  <c r="M43" i="18" s="1"/>
  <c r="F42" i="18"/>
  <c r="L42" i="18" s="1"/>
  <c r="M42" i="18" s="1"/>
  <c r="F41" i="18"/>
  <c r="J41" i="18" s="1"/>
  <c r="M41" i="18" s="1"/>
  <c r="F39" i="18"/>
  <c r="H39" i="18" s="1"/>
  <c r="M39" i="18" s="1"/>
  <c r="H38" i="18"/>
  <c r="M38" i="18" s="1"/>
  <c r="H37" i="18"/>
  <c r="M37" i="18" s="1"/>
  <c r="H36" i="18"/>
  <c r="M36" i="18" s="1"/>
  <c r="H35" i="18"/>
  <c r="M35" i="18" s="1"/>
  <c r="H34" i="18"/>
  <c r="M34" i="18" s="1"/>
  <c r="F33" i="18"/>
  <c r="H33" i="18" s="1"/>
  <c r="M33" i="18" s="1"/>
  <c r="F32" i="18"/>
  <c r="L32" i="18" s="1"/>
  <c r="F31" i="18"/>
  <c r="J31" i="18" s="1"/>
  <c r="F69" i="18"/>
  <c r="H69" i="18" s="1"/>
  <c r="M69" i="18" s="1"/>
  <c r="H68" i="18"/>
  <c r="M68" i="18" s="1"/>
  <c r="F67" i="18"/>
  <c r="H67" i="18" s="1"/>
  <c r="M67" i="18" s="1"/>
  <c r="F66" i="18"/>
  <c r="L66" i="18" s="1"/>
  <c r="M66" i="18" s="1"/>
  <c r="F65" i="18"/>
  <c r="J65" i="18" s="1"/>
  <c r="M65" i="18" s="1"/>
  <c r="F63" i="18"/>
  <c r="H63" i="18" s="1"/>
  <c r="M63" i="18" s="1"/>
  <c r="H62" i="18"/>
  <c r="M62" i="18" s="1"/>
  <c r="F61" i="18"/>
  <c r="H61" i="18" s="1"/>
  <c r="M61" i="18" s="1"/>
  <c r="F60" i="18"/>
  <c r="L60" i="18" s="1"/>
  <c r="M60" i="18" s="1"/>
  <c r="F59" i="18"/>
  <c r="J59" i="18" s="1"/>
  <c r="M59" i="18" s="1"/>
  <c r="F57" i="18"/>
  <c r="H57" i="18" s="1"/>
  <c r="M57" i="18" s="1"/>
  <c r="F56" i="18"/>
  <c r="H56" i="18" s="1"/>
  <c r="M56" i="18" s="1"/>
  <c r="F55" i="18"/>
  <c r="L55" i="18" s="1"/>
  <c r="M55" i="18" s="1"/>
  <c r="F54" i="18"/>
  <c r="J54" i="18" s="1"/>
  <c r="M54" i="18" s="1"/>
  <c r="F52" i="18"/>
  <c r="H52" i="18" s="1"/>
  <c r="M52" i="18" s="1"/>
  <c r="F51" i="18"/>
  <c r="H51" i="18" s="1"/>
  <c r="M51" i="18" s="1"/>
  <c r="F50" i="18"/>
  <c r="L50" i="18" s="1"/>
  <c r="M50" i="18" s="1"/>
  <c r="F49" i="18"/>
  <c r="J49" i="18" s="1"/>
  <c r="M49" i="18" s="1"/>
  <c r="F29" i="18"/>
  <c r="H29" i="18" s="1"/>
  <c r="M29" i="18" s="1"/>
  <c r="H28" i="18"/>
  <c r="M28" i="18" s="1"/>
  <c r="H27" i="18"/>
  <c r="M27" i="18" s="1"/>
  <c r="H26" i="18"/>
  <c r="M26" i="18" s="1"/>
  <c r="F25" i="18"/>
  <c r="H25" i="18" s="1"/>
  <c r="M25" i="18" s="1"/>
  <c r="F24" i="18"/>
  <c r="L24" i="18" s="1"/>
  <c r="M24" i="18" s="1"/>
  <c r="F23" i="18"/>
  <c r="J23" i="18" s="1"/>
  <c r="M23" i="18" s="1"/>
  <c r="F21" i="18"/>
  <c r="H21" i="18" s="1"/>
  <c r="M21" i="18" s="1"/>
  <c r="H20" i="18"/>
  <c r="M20" i="18" s="1"/>
  <c r="H19" i="18"/>
  <c r="M19" i="18" s="1"/>
  <c r="H18" i="18"/>
  <c r="M18" i="18" s="1"/>
  <c r="H17" i="18"/>
  <c r="M17" i="18" s="1"/>
  <c r="H16" i="18"/>
  <c r="M16" i="18" s="1"/>
  <c r="F15" i="18"/>
  <c r="H15" i="18" s="1"/>
  <c r="F14" i="18"/>
  <c r="L14" i="18" s="1"/>
  <c r="F13" i="18"/>
  <c r="J13" i="18" s="1"/>
  <c r="F213" i="17"/>
  <c r="F212" i="17"/>
  <c r="F211" i="17"/>
  <c r="H211" i="17" s="1"/>
  <c r="M211" i="17" s="1"/>
  <c r="F210" i="17"/>
  <c r="H210" i="17" s="1"/>
  <c r="M210" i="17" s="1"/>
  <c r="H209" i="17"/>
  <c r="M209" i="17" s="1"/>
  <c r="F208" i="17"/>
  <c r="L208" i="17" s="1"/>
  <c r="M208" i="17" s="1"/>
  <c r="F207" i="17"/>
  <c r="J207" i="17" s="1"/>
  <c r="M207" i="17" s="1"/>
  <c r="H213" i="17" l="1"/>
  <c r="M213" i="17" s="1"/>
  <c r="M13" i="18"/>
  <c r="J80" i="18"/>
  <c r="M14" i="18"/>
  <c r="L80" i="18"/>
  <c r="M14" i="20"/>
  <c r="H31" i="20"/>
  <c r="H212" i="17"/>
  <c r="M212" i="17" s="1"/>
  <c r="M15" i="18"/>
  <c r="M12" i="20"/>
  <c r="J31" i="20"/>
  <c r="M18" i="20"/>
  <c r="L31" i="20"/>
  <c r="M51" i="19"/>
  <c r="J41" i="19"/>
  <c r="M41" i="19" s="1"/>
  <c r="F29" i="19"/>
  <c r="H29" i="19" s="1"/>
  <c r="M29" i="19" s="1"/>
  <c r="F23" i="19"/>
  <c r="J23" i="19" s="1"/>
  <c r="M23" i="19" s="1"/>
  <c r="J19" i="19"/>
  <c r="M19" i="19" s="1"/>
  <c r="J14" i="19"/>
  <c r="M14" i="19" s="1"/>
  <c r="J18" i="19"/>
  <c r="M18" i="19" s="1"/>
  <c r="J13" i="19"/>
  <c r="M13" i="19" s="1"/>
  <c r="H31" i="18"/>
  <c r="M31" i="18" s="1"/>
  <c r="H32" i="18"/>
  <c r="M32" i="18" s="1"/>
  <c r="H80" i="18" l="1"/>
  <c r="M80" i="18"/>
  <c r="M31" i="20"/>
  <c r="H65" i="19"/>
  <c r="L65" i="19"/>
  <c r="J65" i="19"/>
  <c r="E193" i="17" l="1"/>
  <c r="F193" i="17" s="1"/>
  <c r="F195" i="17"/>
  <c r="H195" i="17" s="1"/>
  <c r="F194" i="17"/>
  <c r="L194" i="17" s="1"/>
  <c r="J193" i="17" l="1"/>
  <c r="M194" i="17"/>
  <c r="M193" i="17" l="1"/>
  <c r="M195" i="17"/>
  <c r="F190" i="17" l="1"/>
  <c r="H190" i="17" s="1"/>
  <c r="M190" i="17" s="1"/>
  <c r="F189" i="17"/>
  <c r="H189" i="17" s="1"/>
  <c r="M189" i="17" s="1"/>
  <c r="E188" i="17"/>
  <c r="F188" i="17" s="1"/>
  <c r="J188" i="17" s="1"/>
  <c r="F187" i="17"/>
  <c r="J187" i="17" l="1"/>
  <c r="L188" i="17"/>
  <c r="F185" i="17"/>
  <c r="H185" i="17" s="1"/>
  <c r="M185" i="17" s="1"/>
  <c r="F184" i="17"/>
  <c r="H184" i="17" s="1"/>
  <c r="M184" i="17" s="1"/>
  <c r="F183" i="17"/>
  <c r="E182" i="17"/>
  <c r="F182" i="17" s="1"/>
  <c r="E181" i="17"/>
  <c r="F181" i="17" s="1"/>
  <c r="L181" i="17" s="1"/>
  <c r="F178" i="17"/>
  <c r="H178" i="17" s="1"/>
  <c r="M178" i="17" s="1"/>
  <c r="F176" i="17"/>
  <c r="J176" i="17" s="1"/>
  <c r="M176" i="17" s="1"/>
  <c r="F154" i="17"/>
  <c r="H154" i="17" s="1"/>
  <c r="M154" i="17" s="1"/>
  <c r="E134" i="17"/>
  <c r="F134" i="17" s="1"/>
  <c r="L134" i="17" s="1"/>
  <c r="M134" i="17" s="1"/>
  <c r="F137" i="17"/>
  <c r="H137" i="17" s="1"/>
  <c r="M137" i="17" s="1"/>
  <c r="E135" i="17"/>
  <c r="F135" i="17" s="1"/>
  <c r="F131" i="17"/>
  <c r="H131" i="17" s="1"/>
  <c r="M131" i="17" s="1"/>
  <c r="F130" i="17"/>
  <c r="H130" i="17" s="1"/>
  <c r="M130" i="17" s="1"/>
  <c r="F129" i="17"/>
  <c r="H129" i="17" s="1"/>
  <c r="F128" i="17"/>
  <c r="L128" i="17" s="1"/>
  <c r="M128" i="17" s="1"/>
  <c r="E127" i="17"/>
  <c r="F127" i="17" s="1"/>
  <c r="J127" i="17" s="1"/>
  <c r="M127" i="17" s="1"/>
  <c r="E110" i="17"/>
  <c r="F110" i="17" s="1"/>
  <c r="J110" i="17" s="1"/>
  <c r="M110" i="17" s="1"/>
  <c r="E119" i="17"/>
  <c r="F114" i="17"/>
  <c r="F113" i="17"/>
  <c r="F112" i="17"/>
  <c r="F111" i="17"/>
  <c r="L111" i="17" s="1"/>
  <c r="E108" i="17"/>
  <c r="F108" i="17" s="1"/>
  <c r="H108" i="17" s="1"/>
  <c r="M108" i="17" s="1"/>
  <c r="E107" i="17"/>
  <c r="F107" i="17" s="1"/>
  <c r="H107" i="17" s="1"/>
  <c r="M107" i="17" s="1"/>
  <c r="E106" i="17"/>
  <c r="F106" i="17" s="1"/>
  <c r="L106" i="17" s="1"/>
  <c r="M106" i="17" s="1"/>
  <c r="F105" i="17"/>
  <c r="J105" i="17" s="1"/>
  <c r="M105" i="17" s="1"/>
  <c r="F103" i="17"/>
  <c r="H103" i="17" s="1"/>
  <c r="E14" i="17"/>
  <c r="F14" i="17" s="1"/>
  <c r="J14" i="17" s="1"/>
  <c r="H99" i="17"/>
  <c r="M99" i="17" s="1"/>
  <c r="F98" i="17"/>
  <c r="L98" i="17" s="1"/>
  <c r="M98" i="17" s="1"/>
  <c r="F97" i="17"/>
  <c r="J97" i="17" s="1"/>
  <c r="M97" i="17" s="1"/>
  <c r="E79" i="17"/>
  <c r="F79" i="17" s="1"/>
  <c r="H79" i="17" s="1"/>
  <c r="M79" i="17" s="1"/>
  <c r="F95" i="17"/>
  <c r="H95" i="17" s="1"/>
  <c r="M95" i="17" s="1"/>
  <c r="F94" i="17"/>
  <c r="H94" i="17" s="1"/>
  <c r="M94" i="17" s="1"/>
  <c r="E93" i="17"/>
  <c r="F93" i="17" s="1"/>
  <c r="H93" i="17" s="1"/>
  <c r="M93" i="17" s="1"/>
  <c r="F92" i="17"/>
  <c r="H92" i="17" s="1"/>
  <c r="M92" i="17" s="1"/>
  <c r="F91" i="17"/>
  <c r="H91" i="17" s="1"/>
  <c r="M91" i="17" s="1"/>
  <c r="F90" i="17"/>
  <c r="H90" i="17" s="1"/>
  <c r="M90" i="17" s="1"/>
  <c r="E89" i="17"/>
  <c r="F89" i="17" s="1"/>
  <c r="H89" i="17" s="1"/>
  <c r="M89" i="17" s="1"/>
  <c r="F88" i="17"/>
  <c r="H88" i="17" s="1"/>
  <c r="M88" i="17" s="1"/>
  <c r="F87" i="17"/>
  <c r="H87" i="17" s="1"/>
  <c r="M87" i="17" s="1"/>
  <c r="F86" i="17"/>
  <c r="L86" i="17" s="1"/>
  <c r="M86" i="17" s="1"/>
  <c r="F85" i="17"/>
  <c r="J85" i="17" s="1"/>
  <c r="F83" i="17"/>
  <c r="H83" i="17" s="1"/>
  <c r="M83" i="17" s="1"/>
  <c r="F82" i="17"/>
  <c r="H82" i="17" s="1"/>
  <c r="M82" i="17" s="1"/>
  <c r="F81" i="17"/>
  <c r="H81" i="17" s="1"/>
  <c r="M81" i="17" s="1"/>
  <c r="F80" i="17"/>
  <c r="F78" i="17"/>
  <c r="H78" i="17" s="1"/>
  <c r="M78" i="17" s="1"/>
  <c r="F77" i="17"/>
  <c r="H77" i="17" s="1"/>
  <c r="M77" i="17" s="1"/>
  <c r="F76" i="17"/>
  <c r="H76" i="17" s="1"/>
  <c r="M76" i="17" s="1"/>
  <c r="F75" i="17"/>
  <c r="H75" i="17" s="1"/>
  <c r="M75" i="17" s="1"/>
  <c r="H74" i="17"/>
  <c r="M74" i="17" s="1"/>
  <c r="F73" i="17"/>
  <c r="H73" i="17" s="1"/>
  <c r="M73" i="17" s="1"/>
  <c r="F72" i="17"/>
  <c r="L72" i="17" s="1"/>
  <c r="M72" i="17" s="1"/>
  <c r="J71" i="17"/>
  <c r="E67" i="17"/>
  <c r="E66" i="17"/>
  <c r="F66" i="17" s="1"/>
  <c r="F55" i="17"/>
  <c r="H55" i="17" s="1"/>
  <c r="M55" i="17" s="1"/>
  <c r="F54" i="17"/>
  <c r="H54" i="17" s="1"/>
  <c r="M54" i="17" s="1"/>
  <c r="F53" i="17"/>
  <c r="L53" i="17" s="1"/>
  <c r="M53" i="17" s="1"/>
  <c r="F52" i="17"/>
  <c r="J52" i="17" s="1"/>
  <c r="M52" i="17" s="1"/>
  <c r="E50" i="17"/>
  <c r="F50" i="17" s="1"/>
  <c r="H50" i="17" s="1"/>
  <c r="M50" i="17" s="1"/>
  <c r="E49" i="17"/>
  <c r="F49" i="17" s="1"/>
  <c r="H49" i="17" s="1"/>
  <c r="E48" i="17"/>
  <c r="F48" i="17" s="1"/>
  <c r="L48" i="17" s="1"/>
  <c r="M48" i="17" s="1"/>
  <c r="E47" i="17"/>
  <c r="F47" i="17" s="1"/>
  <c r="J47" i="17" s="1"/>
  <c r="M47" i="17" s="1"/>
  <c r="F44" i="17" l="1"/>
  <c r="L44" i="17" s="1"/>
  <c r="M44" i="17" s="1"/>
  <c r="F43" i="17"/>
  <c r="J43" i="17" s="1"/>
  <c r="M43" i="17" s="1"/>
  <c r="M14" i="17"/>
  <c r="M49" i="17"/>
  <c r="M188" i="17"/>
  <c r="M187" i="17"/>
  <c r="H183" i="17"/>
  <c r="M183" i="17" s="1"/>
  <c r="L182" i="17"/>
  <c r="J182" i="17"/>
  <c r="J181" i="17"/>
  <c r="M126" i="17"/>
  <c r="M129" i="17"/>
  <c r="L135" i="17"/>
  <c r="H136" i="17"/>
  <c r="M136" i="17" s="1"/>
  <c r="H113" i="17"/>
  <c r="M113" i="17" s="1"/>
  <c r="F119" i="17"/>
  <c r="H114" i="17"/>
  <c r="M114" i="17" s="1"/>
  <c r="H112" i="17"/>
  <c r="F101" i="17"/>
  <c r="J101" i="17" s="1"/>
  <c r="F102" i="17"/>
  <c r="H102" i="17" s="1"/>
  <c r="M102" i="17" s="1"/>
  <c r="M103" i="17"/>
  <c r="M85" i="17"/>
  <c r="H80" i="17"/>
  <c r="M80" i="17" s="1"/>
  <c r="M71" i="17"/>
  <c r="L66" i="17"/>
  <c r="J66" i="17"/>
  <c r="H66" i="17"/>
  <c r="F67" i="17"/>
  <c r="F68" i="17"/>
  <c r="H68" i="17" s="1"/>
  <c r="M68" i="17" s="1"/>
  <c r="M181" i="17" l="1"/>
  <c r="M182" i="17"/>
  <c r="M135" i="17"/>
  <c r="F118" i="17"/>
  <c r="H118" i="17" s="1"/>
  <c r="H119" i="17"/>
  <c r="M115" i="17"/>
  <c r="F116" i="17"/>
  <c r="F117" i="17"/>
  <c r="L117" i="17" s="1"/>
  <c r="M112" i="17"/>
  <c r="M111" i="17"/>
  <c r="M101" i="17"/>
  <c r="L67" i="17"/>
  <c r="J67" i="17"/>
  <c r="H67" i="17"/>
  <c r="M66" i="17"/>
  <c r="M118" i="17" l="1"/>
  <c r="J116" i="17"/>
  <c r="M116" i="17" s="1"/>
  <c r="M119" i="17"/>
  <c r="M117" i="17"/>
  <c r="M67" i="17"/>
  <c r="F41" i="17" l="1"/>
  <c r="L41" i="17" s="1"/>
  <c r="M41" i="17" s="1"/>
  <c r="F40" i="17"/>
  <c r="J40" i="17" s="1"/>
  <c r="M40" i="17" s="1"/>
  <c r="F38" i="17"/>
  <c r="L38" i="17" s="1"/>
  <c r="M38" i="17" s="1"/>
  <c r="F37" i="17"/>
  <c r="J37" i="17" s="1"/>
  <c r="M37" i="17" s="1"/>
  <c r="F35" i="17"/>
  <c r="L35" i="17" s="1"/>
  <c r="M35" i="17" s="1"/>
  <c r="F34" i="17"/>
  <c r="J34" i="17" s="1"/>
  <c r="M34" i="17" s="1"/>
  <c r="F32" i="17"/>
  <c r="L32" i="17" s="1"/>
  <c r="M32" i="17" s="1"/>
  <c r="F31" i="17"/>
  <c r="J31" i="17" s="1"/>
  <c r="M31" i="17" s="1"/>
  <c r="F29" i="17"/>
  <c r="L29" i="17" s="1"/>
  <c r="M29" i="17" s="1"/>
  <c r="F28" i="17"/>
  <c r="J28" i="17" s="1"/>
  <c r="M28" i="17" s="1"/>
  <c r="F20" i="17"/>
  <c r="L20" i="17" s="1"/>
  <c r="M20" i="17" s="1"/>
  <c r="F19" i="17"/>
  <c r="J19" i="17" s="1"/>
  <c r="M19" i="17" s="1"/>
  <c r="F17" i="17"/>
  <c r="L17" i="17" s="1"/>
  <c r="F16" i="17"/>
  <c r="J16" i="17" s="1"/>
  <c r="L214" i="17" l="1"/>
  <c r="M17" i="17"/>
  <c r="M16" i="17"/>
  <c r="J56" i="17"/>
  <c r="J214" i="17" s="1"/>
  <c r="H56" i="17"/>
  <c r="H214" i="17" s="1"/>
  <c r="F17" i="16"/>
  <c r="M214" i="17" l="1"/>
  <c r="H87" i="21"/>
  <c r="H89" i="21" s="1"/>
  <c r="L87" i="21"/>
  <c r="L89" i="21" s="1"/>
  <c r="J87" i="21"/>
  <c r="J89" i="21" s="1"/>
  <c r="M32" i="20"/>
  <c r="M66" i="19"/>
  <c r="M65" i="19"/>
  <c r="M56" i="17"/>
  <c r="M215" i="17" l="1"/>
  <c r="M216" i="17" s="1"/>
  <c r="M81" i="18"/>
  <c r="M82" i="18" s="1"/>
  <c r="M87" i="21"/>
  <c r="M33" i="20"/>
  <c r="M67" i="19"/>
  <c r="M68" i="19" s="1"/>
  <c r="M89" i="21" l="1"/>
  <c r="M91" i="21" s="1"/>
  <c r="M34" i="20"/>
  <c r="M35" i="20" s="1"/>
  <c r="E15" i="16" s="1"/>
  <c r="G15" i="16" s="1"/>
  <c r="M69" i="19"/>
  <c r="E14" i="16" s="1"/>
  <c r="M83" i="18"/>
  <c r="M84" i="18" s="1"/>
  <c r="D13" i="16" s="1"/>
  <c r="G13" i="16" s="1"/>
  <c r="M217" i="17"/>
  <c r="M218" i="17" s="1"/>
  <c r="D12" i="16" l="1"/>
  <c r="D17" i="16" s="1"/>
  <c r="M92" i="21"/>
  <c r="G14" i="16"/>
  <c r="G12" i="16" l="1"/>
  <c r="M94" i="21"/>
  <c r="E16" i="16" s="1"/>
  <c r="G16" i="16" l="1"/>
  <c r="E17" i="16"/>
  <c r="G17" i="16" s="1"/>
  <c r="G18" i="16" l="1"/>
  <c r="G19" i="16" s="1"/>
  <c r="G20" i="16" s="1"/>
  <c r="G21" i="16" l="1"/>
  <c r="G22" i="16" s="1"/>
  <c r="G23" i="16" s="1"/>
  <c r="E4" i="16" s="1"/>
</calcChain>
</file>

<file path=xl/sharedStrings.xml><?xml version="1.0" encoding="utf-8"?>
<sst xmlns="http://schemas.openxmlformats.org/spreadsheetml/2006/main" count="1178" uniqueCount="427">
  <si>
    <t>#</t>
  </si>
  <si>
    <t>jami:</t>
  </si>
  <si>
    <t>samuSaos dasaxeleba</t>
  </si>
  <si>
    <t>ganz.</t>
  </si>
  <si>
    <t>xelfasi</t>
  </si>
  <si>
    <t>masala</t>
  </si>
  <si>
    <t xml:space="preserve">manqana-meqanizmebi </t>
  </si>
  <si>
    <t>jami</t>
  </si>
  <si>
    <t>erT. fasi</t>
  </si>
  <si>
    <t>1</t>
  </si>
  <si>
    <t>7</t>
  </si>
  <si>
    <t>m</t>
  </si>
  <si>
    <r>
      <t>m</t>
    </r>
    <r>
      <rPr>
        <vertAlign val="superscript"/>
        <sz val="10"/>
        <rFont val="AcadNusx"/>
      </rPr>
      <t>2</t>
    </r>
  </si>
  <si>
    <t>c</t>
  </si>
  <si>
    <t xml:space="preserve">zednadebi xarjebi </t>
  </si>
  <si>
    <t>eleqtro-samontaJo samuSaoebi</t>
  </si>
  <si>
    <t>rozeti sampolusa mesame damamiwebeli kontaqtiT montaJi</t>
  </si>
  <si>
    <t>cali</t>
  </si>
  <si>
    <t>zednadebi xarjebi  montaJze</t>
  </si>
  <si>
    <t>susti denebi</t>
  </si>
  <si>
    <t>zednadebi xarjebi montaJze</t>
  </si>
  <si>
    <t>gegmiuri mogeba (danadgarebis Rirebulebis gamoklebiT)</t>
  </si>
  <si>
    <t>komp.</t>
  </si>
  <si>
    <t>zednadebi xarjebi (SromiTi resursebidan)</t>
  </si>
  <si>
    <t>j a m i:</t>
  </si>
  <si>
    <t xml:space="preserve">ventili mimwod da uku milsadenze d=20mm </t>
  </si>
  <si>
    <t>grZ.m</t>
  </si>
  <si>
    <t>arsebuli karebis demontaJi</t>
  </si>
  <si>
    <r>
      <t xml:space="preserve">internet qselis rozeti Sida montaJiT </t>
    </r>
    <r>
      <rPr>
        <sz val="10"/>
        <rFont val="Times New Roman"/>
        <family val="1"/>
      </rPr>
      <t xml:space="preserve"> RJ</t>
    </r>
    <r>
      <rPr>
        <sz val="10"/>
        <rFont val="AcadNusx"/>
      </rPr>
      <t xml:space="preserve">45 1 budiani </t>
    </r>
  </si>
  <si>
    <t>SenobaSi arsebuli samSeneblo narCenebis mogroveba da gatana</t>
  </si>
  <si>
    <r>
      <t>m</t>
    </r>
    <r>
      <rPr>
        <vertAlign val="superscript"/>
        <sz val="10"/>
        <rFont val="AcadNusx"/>
      </rPr>
      <t>3</t>
    </r>
  </si>
  <si>
    <t>arsebuli xis fanjrebis demontaJi</t>
  </si>
  <si>
    <t>arsebuli dazianebuli nalesis moxsna kedlebidan</t>
  </si>
  <si>
    <r>
      <t>m</t>
    </r>
    <r>
      <rPr>
        <vertAlign val="superscript"/>
        <sz val="10"/>
        <rFont val="AcadNusx"/>
      </rPr>
      <t>3</t>
    </r>
    <r>
      <rPr>
        <sz val="11"/>
        <color theme="1"/>
        <rFont val="Calibri"/>
        <family val="2"/>
        <scheme val="minor"/>
      </rPr>
      <t/>
    </r>
  </si>
  <si>
    <t>arsebuli dazianebuli aguris tixris demontaJi</t>
  </si>
  <si>
    <t>metaloplastmasis fanjris blokis mowyoba</t>
  </si>
  <si>
    <t>metaloplastmasis fanjris rafebis mowyoba</t>
  </si>
  <si>
    <t>mdf-is karis blokis mowyoba furnituriT</t>
  </si>
  <si>
    <t>metaloplastmasis karis blokis mowyoba</t>
  </si>
  <si>
    <t>keramogranitis filebis mowyoba iatakze</t>
  </si>
  <si>
    <t xml:space="preserve">keramogranitis plintusebis mowyoba </t>
  </si>
  <si>
    <t xml:space="preserve">keramikuli filebis mowyoba iatakze </t>
  </si>
  <si>
    <t>keramikuli filebis mowyoba kedelze</t>
  </si>
  <si>
    <t>kedlebis SefiTxvna da SeRebva wyal emulsiis saRebaviT</t>
  </si>
  <si>
    <t>aluminis vitraJis mowyoba</t>
  </si>
  <si>
    <t>ნესტგამძლე TabaSirmuyaos tixris mowyoba სანკვანძებში</t>
  </si>
  <si>
    <t>amomrTvelebis montaJi  2 ღილაკით</t>
  </si>
  <si>
    <t>წერტილოვანი სანათების მოწყობა</t>
  </si>
  <si>
    <t>გამანაწილებელი ფარის მოწყობა განათებისათვის</t>
  </si>
  <si>
    <t>გამანაწილებელი ფარის მოწყობა შტეფსელებისათვის</t>
  </si>
  <si>
    <t>გამანაწილებელი ფარის მოწყობა კონდიცირებისათვის</t>
  </si>
  <si>
    <t>კომპ</t>
  </si>
  <si>
    <t>ლითონის საკაბელო არხების მოწყობა</t>
  </si>
  <si>
    <t>მ</t>
  </si>
  <si>
    <t>ავარიული განათება აკუმულიატორით</t>
  </si>
  <si>
    <r>
      <t>split sistemis kondicioneri 9000</t>
    </r>
    <r>
      <rPr>
        <sz val="10"/>
        <rFont val="Times New Roman"/>
        <family val="1"/>
      </rPr>
      <t xml:space="preserve"> BTU</t>
    </r>
    <r>
      <rPr>
        <sz val="10"/>
        <rFont val="AcadNusx"/>
      </rPr>
      <t>U</t>
    </r>
  </si>
  <si>
    <r>
      <t>split sistemis kondicioneri 24000</t>
    </r>
    <r>
      <rPr>
        <sz val="10"/>
        <rFont val="Times New Roman"/>
        <family val="1"/>
      </rPr>
      <t xml:space="preserve"> BTU</t>
    </r>
    <r>
      <rPr>
        <sz val="10"/>
        <rFont val="AcadNusx"/>
      </rPr>
      <t>U</t>
    </r>
  </si>
  <si>
    <t>ჯამი</t>
  </si>
  <si>
    <t>სამონტაჟო სამუშაოები</t>
  </si>
  <si>
    <t>სადემონტაჟო სამუშაოები</t>
  </si>
  <si>
    <t>ეროვნული სკრინინგ ცენტრის, გლდანის ფილიალის, სარემონტო სამუშაოების</t>
  </si>
  <si>
    <t>სახარჯთაღრიცხვო ღირებულება:</t>
  </si>
  <si>
    <t>ათ.ლარი</t>
  </si>
  <si>
    <t>რიგ  №</t>
  </si>
  <si>
    <t>ხარჯთაღრიცხვის №</t>
  </si>
  <si>
    <t>სამუშაოების და ხარჯების დასახელება</t>
  </si>
  <si>
    <t>სახარჯთაღრიცხვო ღირებულება ათ.ლარი</t>
  </si>
  <si>
    <t>სამშენებლო სამუშაოებზე</t>
  </si>
  <si>
    <t>სამონტაჟო სამუშაოებზე</t>
  </si>
  <si>
    <t>სხვადასხვა ხარჯები მოწყობილობა</t>
  </si>
  <si>
    <t>ლოკალური ხარჯთაღრიცხვა №1</t>
  </si>
  <si>
    <t>სამშენებლო სამუშაოები</t>
  </si>
  <si>
    <t>ლოკალური ხარჯთაღრიცხვა №2</t>
  </si>
  <si>
    <t>ლოკალური ხარჯთაღრიცხვა №3</t>
  </si>
  <si>
    <t>ლოკალური ხარჯთაღრიცხვა №4</t>
  </si>
  <si>
    <t>ლოკალური ხარჯთაღრიცხვა №5</t>
  </si>
  <si>
    <t xml:space="preserve">ელ.სამონტაჟო სამუშაოები </t>
  </si>
  <si>
    <t>სუსტი დენები</t>
  </si>
  <si>
    <t>სულ:</t>
  </si>
  <si>
    <t>დ.ღ.გ. 18%</t>
  </si>
  <si>
    <t>ჯამი:</t>
  </si>
  <si>
    <t>შეადგინა:</t>
  </si>
  <si>
    <t>ვ. ნაზაროვმა</t>
  </si>
  <si>
    <t>ეროვნული სკრინინგ ცენტრის, გლდანის ფილიალის, სარემონტო სამუშაოები</t>
  </si>
  <si>
    <t>samSeneblo samuSaoebi</t>
  </si>
  <si>
    <t xml:space="preserve">gegmiuri mogeba </t>
  </si>
  <si>
    <t>Sida santeqnikuri samuSaoebi</t>
  </si>
  <si>
    <t>lokaluri xarjTaRricxva #1</t>
  </si>
  <si>
    <t>lokaluri xarjTaRricxva #2</t>
  </si>
  <si>
    <t>gegmiuri mogeba</t>
  </si>
  <si>
    <t>lokaluri xarjTaRricxva #3</t>
  </si>
  <si>
    <t>lokaluri xarjTaRricxva #4</t>
  </si>
  <si>
    <t>1. gaTboba</t>
  </si>
  <si>
    <t>jami 1</t>
  </si>
  <si>
    <t>jami 2</t>
  </si>
  <si>
    <t>yvela Tavis jami</t>
  </si>
  <si>
    <t>lokaluri xarjTaRricxva #5</t>
  </si>
  <si>
    <t>gaTboba, ventilacia, kondicireba</t>
  </si>
  <si>
    <t>santeqnika</t>
  </si>
  <si>
    <t>Sromis danaxarji</t>
  </si>
  <si>
    <r>
      <t xml:space="preserve">gafas.        </t>
    </r>
    <r>
      <rPr>
        <sz val="10"/>
        <rFont val="Arial"/>
        <family val="2"/>
        <charset val="204"/>
      </rPr>
      <t>N</t>
    </r>
  </si>
  <si>
    <t>რაოდენობა</t>
  </si>
  <si>
    <t>ნორმატ.            ერთ.</t>
  </si>
  <si>
    <t>საპროექტო.</t>
  </si>
  <si>
    <t>46-32-3</t>
  </si>
  <si>
    <t>კაც/სთ</t>
  </si>
  <si>
    <t>kac/sT</t>
  </si>
  <si>
    <t>manqanebi</t>
  </si>
  <si>
    <t>lari</t>
  </si>
  <si>
    <t>46-32-1</t>
  </si>
  <si>
    <t>46-15-2</t>
  </si>
  <si>
    <t>46-31-2</t>
  </si>
  <si>
    <t>arsebuli dazianebuli moWimvis aReba iatakidan</t>
  </si>
  <si>
    <t>46-30-1</t>
  </si>
  <si>
    <t>46-23-4</t>
  </si>
  <si>
    <t>plastikati</t>
  </si>
  <si>
    <t>xelsabani mowyoba SemreviT da fitingebiT</t>
  </si>
  <si>
    <t>46-16-3</t>
  </si>
  <si>
    <t>ღიობების ამოშენება aguriT სისქით 40 სმ</t>
  </si>
  <si>
    <t>cementis xsnari m.75</t>
  </si>
  <si>
    <t>aguri</t>
  </si>
  <si>
    <t>10-13-1</t>
  </si>
  <si>
    <t>sxva masalebi</t>
  </si>
  <si>
    <t>metaloplastmasis fanjris bloki</t>
  </si>
  <si>
    <t>46-13-2</t>
  </si>
  <si>
    <t>sabazro</t>
  </si>
  <si>
    <t>მ2</t>
  </si>
  <si>
    <t>შრომის დანახარჯები კ=1.2</t>
  </si>
  <si>
    <t>მანქანები კ=1.2</t>
  </si>
  <si>
    <t>მდფ-ის კაარის ბლოკი (კომპლექტში)</t>
  </si>
  <si>
    <t>10-20-3</t>
  </si>
  <si>
    <t>m2</t>
  </si>
  <si>
    <t>შრომის დანახარჯები</t>
  </si>
  <si>
    <t>sWvali</t>
  </si>
  <si>
    <t>profilis gadasabmeli</t>
  </si>
  <si>
    <t>gamWedi dubeli</t>
  </si>
  <si>
    <t>saizolacioo lenta</t>
  </si>
  <si>
    <t>TabaSirmuyaos fila</t>
  </si>
  <si>
    <t>qafplasti 5mm</t>
  </si>
  <si>
    <t>m3</t>
  </si>
  <si>
    <t>webo emulsia</t>
  </si>
  <si>
    <t>kg</t>
  </si>
  <si>
    <t xml:space="preserve">rezina </t>
  </si>
  <si>
    <r>
      <t>profili U</t>
    </r>
    <r>
      <rPr>
        <sz val="10"/>
        <color rgb="FF000000"/>
        <rFont val="Sylfaen"/>
        <family val="1"/>
        <charset val="204"/>
      </rPr>
      <t>UW</t>
    </r>
  </si>
  <si>
    <r>
      <t>profili U</t>
    </r>
    <r>
      <rPr>
        <sz val="10"/>
        <color rgb="FF000000"/>
        <rFont val="Sylfaen"/>
        <family val="1"/>
        <charset val="204"/>
      </rPr>
      <t>CW</t>
    </r>
  </si>
  <si>
    <t>10-60-3</t>
  </si>
  <si>
    <t>სრფ 2016 III კვ 1.9.11</t>
  </si>
  <si>
    <t>10-60-1</t>
  </si>
  <si>
    <t>TabaSirmuyaos fila nestgamZle</t>
  </si>
  <si>
    <t>metaloplastmasis karis bloki</t>
  </si>
  <si>
    <t>sec 23-96</t>
  </si>
  <si>
    <t>samSeneblo nagvis datvirTva a/TviTmclelze da gatana nagavsayrelze</t>
  </si>
  <si>
    <t>t</t>
  </si>
  <si>
    <t>მანქ/სთ</t>
  </si>
  <si>
    <t>ლითონის სამონტაჟო კონსტრუქციები</t>
  </si>
  <si>
    <t>კგ</t>
  </si>
  <si>
    <t>ჭანჭიკი</t>
  </si>
  <si>
    <t>ელექტროდი</t>
  </si>
  <si>
    <t>სხვა მასალები</t>
  </si>
  <si>
    <t>ლარი</t>
  </si>
  <si>
    <t>შრომის დანახარჯი</t>
  </si>
  <si>
    <t>11-1-4</t>
  </si>
  <si>
    <t>pemza</t>
  </si>
  <si>
    <t>iatakze cementis moWimvis mowyoba sisqiT 6sm</t>
  </si>
  <si>
    <t>sxva masala</t>
  </si>
  <si>
    <t xml:space="preserve">
11-8-1,2 </t>
  </si>
  <si>
    <t>manqanebi 0.95+0.23*8 k=1,2</t>
  </si>
  <si>
    <t>qviSa-cementis xsnari m-100 2.04+0.51*8</t>
  </si>
  <si>
    <t>კვმ</t>
  </si>
  <si>
    <t>მანქანები</t>
  </si>
  <si>
    <t>კერამოგრანიტის ფილა</t>
  </si>
  <si>
    <t>წებო-ცემენტი</t>
  </si>
  <si>
    <t>11-20-3</t>
  </si>
  <si>
    <t>შრომის დანახარჯი  k=1,2</t>
  </si>
  <si>
    <t>11-36-3</t>
  </si>
  <si>
    <t>კერამikuli ფილა</t>
  </si>
  <si>
    <t>ხსნარის ტუმბო 1მ3/სთ</t>
  </si>
  <si>
    <t>ცემენტის ხსნარი 1/3</t>
  </si>
  <si>
    <t>მ3</t>
  </si>
  <si>
    <t>kedlebis lesva qviSa-cementis xsnariT sisqiT 2,5sm</t>
  </si>
  <si>
    <t xml:space="preserve">  15-55-5</t>
  </si>
  <si>
    <t xml:space="preserve">
15-14-1 </t>
  </si>
  <si>
    <t xml:space="preserve">Sromis danaxarjebi </t>
  </si>
  <si>
    <t xml:space="preserve">kafeli </t>
  </si>
  <si>
    <t xml:space="preserve">webocementi </t>
  </si>
  <si>
    <t xml:space="preserve">sxva masala </t>
  </si>
  <si>
    <t>kedlebis lesva gajiT</t>
  </si>
  <si>
    <t>gaji</t>
  </si>
  <si>
    <t>წყალემულსიის საღებავი</t>
  </si>
  <si>
    <t>ფითხი</t>
  </si>
  <si>
    <t xml:space="preserve"> 15-168-7</t>
  </si>
  <si>
    <t>არმსტრონგის ფილა (კომპლექტში)</t>
  </si>
  <si>
    <t>34-59-7;         34-60-3</t>
  </si>
  <si>
    <t>სრფ 2016 IIIკვ 1.9.11</t>
  </si>
  <si>
    <t>საბაზრო</t>
  </si>
  <si>
    <t>plastikatis Sekiduli Weris mowyoba san kvanZebSi</t>
  </si>
  <si>
    <t xml:space="preserve"> 10-10-3</t>
  </si>
  <si>
    <t xml:space="preserve">ალუმინის ვიტრაჟი </t>
  </si>
  <si>
    <t>16-24-2</t>
  </si>
  <si>
    <t>ცივი წყლის წყალსადენის ქსელის მოწყობა პლასტმასის მილებით დ.20მმ</t>
  </si>
  <si>
    <t>მილი დ.20მმ</t>
  </si>
  <si>
    <t>ქურო დ.20მმ</t>
  </si>
  <si>
    <t>ც</t>
  </si>
  <si>
    <t>მუხლი დ.20მმ</t>
  </si>
  <si>
    <t>სამკაპი დ.20მმ</t>
  </si>
  <si>
    <t>გადამყვანი დ.25X20მm</t>
  </si>
  <si>
    <t>სამკაპი დ.25X20X25მმ</t>
  </si>
  <si>
    <t>16-24-3</t>
  </si>
  <si>
    <t>ცივი წყლის წყალსადენის ქსელის მოწყობა პლასტმასის მილებით დ.25მმ</t>
  </si>
  <si>
    <t>მილი დ.25მმ</t>
  </si>
  <si>
    <t>ქურო დ.25მმ</t>
  </si>
  <si>
    <t>მუხლი დ.25მმ</t>
  </si>
  <si>
    <t>სამკაპი დ.25მმ</t>
  </si>
  <si>
    <t>გადამყვანი დ.32X25მმ</t>
  </si>
  <si>
    <t>სამკაპი დ.32X25X32მმ</t>
  </si>
  <si>
    <t>16-24-4</t>
  </si>
  <si>
    <t>ქურო დ.32მმ</t>
  </si>
  <si>
    <t>მუხლი დ.32მმ</t>
  </si>
  <si>
    <t>სამკაპი დ.32მმ</t>
  </si>
  <si>
    <t>ცხელი წყლის წყალსადენის ქსელის მოწყობა პლასტმასის მილებით დ.20მმ</t>
  </si>
  <si>
    <t>მილი დ.20მმ ფოლგიანი</t>
  </si>
  <si>
    <t>ცხელი წყლის წყალსადენის ქსელის მოწყობა პლასტმასის მილებით დ.25მმ</t>
  </si>
  <si>
    <t>16-12-1</t>
  </si>
  <si>
    <t>ვენტილის დ.20მმ მონტაჟი</t>
  </si>
  <si>
    <t xml:space="preserve">ვენტილი დ.20მმ </t>
  </si>
  <si>
    <t>22-23-1</t>
  </si>
  <si>
    <t>მუხლის შ/ხ დ.20მმ მონტაჟი</t>
  </si>
  <si>
    <t>მუხლი დ.20მმ შ/ხ</t>
  </si>
  <si>
    <t>16-6-2</t>
  </si>
  <si>
    <t>კანალიზაციის მილის დ.100მმ მონტაჟი</t>
  </si>
  <si>
    <t>კანლიზაციის მილი დ100</t>
  </si>
  <si>
    <t>მილის სამაგრი დ.100</t>
  </si>
  <si>
    <t>კანალიზაციის მილის დ.50მმ მონტაჟი</t>
  </si>
  <si>
    <t>კანლიზაციის მილი დ50</t>
  </si>
  <si>
    <t>მილის სამაგრი დ.50მმ</t>
  </si>
  <si>
    <t>17-4-1</t>
  </si>
  <si>
    <t>უნიტაზი (კომპლექტში)</t>
  </si>
  <si>
    <t>17-1-5</t>
  </si>
  <si>
    <t>ნიჟარა (კომპლექტში)</t>
  </si>
  <si>
    <t>სრფ 2016 IIIკვ 6.225</t>
  </si>
  <si>
    <t>unitaზis mowyoba Camrecxi avziT da fitingebiT</t>
  </si>
  <si>
    <t>8-591-8</t>
  </si>
  <si>
    <t>შრომითი რესურსი</t>
  </si>
  <si>
    <t>სხვა მანქანები</t>
  </si>
  <si>
    <t>სხვა მასალა</t>
  </si>
  <si>
    <t xml:space="preserve">rozeti sampolusa mesame damamiwebeli kontaqtiT </t>
  </si>
  <si>
    <t>8-591-3</t>
  </si>
  <si>
    <t>amomrTveli 2 ღილაკით</t>
  </si>
  <si>
    <t>8-149-1</t>
  </si>
  <si>
    <t>სხვა მანქანა</t>
  </si>
  <si>
    <t>გრძ.მ</t>
  </si>
  <si>
    <r>
      <t>el.kabeli kveTiT 3X2,5mm</t>
    </r>
    <r>
      <rPr>
        <vertAlign val="superscript"/>
        <sz val="10"/>
        <rFont val="AcadNusx"/>
      </rPr>
      <t>2</t>
    </r>
  </si>
  <si>
    <r>
      <t>el.kabeli kveTiT 3X1,5mm</t>
    </r>
    <r>
      <rPr>
        <vertAlign val="superscript"/>
        <sz val="10"/>
        <rFont val="AcadNusx"/>
      </rPr>
      <t>2</t>
    </r>
  </si>
  <si>
    <t xml:space="preserve">el.kabelis kveTiT 3X2,5mm2; 3X1,5mm2; 2X1,5mm3 და 3X14mm4 gayvana </t>
  </si>
  <si>
    <t>8-620-1</t>
  </si>
  <si>
    <t>ცალი</t>
  </si>
  <si>
    <t>8-593-2</t>
  </si>
  <si>
    <t>კომპლექტი</t>
  </si>
  <si>
    <t>8-604-4</t>
  </si>
  <si>
    <t xml:space="preserve">luminiscenturi oTxnaTuriani Weris sanaTi </t>
  </si>
  <si>
    <t xml:space="preserve">ავარიული სანათი  აკუმულატორით </t>
  </si>
  <si>
    <t xml:space="preserve">წერტილოვანი სანათი </t>
  </si>
  <si>
    <t>8-571-3 მიყენებით</t>
  </si>
  <si>
    <t>გამანაწილებელი ფარი განათებისათვის</t>
  </si>
  <si>
    <t>გამანაწილებელი ფარი შტეფსელებისთვის</t>
  </si>
  <si>
    <t>გამანაწილებელი ფარი კონდიცირებისთვის</t>
  </si>
  <si>
    <t>8-398-1</t>
  </si>
  <si>
    <t xml:space="preserve"> მანქანები</t>
  </si>
  <si>
    <t>ლითონის საკაბელო არხი</t>
  </si>
  <si>
    <t>gegmiuri mogeba (mowyobilobebis Rirebulebis gamoklebiT)</t>
  </si>
  <si>
    <t>10-54-4</t>
  </si>
  <si>
    <t>100მ</t>
  </si>
  <si>
    <t>პლასტმასის kabel arxi 0,2X0,16 მოწყობა</t>
  </si>
  <si>
    <t xml:space="preserve">პლასტმასის kabel arxi 0,2X0,16 </t>
  </si>
  <si>
    <t>18-5-1</t>
  </si>
  <si>
    <t>მილის  თბოიზოლაცია  (დ32 , დ.25, დ20) კაუჩუკის მასალით</t>
  </si>
  <si>
    <t>20-1-2</t>
  </si>
  <si>
    <t>სამაგრი</t>
  </si>
  <si>
    <t>26-13-10</t>
  </si>
  <si>
    <t>Sromis danaxarjebi</t>
  </si>
  <si>
    <t>kac-sT</t>
  </si>
  <si>
    <t>kauCukis izolacia 13 mm</t>
  </si>
  <si>
    <r>
      <t>m</t>
    </r>
    <r>
      <rPr>
        <vertAlign val="superscript"/>
        <sz val="10"/>
        <color indexed="8"/>
        <rFont val="AcadNusx"/>
      </rPr>
      <t>2</t>
    </r>
  </si>
  <si>
    <t>20-7-1.</t>
  </si>
  <si>
    <t>სნ დაწ IV-6-82 20-22--1</t>
  </si>
  <si>
    <t xml:space="preserve"> ჰაერსატარი არხების მონტაჟი </t>
  </si>
  <si>
    <t>ჰაერსატარი არხი</t>
  </si>
  <si>
    <t>ჰაერსატარი არხების თბო და ხმის იზოლაცია წებოვანი კაუჩუკით</t>
  </si>
  <si>
    <r>
      <t>sankvanZis gamwovi ventilatori</t>
    </r>
    <r>
      <rPr>
        <sz val="10"/>
        <color theme="1"/>
        <rFont val="Calibri"/>
        <family val="2"/>
        <scheme val="minor"/>
      </rPr>
      <t xml:space="preserve"> </t>
    </r>
  </si>
  <si>
    <r>
      <t>split sistemis kondicioneri 9000</t>
    </r>
    <r>
      <rPr>
        <sz val="10"/>
        <rFont val="Times New Roman"/>
        <family val="1"/>
      </rPr>
      <t xml:space="preserve"> BTU</t>
    </r>
    <r>
      <rPr>
        <sz val="10"/>
        <rFont val="AcadNusx"/>
      </rPr>
      <t>Uმონტაჟი</t>
    </r>
  </si>
  <si>
    <t>კომპლ</t>
  </si>
  <si>
    <r>
      <t>split sistemis kondicioneri 24000</t>
    </r>
    <r>
      <rPr>
        <sz val="10"/>
        <rFont val="Times New Roman"/>
        <family val="1"/>
      </rPr>
      <t xml:space="preserve"> BTU</t>
    </r>
    <r>
      <rPr>
        <sz val="10"/>
        <rFont val="AcadNusx"/>
      </rPr>
      <t>Uმონტაჟი</t>
    </r>
  </si>
  <si>
    <t>2. ვენტილაცია-კონდიცირება</t>
  </si>
  <si>
    <r>
      <t>el.kabeli kveTiT 2X1,5mm</t>
    </r>
    <r>
      <rPr>
        <vertAlign val="superscript"/>
        <sz val="10"/>
        <rFont val="AcadNusx"/>
      </rPr>
      <t>2</t>
    </r>
  </si>
  <si>
    <t xml:space="preserve">               </t>
  </si>
  <si>
    <r>
      <t xml:space="preserve">E1-22                        1-a                              </t>
    </r>
    <r>
      <rPr>
        <sz val="10"/>
        <rFont val="AcadNusx"/>
      </rPr>
      <t>srf</t>
    </r>
    <r>
      <rPr>
        <sz val="10"/>
        <rFont val="Arial"/>
        <family val="2"/>
        <charset val="204"/>
      </rPr>
      <t xml:space="preserve">                    </t>
    </r>
  </si>
  <si>
    <t>9-14-5</t>
  </si>
  <si>
    <t>15-66-9</t>
  </si>
  <si>
    <t xml:space="preserve">შრომის დანახარჯები </t>
  </si>
  <si>
    <t>9-14-6</t>
  </si>
  <si>
    <t xml:space="preserve">შრომის დაახარჯები </t>
  </si>
  <si>
    <t xml:space="preserve">მანქანები </t>
  </si>
  <si>
    <t>8-591-3 მიყენებით</t>
  </si>
  <si>
    <t>სნდაწ IV-6-82 18-2-6</t>
  </si>
  <si>
    <t>maT Soris danadgarebisa da mowyobilobebis montaJi</t>
  </si>
  <si>
    <t>danarCeni samuSaoebi</t>
  </si>
  <si>
    <t>დროებითი შენობა–ნაგებობები 1,2%</t>
  </si>
  <si>
    <t>iatakze arsebuli keramikuli filebisა და პარკეტის ayra</t>
  </si>
  <si>
    <t>კარისა და ფანჯრის ღიობის გამონგრევა არსებულ აგურის კედელში</t>
  </si>
  <si>
    <t>Weris mowyoba amstrongis filebiT 1.2მ სიგრძის საკიდებით</t>
  </si>
  <si>
    <r>
      <t>el.kabeli kveTiT 4X16mm</t>
    </r>
    <r>
      <rPr>
        <vertAlign val="superscript"/>
        <sz val="10"/>
        <rFont val="AcadNusx"/>
      </rPr>
      <t>2</t>
    </r>
  </si>
  <si>
    <t xml:space="preserve">luminiscenturi oTxnaTuriani Weris sanaTebis montaJiT </t>
  </si>
  <si>
    <t>გათბობი კედლის ქვაბი 28 კვტ სიმძლავრის მონტაჟი</t>
  </si>
  <si>
    <t>რადიატორი 600X****</t>
  </si>
  <si>
    <t>გათბობის მილების მოწყობა პლასტმასის მინაბოჭკოვანი მილით დ.20მმ</t>
  </si>
  <si>
    <t>მილი დ.20მმ მინაბოჭკოვანი</t>
  </si>
  <si>
    <t>მილი დ.32მმ მინაბოჭკოვანი</t>
  </si>
  <si>
    <t>გათბობის მილების მოწყობა პლასტმასის მინაბოჭკოვანი მილებით დ.25მმ</t>
  </si>
  <si>
    <t>მილი დ.25მმ მინაბოჭკოვანი</t>
  </si>
  <si>
    <t>გათბობის მილების მოწყობა პლასტმასის მინაბოჭკოვანი მილებით დ.32მმ</t>
  </si>
  <si>
    <t>ცხაურა 200/200-ის მონტაჟი</t>
  </si>
  <si>
    <t>ცხაურა 200/200</t>
  </si>
  <si>
    <t>TabaSirmuyaos tixris mowyoba daTbunebiT (4.2 მ სიგრძის დგარებით)</t>
  </si>
  <si>
    <t>მილი დ.25მმ minaboWkovani</t>
  </si>
  <si>
    <t xml:space="preserve">fasadidan arsebuli nalesis moxsna </t>
  </si>
  <si>
    <t>fasadze mavTulbadis mowyoba</t>
  </si>
  <si>
    <t>arsebuli fasadis lesva qviSa-cementis xsnariT sisqiT 4 sm</t>
  </si>
  <si>
    <t>fasadze brizgis mowyoba dekoratiuli cementis gamoyenebiT or fenad</t>
  </si>
  <si>
    <t>parapetze liTonis wyalamridis mowyoba</t>
  </si>
  <si>
    <t>liTonis wyalamridi 0.5mm sisqiT</t>
  </si>
  <si>
    <t>saniaRvre milebis mowyoba</t>
  </si>
  <si>
    <r>
      <t xml:space="preserve">saniaRvre mili </t>
    </r>
    <r>
      <rPr>
        <sz val="10"/>
        <rFont val="Calibri"/>
        <family val="2"/>
      </rPr>
      <t>Ø</t>
    </r>
    <r>
      <rPr>
        <sz val="10"/>
        <rFont val="AcadNusx"/>
      </rPr>
      <t xml:space="preserve">100 </t>
    </r>
  </si>
  <si>
    <t>keramogranitis filebis mowyoba fasadis kedelze 0.6 მეტრი</t>
  </si>
  <si>
    <t>მონოლითური საფეხურისა და ბაქნის მოწყობა</t>
  </si>
  <si>
    <r>
      <t>m</t>
    </r>
    <r>
      <rPr>
        <sz val="10"/>
        <rFont val="Calibri"/>
        <family val="2"/>
      </rPr>
      <t>³</t>
    </r>
  </si>
  <si>
    <t>ბეტონი  ბ 25</t>
  </si>
  <si>
    <t>ტონა</t>
  </si>
  <si>
    <t>აrმატურა ნ12</t>
  </si>
  <si>
    <t>შედგენილია 2017 წ. III კვარტლის ფასებში</t>
  </si>
  <si>
    <t>სრფ 2017 IIIკვ  4.1.347</t>
  </si>
  <si>
    <t>სრფ 2017 IIIკვ  4.1.2</t>
  </si>
  <si>
    <t>სრფ 2017 IIIკვ  9.3.3</t>
  </si>
  <si>
    <t>srf 2017 IIIkv  9.3.7</t>
  </si>
  <si>
    <t>სრფ 2017 IIIკვ 5.1.60</t>
  </si>
  <si>
    <t>სრფ 2017 IIIკვ 10.1.33</t>
  </si>
  <si>
    <t>სრფ 2017 IIIკვ 10.1.30</t>
  </si>
  <si>
    <t>სრფ 2017 IIIკვ 10.1.35</t>
  </si>
  <si>
    <t>სრფ 2017 IIIკვ 10.1.44</t>
  </si>
  <si>
    <t>სრფ 2017 IIIკვ 10.1.1</t>
  </si>
  <si>
    <t>სრფ 2017 IIIკვ 4.3.20</t>
  </si>
  <si>
    <t>სრფ 2017 IIIკვ 4.2.115</t>
  </si>
  <si>
    <t>სრფ 2017 IIIკვ 4.3.73</t>
  </si>
  <si>
    <t>სრფ 2017 IIIკვ 10.1.3</t>
  </si>
  <si>
    <t>srf 2017 IIIkv  9.3.9</t>
  </si>
  <si>
    <t>სრფ 2017 IIIკვ 4.1.196</t>
  </si>
  <si>
    <t>სრფ 2017 III კვ 4.1.348</t>
  </si>
  <si>
    <t>სრფ 2017IIIკვ 4.1.310</t>
  </si>
  <si>
    <t>სრფ 2017 IIIკვ 4.2.119</t>
  </si>
  <si>
    <t>სრფ 2017 IIIკვ 4.1.310</t>
  </si>
  <si>
    <t>სრფ 2017 IIIკვ 4.3.11</t>
  </si>
  <si>
    <t>სრფ 2017 IIIკვ 14.184</t>
  </si>
  <si>
    <t>სრფ 2017 IIIკვ 4.1.357</t>
  </si>
  <si>
    <t>სრფ 2017 IIIკვ 4.3.12</t>
  </si>
  <si>
    <t>სრფ 2017 IIIკვ 4.1.189</t>
  </si>
  <si>
    <t>სრფ 2017 IIIკვ 4.2.36-40</t>
  </si>
  <si>
    <t>სრფ 2017 IIIკვ 4.2.80</t>
  </si>
  <si>
    <t>სრფ 2017 IIIკვ 10.1.48</t>
  </si>
  <si>
    <t>სრფ 2017 IIIკვ 4.3.71</t>
  </si>
  <si>
    <t>სრფ 2017 IIIკვ 3.2</t>
  </si>
  <si>
    <t>სრფ 2017 IIIკვ 1.8.56</t>
  </si>
  <si>
    <t>სრფ 2017 IIIკვ 1.9.15</t>
  </si>
  <si>
    <t>სრფ 2017 IIIკვ 1.9.21</t>
  </si>
  <si>
    <t>სრფ 2017 IIIკვ 2.5.1</t>
  </si>
  <si>
    <t>სრფ 2017 IIIკვ 6.678</t>
  </si>
  <si>
    <t>სრფ 2017 IIIკვ 6.583</t>
  </si>
  <si>
    <t>სრფ 2017 IIIკვ 6.822</t>
  </si>
  <si>
    <t>სრფ 2017 IIIკვ 6.452</t>
  </si>
  <si>
    <t>სრფ 2017 IIIკვ 6.832</t>
  </si>
  <si>
    <t>სრფ 2017 IIIკვ 2.5.2</t>
  </si>
  <si>
    <t>სრფ 2017 IIIკვ 6.679</t>
  </si>
  <si>
    <t>სრფ 2017 IIIკვ 6.584</t>
  </si>
  <si>
    <t>სრფ 2017
IIIკვ 6.823</t>
  </si>
  <si>
    <t>სრფ 2017 IIIკვ 2.5.10</t>
  </si>
  <si>
    <t>სრფ 2017 IIIკვ 2.5.11</t>
  </si>
  <si>
    <t>სრფ 2017 IIIკვ 6.823</t>
  </si>
  <si>
    <t>სრფ 2017 IIIკვ 6.54</t>
  </si>
  <si>
    <t>სრფ 2017 IIIკვ 6.744</t>
  </si>
  <si>
    <t>სრფ 2017 IIIკვ 2.5.81</t>
  </si>
  <si>
    <t>სრფ 2017 IIIკვ 6.223</t>
  </si>
  <si>
    <t>სრფ 2017 IIIკვ 6.17</t>
  </si>
  <si>
    <t>სრფ 2017 IIIკვ 8.3.32</t>
  </si>
  <si>
    <t>სრფ 2017 IIIკვ 8.3.31</t>
  </si>
  <si>
    <t>სრფ 2017 IIIკვ 8.3.26</t>
  </si>
  <si>
    <t>სრფ 2017 IIIკვ 7.182</t>
  </si>
  <si>
    <t>სრფ 2017 IIIკვ 7.25</t>
  </si>
  <si>
    <t>სრფ 2017 IIIკვ 6.99</t>
  </si>
  <si>
    <t>სრფ 2017IIIკვ 6.583</t>
  </si>
  <si>
    <t>სრფ 2017 IIIკვ 6.454</t>
  </si>
  <si>
    <t>სრფ 2017IIIკვ 6.834</t>
  </si>
  <si>
    <t>სრფ 2017 IIIკვ 2.5.12</t>
  </si>
  <si>
    <t>სრფ 2017 IIIკვ 6.680</t>
  </si>
  <si>
    <t>სრფ 2017 IIIკვ 6.585</t>
  </si>
  <si>
    <t>სრფ 2017 IIIკვ 6.824</t>
  </si>
  <si>
    <t>სრფ 2017 IIIკვ 7.604</t>
  </si>
  <si>
    <t>სრფ 2017 IIIკვ 4.1.444</t>
  </si>
  <si>
    <t>სრფ 2017 IIIკვ 7.505</t>
  </si>
  <si>
    <t>სრფ 2017 IIIკვ 7.268</t>
  </si>
  <si>
    <t>სრფ 2017 IIIკვ 7.270</t>
  </si>
  <si>
    <t>bazaltis filebis mowyoba baqansa da kibeze</t>
  </si>
  <si>
    <t>ბაზალტის ფილა სისქით 3სმ</t>
  </si>
  <si>
    <t>წებო-ცემენტი ყინვა გამძლე</t>
  </si>
  <si>
    <t>როზეტი  1 x RJ-45 (FTP Cat 6E)</t>
  </si>
  <si>
    <r>
      <t>qselis kabeli</t>
    </r>
    <r>
      <rPr>
        <sz val="10"/>
        <rFont val="Times New Roman"/>
        <family val="1"/>
      </rPr>
      <t xml:space="preserve"> (FTP) Cat 6E მოწყობა</t>
    </r>
  </si>
  <si>
    <r>
      <t>qselis kabeli</t>
    </r>
    <r>
      <rPr>
        <sz val="10"/>
        <rFont val="Times New Roman"/>
        <family val="1"/>
      </rPr>
      <t xml:space="preserve"> (FTP) Cat 6E</t>
    </r>
  </si>
  <si>
    <t xml:space="preserve">sankvanZisა და სამზარეულოს gamwovi ventilatoriს მონტაჟი. arxuli gamwovis.
</t>
  </si>
  <si>
    <r>
      <t xml:space="preserve">foladis paneluri radiatorebi  </t>
    </r>
    <r>
      <rPr>
        <sz val="10"/>
        <rFont val="Arial"/>
        <family val="2"/>
        <charset val="204"/>
      </rPr>
      <t>გრძივი მეტრის მონტაჟი (12 გრ. მეტრი)</t>
    </r>
  </si>
  <si>
    <t>gverdiTa fasadze sardafis CasasvlelTan arsebuli avariuli miSenebis moSla</t>
  </si>
  <si>
    <t>sardafSi Casasvlelis gadaxurva</t>
  </si>
  <si>
    <t>sardafis Casasvlelis gadaxurvis SeRebva orjeradaT</t>
  </si>
  <si>
    <t>zeTovani saRebavi</t>
  </si>
  <si>
    <t>გაუთვალისწინებული ხარჯები 4%</t>
  </si>
  <si>
    <t>ლამინირებული პარკეტის მოწყობა იატაკზე პლინტუსების მოწყობით</t>
  </si>
  <si>
    <t>ლამინირებული იატაკი</t>
  </si>
  <si>
    <t>პლასმასის პლინტუსები</t>
  </si>
  <si>
    <t>გმ</t>
  </si>
  <si>
    <t>თბო-იზოლაციის მოწყობა pemziT 5 სმ სისქით</t>
  </si>
  <si>
    <r>
      <t xml:space="preserve">liTonis furclovana sisqiT 2 mm (konstruqcia damzaddeba axali </t>
    </r>
    <r>
      <rPr>
        <sz val="10"/>
        <color rgb="FF000000"/>
        <rFont val="Calibri"/>
        <family val="2"/>
        <scheme val="minor"/>
      </rPr>
      <t>T</t>
    </r>
    <r>
      <rPr>
        <sz val="10"/>
        <color rgb="FF000000"/>
        <rFont val="AcadNusx"/>
      </rPr>
      <t>-ებრი კუთხოვანებით da arsebuli П-ebri შველერებით. (</t>
    </r>
    <r>
      <rPr>
        <sz val="10"/>
        <color rgb="FF000000"/>
        <rFont val="Cambria"/>
        <family val="1"/>
        <charset val="204"/>
        <scheme val="major"/>
      </rPr>
      <t>T-ებრი კუთხოვანის ზომა 40*40 მმ)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</si>
</sst>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\ _L_a_r_i_-;\-* #,##0.00\ _L_a_r_i_-;_-* &quot;-&quot;??\ _L_a_r_i_-;_-@_-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0.0"/>
    <numFmt numFmtId="168" formatCode="0.000"/>
    <numFmt numFmtId="169" formatCode="0.0000"/>
    <numFmt numFmtId="170" formatCode="#,##0.000"/>
    <numFmt numFmtId="171" formatCode="#,##0.0000"/>
  </numFmts>
  <fonts count="86">
    <font>
      <sz val="10"/>
      <name val="Arial Cy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4"/>
      <name val="Arial"/>
      <family val="2"/>
      <charset val="204"/>
    </font>
    <font>
      <sz val="10"/>
      <name val="Arial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E"/>
      <charset val="238"/>
    </font>
    <font>
      <sz val="10"/>
      <color indexed="8"/>
      <name val="Arial"/>
      <family val="2"/>
    </font>
    <font>
      <sz val="9"/>
      <name val="Helvetica"/>
      <family val="2"/>
    </font>
    <font>
      <sz val="10"/>
      <name val="Helv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宋体"/>
      <charset val="134"/>
    </font>
    <font>
      <b/>
      <sz val="12"/>
      <name val="AcadMtavr"/>
    </font>
    <font>
      <b/>
      <sz val="12"/>
      <name val="AcadNusx"/>
    </font>
    <font>
      <sz val="11"/>
      <color indexed="20"/>
      <name val="Calibri"/>
      <family val="2"/>
    </font>
    <font>
      <sz val="10"/>
      <name val="Arial Cyr"/>
    </font>
    <font>
      <sz val="10"/>
      <name val="AcadNusx"/>
    </font>
    <font>
      <b/>
      <i/>
      <u/>
      <sz val="12"/>
      <name val="AcadNusx"/>
    </font>
    <font>
      <b/>
      <i/>
      <u/>
      <sz val="10"/>
      <name val="Arial Cyr"/>
      <family val="2"/>
      <charset val="204"/>
    </font>
    <font>
      <b/>
      <sz val="10"/>
      <name val="AcadNusx"/>
    </font>
    <font>
      <sz val="10"/>
      <name val="Times New Roman"/>
      <family val="1"/>
      <charset val="204"/>
    </font>
    <font>
      <vertAlign val="superscript"/>
      <sz val="10"/>
      <name val="AcadNusx"/>
    </font>
    <font>
      <sz val="10"/>
      <name val="Times New Roman"/>
      <family val="1"/>
    </font>
    <font>
      <b/>
      <sz val="10.5"/>
      <name val="AcadNusx"/>
    </font>
    <font>
      <b/>
      <sz val="10"/>
      <name val="Arial Cyr"/>
      <family val="2"/>
      <charset val="204"/>
    </font>
    <font>
      <b/>
      <sz val="10"/>
      <name val="AcadMtavr"/>
    </font>
    <font>
      <sz val="10"/>
      <color indexed="8"/>
      <name val="AcadNusx"/>
    </font>
    <font>
      <b/>
      <sz val="14"/>
      <name val="AcadMtavr"/>
    </font>
    <font>
      <sz val="10"/>
      <color rgb="FFFF0000"/>
      <name val="Arial Cyr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cadNusx"/>
    </font>
    <font>
      <sz val="11"/>
      <name val="AcadNusx"/>
    </font>
    <font>
      <sz val="12"/>
      <name val="AcadNusx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alibri"/>
      <family val="2"/>
      <charset val="204"/>
    </font>
    <font>
      <b/>
      <sz val="10"/>
      <color rgb="FF000000"/>
      <name val="AcadMtavr"/>
    </font>
    <font>
      <sz val="10"/>
      <color rgb="FF000000"/>
      <name val="Sylfaen"/>
      <family val="1"/>
      <charset val="204"/>
    </font>
    <font>
      <sz val="10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sz val="10"/>
      <color rgb="FF000000"/>
      <name val="AcadMtavr"/>
    </font>
    <font>
      <sz val="9"/>
      <color rgb="FF000000"/>
      <name val="Calibri"/>
      <family val="2"/>
      <charset val="204"/>
    </font>
    <font>
      <sz val="10"/>
      <color rgb="FFFF0000"/>
      <name val="AcadNusx"/>
    </font>
    <font>
      <sz val="10"/>
      <color rgb="FF000000"/>
      <name val="AcadNusx"/>
    </font>
    <font>
      <sz val="9"/>
      <color rgb="FF000000"/>
      <name val="AcadNusx"/>
    </font>
    <font>
      <sz val="10"/>
      <color theme="1"/>
      <name val="Arial"/>
      <family val="2"/>
    </font>
    <font>
      <sz val="10"/>
      <color theme="1"/>
      <name val="AcadNusx"/>
    </font>
    <font>
      <sz val="11"/>
      <name val="Times New Roman"/>
      <family val="1"/>
      <charset val="204"/>
    </font>
    <font>
      <b/>
      <sz val="10"/>
      <color rgb="FF000000"/>
      <name val="Sylfaen"/>
      <family val="1"/>
      <charset val="204"/>
    </font>
    <font>
      <i/>
      <sz val="10"/>
      <color theme="1"/>
      <name val="AcadNusx"/>
    </font>
    <font>
      <sz val="10"/>
      <name val="Sylfaen"/>
      <family val="1"/>
    </font>
    <font>
      <sz val="10"/>
      <color theme="1"/>
      <name val="Calibri"/>
      <family val="2"/>
      <charset val="204"/>
      <scheme val="minor"/>
    </font>
    <font>
      <sz val="10"/>
      <color rgb="FF000000"/>
      <name val="Sylfaen"/>
      <family val="1"/>
    </font>
    <font>
      <b/>
      <sz val="10"/>
      <name val="Sylfaen"/>
      <family val="1"/>
      <charset val="204"/>
    </font>
    <font>
      <sz val="10"/>
      <name val="Sylfaen"/>
      <family val="1"/>
      <charset val="204"/>
    </font>
    <font>
      <b/>
      <sz val="10"/>
      <name val="Arial"/>
      <family val="2"/>
      <charset val="204"/>
    </font>
    <font>
      <sz val="10"/>
      <color rgb="FF000000"/>
      <name val="Calibri"/>
      <family val="2"/>
    </font>
    <font>
      <sz val="10"/>
      <color theme="1"/>
      <name val="Sylfaen"/>
      <family val="1"/>
      <charset val="204"/>
    </font>
    <font>
      <sz val="10"/>
      <color theme="1"/>
      <name val="Calibri"/>
      <family val="2"/>
      <scheme val="minor"/>
    </font>
    <font>
      <sz val="9"/>
      <name val="AcadNusx"/>
    </font>
    <font>
      <b/>
      <sz val="9"/>
      <name val="AcadNusx"/>
    </font>
    <font>
      <sz val="11"/>
      <color indexed="8"/>
      <name val="AcadNusx"/>
    </font>
    <font>
      <vertAlign val="superscript"/>
      <sz val="10"/>
      <color indexed="8"/>
      <name val="AcadNusx"/>
    </font>
    <font>
      <b/>
      <sz val="10"/>
      <color indexed="8"/>
      <name val="AcadNusx"/>
    </font>
    <font>
      <b/>
      <sz val="11"/>
      <color indexed="8"/>
      <name val="AcadNusx"/>
    </font>
    <font>
      <sz val="12"/>
      <name val="Arial Cyr"/>
      <family val="2"/>
      <charset val="204"/>
    </font>
    <font>
      <sz val="10"/>
      <name val="Calibri"/>
      <family val="2"/>
    </font>
    <font>
      <sz val="10"/>
      <color rgb="FF000000"/>
      <name val="Cambria"/>
      <family val="1"/>
      <charset val="204"/>
      <scheme val="major"/>
    </font>
    <font>
      <sz val="10"/>
      <color rgb="FF000000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0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438">
    <xf numFmtId="0" fontId="0" fillId="0" borderId="0"/>
    <xf numFmtId="0" fontId="2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9" fillId="17" borderId="5" applyNumberFormat="0" applyProtection="0">
      <alignment horizontal="left" vertical="center" indent="1"/>
    </xf>
    <xf numFmtId="0" fontId="10" fillId="0" borderId="0" applyFill="0" applyBorder="0" applyAlignment="0" applyProtection="0"/>
    <xf numFmtId="0" fontId="11" fillId="0" borderId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1" borderId="0" applyNumberFormat="0" applyBorder="0" applyAlignment="0" applyProtection="0"/>
    <xf numFmtId="0" fontId="12" fillId="8" borderId="6" applyNumberFormat="0" applyAlignment="0" applyProtection="0"/>
    <xf numFmtId="0" fontId="13" fillId="22" borderId="7" applyNumberFormat="0" applyAlignment="0" applyProtection="0"/>
    <xf numFmtId="0" fontId="14" fillId="22" borderId="6" applyNumberFormat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19" fillId="23" borderId="12" applyNumberFormat="0" applyAlignment="0" applyProtection="0"/>
    <xf numFmtId="0" fontId="20" fillId="0" borderId="0" applyNumberFormat="0" applyFill="0" applyBorder="0" applyAlignment="0" applyProtection="0"/>
    <xf numFmtId="0" fontId="21" fillId="24" borderId="0" applyNumberFormat="0" applyBorder="0" applyAlignment="0" applyProtection="0"/>
    <xf numFmtId="0" fontId="22" fillId="4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25" borderId="13" applyNumberFormat="0" applyFont="0" applyAlignment="0" applyProtection="0"/>
    <xf numFmtId="0" fontId="24" fillId="0" borderId="14" applyNumberFormat="0" applyFill="0" applyAlignment="0" applyProtection="0"/>
    <xf numFmtId="0" fontId="25" fillId="0" borderId="0" applyNumberFormat="0" applyFill="0" applyBorder="0" applyAlignment="0" applyProtection="0"/>
    <xf numFmtId="0" fontId="26" fillId="5" borderId="0" applyNumberFormat="0" applyBorder="0" applyAlignment="0" applyProtection="0"/>
    <xf numFmtId="0" fontId="27" fillId="0" borderId="0">
      <alignment vertical="center"/>
    </xf>
    <xf numFmtId="166" fontId="3" fillId="0" borderId="0" applyFont="0" applyFill="0" applyBorder="0" applyAlignment="0" applyProtection="0"/>
    <xf numFmtId="0" fontId="30" fillId="4" borderId="0" applyNumberFormat="0" applyBorder="0" applyAlignment="0" applyProtection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1" fillId="0" borderId="0"/>
    <xf numFmtId="0" fontId="3" fillId="0" borderId="0"/>
    <xf numFmtId="0" fontId="64" fillId="0" borderId="0"/>
    <xf numFmtId="166" fontId="31" fillId="0" borderId="0" applyFont="0" applyFill="0" applyBorder="0" applyAlignment="0" applyProtection="0"/>
    <xf numFmtId="0" fontId="3" fillId="0" borderId="0"/>
    <xf numFmtId="0" fontId="2" fillId="0" borderId="0"/>
  </cellStyleXfs>
  <cellXfs count="419">
    <xf numFmtId="0" fontId="0" fillId="0" borderId="0" xfId="0"/>
    <xf numFmtId="0" fontId="4" fillId="0" borderId="0" xfId="1" applyFont="1"/>
    <xf numFmtId="0" fontId="31" fillId="0" borderId="0" xfId="424"/>
    <xf numFmtId="0" fontId="32" fillId="0" borderId="0" xfId="424" applyFont="1"/>
    <xf numFmtId="0" fontId="32" fillId="0" borderId="0" xfId="425" applyFont="1" applyAlignment="1">
      <alignment vertical="top" wrapText="1"/>
    </xf>
    <xf numFmtId="0" fontId="31" fillId="0" borderId="0" xfId="424" applyBorder="1"/>
    <xf numFmtId="49" fontId="35" fillId="0" borderId="3" xfId="0" applyNumberFormat="1" applyFont="1" applyBorder="1" applyAlignment="1">
      <alignment horizontal="center" vertical="center" wrapText="1"/>
    </xf>
    <xf numFmtId="2" fontId="39" fillId="28" borderId="1" xfId="380" applyNumberFormat="1" applyFont="1" applyFill="1" applyBorder="1" applyAlignment="1">
      <alignment horizontal="center" vertical="top"/>
    </xf>
    <xf numFmtId="2" fontId="39" fillId="28" borderId="15" xfId="380" applyNumberFormat="1" applyFont="1" applyFill="1" applyBorder="1" applyAlignment="1">
      <alignment horizontal="center" vertical="top"/>
    </xf>
    <xf numFmtId="2" fontId="39" fillId="28" borderId="3" xfId="380" applyNumberFormat="1" applyFont="1" applyFill="1" applyBorder="1" applyAlignment="1">
      <alignment horizontal="center" vertical="top"/>
    </xf>
    <xf numFmtId="2" fontId="39" fillId="28" borderId="4" xfId="380" applyNumberFormat="1" applyFont="1" applyFill="1" applyBorder="1" applyAlignment="1">
      <alignment horizontal="center" vertical="top"/>
    </xf>
    <xf numFmtId="2" fontId="35" fillId="28" borderId="3" xfId="0" applyNumberFormat="1" applyFont="1" applyFill="1" applyBorder="1" applyAlignment="1">
      <alignment horizontal="center" vertical="top"/>
    </xf>
    <xf numFmtId="0" fontId="35" fillId="28" borderId="3" xfId="0" applyFont="1" applyFill="1" applyBorder="1" applyAlignment="1">
      <alignment horizontal="center" vertical="top"/>
    </xf>
    <xf numFmtId="0" fontId="32" fillId="0" borderId="0" xfId="424" applyFont="1" applyBorder="1"/>
    <xf numFmtId="2" fontId="35" fillId="28" borderId="3" xfId="0" applyNumberFormat="1" applyFont="1" applyFill="1" applyBorder="1" applyAlignment="1">
      <alignment horizontal="center" vertical="center"/>
    </xf>
    <xf numFmtId="9" fontId="35" fillId="28" borderId="3" xfId="0" applyNumberFormat="1" applyFont="1" applyFill="1" applyBorder="1" applyAlignment="1">
      <alignment horizontal="center" vertical="center"/>
    </xf>
    <xf numFmtId="0" fontId="35" fillId="28" borderId="3" xfId="0" applyFont="1" applyFill="1" applyBorder="1" applyAlignment="1">
      <alignment horizontal="center" vertical="center"/>
    </xf>
    <xf numFmtId="2" fontId="35" fillId="28" borderId="3" xfId="395" applyNumberFormat="1" applyFont="1" applyFill="1" applyBorder="1" applyAlignment="1">
      <alignment horizontal="center" vertical="center"/>
    </xf>
    <xf numFmtId="2" fontId="35" fillId="28" borderId="3" xfId="426" applyNumberFormat="1" applyFont="1" applyFill="1" applyBorder="1" applyAlignment="1">
      <alignment horizontal="center" vertical="top"/>
    </xf>
    <xf numFmtId="0" fontId="29" fillId="26" borderId="3" xfId="0" quotePrefix="1" applyNumberFormat="1" applyFont="1" applyFill="1" applyBorder="1" applyAlignment="1">
      <alignment horizontal="center" vertical="top" wrapText="1"/>
    </xf>
    <xf numFmtId="1" fontId="29" fillId="26" borderId="3" xfId="0" quotePrefix="1" applyNumberFormat="1" applyFont="1" applyFill="1" applyBorder="1" applyAlignment="1">
      <alignment horizontal="center" vertical="top" wrapText="1"/>
    </xf>
    <xf numFmtId="49" fontId="29" fillId="26" borderId="3" xfId="0" applyNumberFormat="1" applyFont="1" applyFill="1" applyBorder="1" applyAlignment="1">
      <alignment horizontal="center" vertical="top" wrapText="1"/>
    </xf>
    <xf numFmtId="0" fontId="32" fillId="2" borderId="3" xfId="0" applyFont="1" applyFill="1" applyBorder="1" applyAlignment="1">
      <alignment horizontal="left" vertical="center" wrapText="1"/>
    </xf>
    <xf numFmtId="0" fontId="35" fillId="28" borderId="3" xfId="0" applyFont="1" applyFill="1" applyBorder="1" applyAlignment="1">
      <alignment horizontal="center" vertical="center" wrapText="1"/>
    </xf>
    <xf numFmtId="2" fontId="35" fillId="27" borderId="3" xfId="0" applyNumberFormat="1" applyFont="1" applyFill="1" applyBorder="1" applyAlignment="1">
      <alignment horizontal="center" vertical="center"/>
    </xf>
    <xf numFmtId="2" fontId="32" fillId="0" borderId="3" xfId="0" applyNumberFormat="1" applyFont="1" applyFill="1" applyBorder="1" applyAlignment="1">
      <alignment horizontal="center" vertical="center" wrapText="1"/>
    </xf>
    <xf numFmtId="0" fontId="32" fillId="0" borderId="3" xfId="395" applyFont="1" applyBorder="1" applyAlignment="1">
      <alignment horizontal="center" vertical="center"/>
    </xf>
    <xf numFmtId="1" fontId="35" fillId="28" borderId="3" xfId="426" applyNumberFormat="1" applyFont="1" applyFill="1" applyBorder="1" applyAlignment="1">
      <alignment horizontal="center" vertical="center"/>
    </xf>
    <xf numFmtId="0" fontId="32" fillId="2" borderId="3" xfId="300" applyFont="1" applyFill="1" applyBorder="1" applyAlignment="1">
      <alignment horizontal="center" vertical="center"/>
    </xf>
    <xf numFmtId="167" fontId="32" fillId="0" borderId="3" xfId="429" applyNumberFormat="1" applyFont="1" applyFill="1" applyBorder="1" applyAlignment="1" applyProtection="1">
      <alignment horizontal="center" vertical="center"/>
      <protection locked="0"/>
    </xf>
    <xf numFmtId="0" fontId="32" fillId="0" borderId="3" xfId="422" applyFont="1" applyBorder="1" applyAlignment="1">
      <alignment horizontal="center" vertical="center"/>
    </xf>
    <xf numFmtId="2" fontId="32" fillId="0" borderId="3" xfId="426" applyNumberFormat="1" applyFont="1" applyBorder="1" applyAlignment="1">
      <alignment horizontal="center" vertical="center"/>
    </xf>
    <xf numFmtId="2" fontId="32" fillId="0" borderId="3" xfId="422" applyNumberFormat="1" applyFont="1" applyBorder="1" applyAlignment="1">
      <alignment horizontal="center" vertical="center"/>
    </xf>
    <xf numFmtId="167" fontId="35" fillId="28" borderId="3" xfId="429" applyNumberFormat="1" applyFont="1" applyFill="1" applyBorder="1" applyAlignment="1" applyProtection="1">
      <alignment horizontal="center" vertical="center"/>
      <protection locked="0"/>
    </xf>
    <xf numFmtId="0" fontId="40" fillId="28" borderId="3" xfId="433" applyFont="1" applyFill="1" applyBorder="1" applyAlignment="1">
      <alignment horizontal="center" vertical="center"/>
    </xf>
    <xf numFmtId="2" fontId="35" fillId="28" borderId="3" xfId="422" applyNumberFormat="1" applyFont="1" applyFill="1" applyBorder="1" applyAlignment="1">
      <alignment horizontal="center" vertical="center"/>
    </xf>
    <xf numFmtId="0" fontId="2" fillId="28" borderId="3" xfId="430" applyFont="1" applyFill="1" applyBorder="1" applyAlignment="1">
      <alignment horizontal="center" vertical="center"/>
    </xf>
    <xf numFmtId="0" fontId="35" fillId="27" borderId="3" xfId="0" applyFont="1" applyFill="1" applyBorder="1" applyAlignment="1">
      <alignment horizontal="center" vertical="center"/>
    </xf>
    <xf numFmtId="0" fontId="32" fillId="27" borderId="3" xfId="0" applyFont="1" applyFill="1" applyBorder="1" applyAlignment="1">
      <alignment horizontal="center" vertical="center" wrapText="1"/>
    </xf>
    <xf numFmtId="2" fontId="35" fillId="27" borderId="3" xfId="0" applyNumberFormat="1" applyFont="1" applyFill="1" applyBorder="1" applyAlignment="1">
      <alignment horizontal="center" vertical="center" wrapText="1"/>
    </xf>
    <xf numFmtId="0" fontId="32" fillId="27" borderId="3" xfId="0" applyFont="1" applyFill="1" applyBorder="1" applyAlignment="1">
      <alignment vertical="center" wrapText="1"/>
    </xf>
    <xf numFmtId="0" fontId="31" fillId="0" borderId="0" xfId="424" applyAlignment="1">
      <alignment vertical="center"/>
    </xf>
    <xf numFmtId="0" fontId="29" fillId="26" borderId="3" xfId="0" quotePrefix="1" applyFont="1" applyFill="1" applyBorder="1" applyAlignment="1">
      <alignment horizontal="center" vertical="center" wrapText="1"/>
    </xf>
    <xf numFmtId="0" fontId="32" fillId="27" borderId="3" xfId="0" applyFont="1" applyFill="1" applyBorder="1" applyAlignment="1">
      <alignment horizontal="left" vertical="center" wrapText="1"/>
    </xf>
    <xf numFmtId="0" fontId="35" fillId="28" borderId="3" xfId="427" applyFont="1" applyFill="1" applyBorder="1" applyAlignment="1">
      <alignment horizontal="center" vertical="center" wrapText="1"/>
    </xf>
    <xf numFmtId="49" fontId="32" fillId="2" borderId="3" xfId="429" applyNumberFormat="1" applyFont="1" applyFill="1" applyBorder="1" applyAlignment="1">
      <alignment horizontal="center" vertical="center" wrapText="1"/>
    </xf>
    <xf numFmtId="0" fontId="35" fillId="28" borderId="3" xfId="431" applyFont="1" applyFill="1" applyBorder="1" applyAlignment="1">
      <alignment horizontal="center" vertical="center" wrapText="1"/>
    </xf>
    <xf numFmtId="0" fontId="35" fillId="28" borderId="3" xfId="432" applyFont="1" applyFill="1" applyBorder="1" applyAlignment="1">
      <alignment horizontal="center" vertical="center" wrapText="1"/>
    </xf>
    <xf numFmtId="0" fontId="35" fillId="28" borderId="3" xfId="428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41" fillId="28" borderId="3" xfId="427" applyFont="1" applyFill="1" applyBorder="1" applyAlignment="1">
      <alignment horizontal="center" vertical="center" wrapText="1"/>
    </xf>
    <xf numFmtId="0" fontId="39" fillId="28" borderId="1" xfId="380" applyFont="1" applyFill="1" applyBorder="1" applyAlignment="1">
      <alignment horizontal="center" vertical="center"/>
    </xf>
    <xf numFmtId="0" fontId="39" fillId="28" borderId="3" xfId="380" applyFont="1" applyFill="1" applyBorder="1" applyAlignment="1">
      <alignment horizontal="center" vertical="center"/>
    </xf>
    <xf numFmtId="0" fontId="32" fillId="27" borderId="3" xfId="0" applyNumberFormat="1" applyFont="1" applyFill="1" applyBorder="1" applyAlignment="1">
      <alignment horizontal="center" vertical="center" wrapText="1"/>
    </xf>
    <xf numFmtId="9" fontId="39" fillId="28" borderId="15" xfId="380" applyNumberFormat="1" applyFont="1" applyFill="1" applyBorder="1" applyAlignment="1">
      <alignment horizontal="center" vertical="center"/>
    </xf>
    <xf numFmtId="0" fontId="39" fillId="28" borderId="4" xfId="380" applyFont="1" applyFill="1" applyBorder="1" applyAlignment="1">
      <alignment horizontal="center" vertical="center"/>
    </xf>
    <xf numFmtId="0" fontId="42" fillId="27" borderId="3" xfId="0" applyFont="1" applyFill="1" applyBorder="1" applyAlignment="1">
      <alignment horizontal="center" vertical="center" wrapText="1"/>
    </xf>
    <xf numFmtId="49" fontId="32" fillId="0" borderId="3" xfId="429" applyNumberFormat="1" applyFont="1" applyBorder="1" applyAlignment="1">
      <alignment horizontal="center" vertical="center" wrapText="1"/>
    </xf>
    <xf numFmtId="0" fontId="3" fillId="28" borderId="3" xfId="433" applyFont="1" applyFill="1" applyBorder="1" applyAlignment="1">
      <alignment vertical="center"/>
    </xf>
    <xf numFmtId="9" fontId="35" fillId="27" borderId="3" xfId="0" applyNumberFormat="1" applyFont="1" applyFill="1" applyBorder="1" applyAlignment="1">
      <alignment horizontal="center" vertical="center"/>
    </xf>
    <xf numFmtId="2" fontId="35" fillId="28" borderId="3" xfId="0" applyNumberFormat="1" applyFont="1" applyFill="1" applyBorder="1" applyAlignment="1">
      <alignment horizontal="center" vertical="center" wrapText="1"/>
    </xf>
    <xf numFmtId="0" fontId="35" fillId="0" borderId="3" xfId="395" applyFont="1" applyBorder="1" applyAlignment="1">
      <alignment horizontal="center" vertical="center" wrapText="1"/>
    </xf>
    <xf numFmtId="0" fontId="32" fillId="28" borderId="3" xfId="426" applyFont="1" applyFill="1" applyBorder="1" applyAlignment="1">
      <alignment horizontal="center" vertical="center"/>
    </xf>
    <xf numFmtId="0" fontId="32" fillId="28" borderId="3" xfId="427" applyFont="1" applyFill="1" applyBorder="1" applyAlignment="1">
      <alignment horizontal="center" vertical="center"/>
    </xf>
    <xf numFmtId="0" fontId="32" fillId="2" borderId="3" xfId="429" applyFont="1" applyFill="1" applyBorder="1" applyAlignment="1">
      <alignment horizontal="center" vertical="center"/>
    </xf>
    <xf numFmtId="0" fontId="32" fillId="28" borderId="3" xfId="430" applyFont="1" applyFill="1" applyBorder="1" applyAlignment="1">
      <alignment horizontal="center" vertical="center"/>
    </xf>
    <xf numFmtId="0" fontId="32" fillId="27" borderId="3" xfId="427" applyFont="1" applyFill="1" applyBorder="1" applyAlignment="1">
      <alignment horizontal="center" vertical="center"/>
    </xf>
    <xf numFmtId="0" fontId="32" fillId="28" borderId="3" xfId="0" applyFont="1" applyFill="1" applyBorder="1" applyAlignment="1">
      <alignment horizontal="center" vertical="center" wrapText="1"/>
    </xf>
    <xf numFmtId="0" fontId="32" fillId="28" borderId="3" xfId="433" applyFont="1" applyFill="1" applyBorder="1" applyAlignment="1">
      <alignment horizontal="center" vertical="center"/>
    </xf>
    <xf numFmtId="0" fontId="32" fillId="28" borderId="3" xfId="432" applyFont="1" applyFill="1" applyBorder="1" applyAlignment="1">
      <alignment horizontal="center" vertical="center"/>
    </xf>
    <xf numFmtId="0" fontId="0" fillId="0" borderId="0" xfId="424" applyFont="1" applyAlignment="1">
      <alignment vertical="center"/>
    </xf>
    <xf numFmtId="0" fontId="28" fillId="0" borderId="0" xfId="425" applyNumberFormat="1" applyFont="1" applyBorder="1" applyAlignment="1">
      <alignment horizontal="center" vertical="top" wrapText="1"/>
    </xf>
    <xf numFmtId="0" fontId="44" fillId="0" borderId="0" xfId="424" applyFont="1"/>
    <xf numFmtId="0" fontId="35" fillId="0" borderId="3" xfId="0" applyNumberFormat="1" applyFont="1" applyBorder="1" applyAlignment="1">
      <alignment horizontal="center" vertical="center" wrapText="1"/>
    </xf>
    <xf numFmtId="0" fontId="28" fillId="0" borderId="0" xfId="425" applyNumberFormat="1" applyFont="1" applyBorder="1" applyAlignment="1">
      <alignment horizontal="center" vertical="top" wrapText="1"/>
    </xf>
    <xf numFmtId="2" fontId="35" fillId="0" borderId="3" xfId="0" applyNumberFormat="1" applyFont="1" applyBorder="1" applyAlignment="1">
      <alignment horizontal="center" vertical="center" wrapText="1"/>
    </xf>
    <xf numFmtId="2" fontId="45" fillId="0" borderId="0" xfId="0" applyNumberFormat="1" applyFont="1" applyFill="1" applyAlignment="1">
      <alignment horizontal="center" vertical="center"/>
    </xf>
    <xf numFmtId="0" fontId="45" fillId="0" borderId="0" xfId="0" applyFont="1" applyFill="1" applyAlignment="1">
      <alignment horizontal="left" vertical="center"/>
    </xf>
    <xf numFmtId="0" fontId="46" fillId="0" borderId="0" xfId="0" applyFont="1" applyFill="1" applyAlignment="1">
      <alignment horizontal="left" vertical="center"/>
    </xf>
    <xf numFmtId="0" fontId="46" fillId="0" borderId="0" xfId="0" applyFont="1" applyFill="1" applyAlignment="1">
      <alignment vertical="center"/>
    </xf>
    <xf numFmtId="0" fontId="46" fillId="0" borderId="0" xfId="0" applyFont="1" applyFill="1" applyAlignment="1">
      <alignment horizontal="center" vertical="center"/>
    </xf>
    <xf numFmtId="0" fontId="46" fillId="0" borderId="3" xfId="0" applyFont="1" applyFill="1" applyBorder="1" applyAlignment="1">
      <alignment horizontal="center" vertical="center" wrapText="1"/>
    </xf>
    <xf numFmtId="0" fontId="46" fillId="0" borderId="3" xfId="0" applyFont="1" applyFill="1" applyBorder="1" applyAlignment="1">
      <alignment horizontal="center" vertical="center"/>
    </xf>
    <xf numFmtId="0" fontId="46" fillId="0" borderId="3" xfId="0" applyFont="1" applyFill="1" applyBorder="1" applyAlignment="1">
      <alignment vertical="center"/>
    </xf>
    <xf numFmtId="0" fontId="48" fillId="0" borderId="3" xfId="0" applyFont="1" applyFill="1" applyBorder="1" applyAlignment="1">
      <alignment vertical="center" wrapText="1"/>
    </xf>
    <xf numFmtId="4" fontId="46" fillId="0" borderId="3" xfId="0" applyNumberFormat="1" applyFont="1" applyFill="1" applyBorder="1" applyAlignment="1">
      <alignment horizontal="center" vertical="center"/>
    </xf>
    <xf numFmtId="4" fontId="46" fillId="0" borderId="0" xfId="0" applyNumberFormat="1" applyFont="1" applyFill="1" applyAlignment="1">
      <alignment horizontal="center" vertical="center"/>
    </xf>
    <xf numFmtId="0" fontId="45" fillId="0" borderId="3" xfId="0" applyFont="1" applyFill="1" applyBorder="1" applyAlignment="1">
      <alignment vertical="center"/>
    </xf>
    <xf numFmtId="0" fontId="45" fillId="0" borderId="3" xfId="0" applyFont="1" applyFill="1" applyBorder="1" applyAlignment="1">
      <alignment horizontal="center" vertical="center" wrapText="1"/>
    </xf>
    <xf numFmtId="0" fontId="45" fillId="0" borderId="0" xfId="0" applyFont="1" applyFill="1" applyAlignment="1">
      <alignment vertical="center"/>
    </xf>
    <xf numFmtId="2" fontId="45" fillId="0" borderId="0" xfId="0" applyNumberFormat="1" applyFont="1" applyFill="1" applyAlignment="1">
      <alignment vertical="center"/>
    </xf>
    <xf numFmtId="4" fontId="45" fillId="0" borderId="3" xfId="0" applyNumberFormat="1" applyFont="1" applyFill="1" applyBorder="1" applyAlignment="1">
      <alignment horizontal="center" vertical="center"/>
    </xf>
    <xf numFmtId="0" fontId="51" fillId="0" borderId="0" xfId="0" applyFont="1" applyFill="1" applyAlignment="1">
      <alignment horizontal="right" vertical="center"/>
    </xf>
    <xf numFmtId="0" fontId="51" fillId="0" borderId="0" xfId="0" applyFont="1" applyFill="1" applyAlignment="1">
      <alignment vertical="center"/>
    </xf>
    <xf numFmtId="0" fontId="51" fillId="0" borderId="0" xfId="0" applyFont="1" applyFill="1" applyAlignment="1">
      <alignment horizontal="left" vertical="center"/>
    </xf>
    <xf numFmtId="0" fontId="32" fillId="0" borderId="3" xfId="0" applyFont="1" applyFill="1" applyBorder="1" applyAlignment="1">
      <alignment horizontal="left" vertical="center" wrapText="1"/>
    </xf>
    <xf numFmtId="0" fontId="31" fillId="0" borderId="0" xfId="424" applyAlignment="1">
      <alignment horizontal="left" vertical="center"/>
    </xf>
    <xf numFmtId="0" fontId="31" fillId="0" borderId="0" xfId="424" applyAlignment="1">
      <alignment horizontal="left"/>
    </xf>
    <xf numFmtId="0" fontId="52" fillId="0" borderId="3" xfId="0" applyFont="1" applyFill="1" applyBorder="1"/>
    <xf numFmtId="2" fontId="54" fillId="0" borderId="3" xfId="0" applyNumberFormat="1" applyFont="1" applyFill="1" applyBorder="1" applyAlignment="1">
      <alignment horizontal="center" vertical="top"/>
    </xf>
    <xf numFmtId="0" fontId="54" fillId="0" borderId="3" xfId="0" applyFont="1" applyFill="1" applyBorder="1" applyAlignment="1">
      <alignment horizontal="center" vertical="top"/>
    </xf>
    <xf numFmtId="0" fontId="55" fillId="0" borderId="3" xfId="0" applyFont="1" applyFill="1" applyBorder="1" applyAlignment="1">
      <alignment horizontal="center"/>
    </xf>
    <xf numFmtId="0" fontId="55" fillId="0" borderId="3" xfId="0" applyFont="1" applyFill="1" applyBorder="1"/>
    <xf numFmtId="0" fontId="57" fillId="0" borderId="3" xfId="0" applyFont="1" applyFill="1" applyBorder="1" applyAlignment="1">
      <alignment horizontal="left" vertical="top" wrapText="1"/>
    </xf>
    <xf numFmtId="0" fontId="57" fillId="0" borderId="17" xfId="0" applyFont="1" applyFill="1" applyBorder="1" applyAlignment="1">
      <alignment horizontal="left" vertical="top" wrapText="1"/>
    </xf>
    <xf numFmtId="0" fontId="57" fillId="0" borderId="2" xfId="0" applyFont="1" applyFill="1" applyBorder="1" applyAlignment="1">
      <alignment horizontal="center" vertical="top" wrapText="1"/>
    </xf>
    <xf numFmtId="0" fontId="58" fillId="0" borderId="0" xfId="0" applyFont="1" applyFill="1" applyAlignment="1">
      <alignment horizontal="center"/>
    </xf>
    <xf numFmtId="0" fontId="58" fillId="0" borderId="0" xfId="0" applyFont="1" applyFill="1"/>
    <xf numFmtId="0" fontId="57" fillId="0" borderId="2" xfId="0" applyFont="1" applyFill="1" applyBorder="1" applyAlignment="1">
      <alignment horizontal="center" vertical="top"/>
    </xf>
    <xf numFmtId="2" fontId="55" fillId="0" borderId="3" xfId="0" applyNumberFormat="1" applyFont="1" applyFill="1" applyBorder="1" applyAlignment="1">
      <alignment horizontal="center"/>
    </xf>
    <xf numFmtId="0" fontId="57" fillId="0" borderId="0" xfId="0" applyFont="1" applyFill="1" applyBorder="1" applyAlignment="1">
      <alignment horizontal="left" vertical="top" wrapText="1"/>
    </xf>
    <xf numFmtId="0" fontId="55" fillId="0" borderId="2" xfId="0" applyFont="1" applyFill="1" applyBorder="1" applyAlignment="1">
      <alignment horizontal="center" vertical="top" wrapText="1"/>
    </xf>
    <xf numFmtId="0" fontId="58" fillId="0" borderId="0" xfId="0" applyFont="1" applyFill="1" applyBorder="1" applyAlignment="1">
      <alignment horizontal="center"/>
    </xf>
    <xf numFmtId="0" fontId="58" fillId="0" borderId="0" xfId="0" applyFont="1" applyFill="1" applyBorder="1"/>
    <xf numFmtId="0" fontId="59" fillId="0" borderId="0" xfId="424" applyFont="1"/>
    <xf numFmtId="0" fontId="60" fillId="0" borderId="3" xfId="0" applyFont="1" applyFill="1" applyBorder="1" applyAlignment="1">
      <alignment horizontal="left" vertical="top" wrapText="1"/>
    </xf>
    <xf numFmtId="0" fontId="60" fillId="0" borderId="17" xfId="0" applyFont="1" applyFill="1" applyBorder="1" applyAlignment="1">
      <alignment horizontal="left" vertical="top" wrapText="1"/>
    </xf>
    <xf numFmtId="0" fontId="60" fillId="0" borderId="3" xfId="0" applyFont="1" applyFill="1" applyBorder="1" applyAlignment="1">
      <alignment horizontal="center"/>
    </xf>
    <xf numFmtId="0" fontId="61" fillId="0" borderId="0" xfId="0" applyFont="1" applyFill="1" applyAlignment="1">
      <alignment horizontal="center"/>
    </xf>
    <xf numFmtId="0" fontId="61" fillId="0" borderId="0" xfId="0" applyFont="1" applyFill="1"/>
    <xf numFmtId="0" fontId="60" fillId="0" borderId="0" xfId="0" applyFont="1" applyFill="1" applyBorder="1" applyAlignment="1">
      <alignment horizontal="left" vertical="top" wrapText="1"/>
    </xf>
    <xf numFmtId="0" fontId="60" fillId="0" borderId="19" xfId="0" applyFont="1" applyFill="1" applyBorder="1" applyAlignment="1">
      <alignment horizontal="left" vertical="top" wrapText="1"/>
    </xf>
    <xf numFmtId="0" fontId="61" fillId="0" borderId="0" xfId="0" applyFont="1" applyFill="1" applyBorder="1" applyAlignment="1">
      <alignment horizontal="center"/>
    </xf>
    <xf numFmtId="0" fontId="61" fillId="0" borderId="0" xfId="0" applyFont="1" applyFill="1" applyBorder="1"/>
    <xf numFmtId="0" fontId="52" fillId="0" borderId="2" xfId="0" applyFont="1" applyFill="1" applyBorder="1" applyAlignment="1">
      <alignment horizontal="center" vertical="top"/>
    </xf>
    <xf numFmtId="0" fontId="54" fillId="0" borderId="2" xfId="0" applyFont="1" applyFill="1" applyBorder="1" applyAlignment="1">
      <alignment horizontal="center" vertical="top"/>
    </xf>
    <xf numFmtId="0" fontId="55" fillId="0" borderId="2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right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/>
    </xf>
    <xf numFmtId="2" fontId="5" fillId="0" borderId="3" xfId="0" applyNumberFormat="1" applyFont="1" applyFill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right" vertical="center"/>
    </xf>
    <xf numFmtId="4" fontId="5" fillId="0" borderId="3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169" fontId="5" fillId="0" borderId="3" xfId="0" applyNumberFormat="1" applyFont="1" applyFill="1" applyBorder="1" applyAlignment="1">
      <alignment horizontal="center" vertical="center"/>
    </xf>
    <xf numFmtId="49" fontId="32" fillId="0" borderId="3" xfId="0" applyNumberFormat="1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vertical="center" wrapText="1"/>
    </xf>
    <xf numFmtId="0" fontId="32" fillId="0" borderId="3" xfId="0" applyFont="1" applyFill="1" applyBorder="1" applyAlignment="1">
      <alignment horizontal="center" vertical="center"/>
    </xf>
    <xf numFmtId="2" fontId="32" fillId="0" borderId="3" xfId="0" applyNumberFormat="1" applyFont="1" applyFill="1" applyBorder="1" applyAlignment="1">
      <alignment horizontal="center" vertical="center"/>
    </xf>
    <xf numFmtId="4" fontId="32" fillId="0" borderId="3" xfId="0" applyNumberFormat="1" applyFont="1" applyFill="1" applyBorder="1" applyAlignment="1">
      <alignment horizontal="center" vertical="center"/>
    </xf>
    <xf numFmtId="0" fontId="32" fillId="0" borderId="0" xfId="0" applyFont="1" applyFill="1" applyAlignment="1">
      <alignment vertical="center"/>
    </xf>
    <xf numFmtId="169" fontId="32" fillId="0" borderId="3" xfId="0" applyNumberFormat="1" applyFont="1" applyFill="1" applyBorder="1" applyAlignment="1">
      <alignment horizontal="center" vertical="center"/>
    </xf>
    <xf numFmtId="2" fontId="32" fillId="0" borderId="0" xfId="0" applyNumberFormat="1" applyFont="1" applyFill="1" applyAlignment="1">
      <alignment vertical="center"/>
    </xf>
    <xf numFmtId="0" fontId="63" fillId="0" borderId="3" xfId="434" applyFont="1" applyFill="1" applyBorder="1" applyAlignment="1">
      <alignment horizontal="center" vertical="center" wrapText="1"/>
    </xf>
    <xf numFmtId="0" fontId="66" fillId="0" borderId="3" xfId="434" applyFont="1" applyFill="1" applyBorder="1" applyAlignment="1">
      <alignment horizontal="center" vertical="center" wrapText="1"/>
    </xf>
    <xf numFmtId="0" fontId="63" fillId="0" borderId="3" xfId="434" applyNumberFormat="1" applyFont="1" applyFill="1" applyBorder="1" applyAlignment="1">
      <alignment horizontal="center" vertical="center" wrapText="1"/>
    </xf>
    <xf numFmtId="2" fontId="63" fillId="0" borderId="3" xfId="434" applyNumberFormat="1" applyFont="1" applyFill="1" applyBorder="1" applyAlignment="1">
      <alignment horizontal="center" vertical="center" wrapText="1"/>
    </xf>
    <xf numFmtId="49" fontId="63" fillId="0" borderId="3" xfId="434" applyNumberFormat="1" applyFont="1" applyFill="1" applyBorder="1" applyAlignment="1">
      <alignment horizontal="center" vertical="top" wrapText="1"/>
    </xf>
    <xf numFmtId="0" fontId="32" fillId="0" borderId="3" xfId="434" applyFont="1" applyFill="1" applyBorder="1" applyAlignment="1">
      <alignment vertical="top" wrapText="1"/>
    </xf>
    <xf numFmtId="0" fontId="32" fillId="0" borderId="3" xfId="434" applyFont="1" applyFill="1" applyBorder="1" applyAlignment="1">
      <alignment horizontal="center" vertical="center" wrapText="1"/>
    </xf>
    <xf numFmtId="168" fontId="63" fillId="0" borderId="3" xfId="434" applyNumberFormat="1" applyFont="1" applyFill="1" applyBorder="1" applyAlignment="1">
      <alignment horizontal="center" vertical="center" wrapText="1"/>
    </xf>
    <xf numFmtId="0" fontId="63" fillId="0" borderId="3" xfId="434" applyFont="1" applyFill="1" applyBorder="1" applyAlignment="1">
      <alignment vertical="top" wrapText="1"/>
    </xf>
    <xf numFmtId="0" fontId="32" fillId="0" borderId="3" xfId="434" quotePrefix="1" applyFont="1" applyFill="1" applyBorder="1" applyAlignment="1">
      <alignment horizontal="left" vertical="top" wrapText="1"/>
    </xf>
    <xf numFmtId="168" fontId="5" fillId="0" borderId="3" xfId="0" applyNumberFormat="1" applyFont="1" applyFill="1" applyBorder="1" applyAlignment="1">
      <alignment horizontal="center" vertical="center"/>
    </xf>
    <xf numFmtId="0" fontId="54" fillId="0" borderId="3" xfId="0" applyFont="1" applyFill="1" applyBorder="1" applyAlignment="1">
      <alignment horizontal="left" vertical="top" wrapText="1"/>
    </xf>
    <xf numFmtId="0" fontId="55" fillId="0" borderId="0" xfId="0" applyFont="1" applyFill="1" applyAlignment="1">
      <alignment horizontal="center"/>
    </xf>
    <xf numFmtId="0" fontId="55" fillId="0" borderId="0" xfId="0" applyFont="1" applyFill="1"/>
    <xf numFmtId="0" fontId="65" fillId="0" borderId="3" xfId="0" applyFont="1" applyFill="1" applyBorder="1" applyAlignment="1">
      <alignment horizontal="center" vertical="top"/>
    </xf>
    <xf numFmtId="0" fontId="53" fillId="0" borderId="2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4" fontId="68" fillId="0" borderId="3" xfId="0" applyNumberFormat="1" applyFont="1" applyFill="1" applyBorder="1" applyAlignment="1">
      <alignment vertical="center"/>
    </xf>
    <xf numFmtId="168" fontId="32" fillId="0" borderId="3" xfId="0" applyNumberFormat="1" applyFont="1" applyFill="1" applyBorder="1" applyAlignment="1">
      <alignment horizontal="center" vertical="center"/>
    </xf>
    <xf numFmtId="49" fontId="54" fillId="0" borderId="3" xfId="0" applyNumberFormat="1" applyFont="1" applyFill="1" applyBorder="1" applyAlignment="1">
      <alignment horizontal="left" vertical="top" wrapText="1"/>
    </xf>
    <xf numFmtId="0" fontId="54" fillId="0" borderId="18" xfId="0" applyFont="1" applyFill="1" applyBorder="1" applyAlignment="1">
      <alignment horizontal="left" vertical="top"/>
    </xf>
    <xf numFmtId="14" fontId="54" fillId="0" borderId="3" xfId="0" applyNumberFormat="1" applyFont="1" applyFill="1" applyBorder="1" applyAlignment="1">
      <alignment horizontal="left" vertical="top" wrapText="1"/>
    </xf>
    <xf numFmtId="0" fontId="57" fillId="0" borderId="3" xfId="0" applyFont="1" applyFill="1" applyBorder="1" applyAlignment="1">
      <alignment horizontal="left" vertical="center" wrapText="1"/>
    </xf>
    <xf numFmtId="9" fontId="39" fillId="28" borderId="3" xfId="380" applyNumberFormat="1" applyFont="1" applyFill="1" applyBorder="1" applyAlignment="1">
      <alignment horizontal="center" vertical="center"/>
    </xf>
    <xf numFmtId="0" fontId="32" fillId="0" borderId="3" xfId="395" applyFont="1" applyFill="1" applyBorder="1" applyAlignment="1">
      <alignment horizontal="center" vertical="center"/>
    </xf>
    <xf numFmtId="0" fontId="32" fillId="0" borderId="3" xfId="395" applyFont="1" applyFill="1" applyBorder="1" applyAlignment="1">
      <alignment horizontal="left" vertical="center" wrapText="1"/>
    </xf>
    <xf numFmtId="0" fontId="32" fillId="29" borderId="3" xfId="426" applyFont="1" applyFill="1" applyBorder="1" applyAlignment="1">
      <alignment horizontal="center" vertical="center"/>
    </xf>
    <xf numFmtId="1" fontId="35" fillId="29" borderId="3" xfId="426" applyNumberFormat="1" applyFont="1" applyFill="1" applyBorder="1" applyAlignment="1">
      <alignment horizontal="center" vertical="center"/>
    </xf>
    <xf numFmtId="2" fontId="35" fillId="29" borderId="3" xfId="426" applyNumberFormat="1" applyFont="1" applyFill="1" applyBorder="1" applyAlignment="1">
      <alignment horizontal="center" vertical="center"/>
    </xf>
    <xf numFmtId="0" fontId="32" fillId="29" borderId="3" xfId="427" applyFont="1" applyFill="1" applyBorder="1" applyAlignment="1">
      <alignment horizontal="center" vertical="center"/>
    </xf>
    <xf numFmtId="0" fontId="39" fillId="29" borderId="1" xfId="380" applyFont="1" applyFill="1" applyBorder="1" applyAlignment="1">
      <alignment horizontal="center" vertical="center"/>
    </xf>
    <xf numFmtId="2" fontId="39" fillId="29" borderId="1" xfId="380" applyNumberFormat="1" applyFont="1" applyFill="1" applyBorder="1" applyAlignment="1">
      <alignment horizontal="center" vertical="top"/>
    </xf>
    <xf numFmtId="2" fontId="39" fillId="29" borderId="15" xfId="380" applyNumberFormat="1" applyFont="1" applyFill="1" applyBorder="1" applyAlignment="1">
      <alignment horizontal="center" vertical="top"/>
    </xf>
    <xf numFmtId="2" fontId="39" fillId="29" borderId="3" xfId="380" applyNumberFormat="1" applyFont="1" applyFill="1" applyBorder="1" applyAlignment="1">
      <alignment horizontal="center" vertical="top"/>
    </xf>
    <xf numFmtId="0" fontId="35" fillId="29" borderId="3" xfId="380" applyFont="1" applyFill="1" applyBorder="1" applyAlignment="1">
      <alignment horizontal="center" vertical="center"/>
    </xf>
    <xf numFmtId="2" fontId="35" fillId="29" borderId="3" xfId="380" applyNumberFormat="1" applyFont="1" applyFill="1" applyBorder="1" applyAlignment="1">
      <alignment horizontal="center" vertical="top"/>
    </xf>
    <xf numFmtId="2" fontId="35" fillId="29" borderId="4" xfId="380" applyNumberFormat="1" applyFont="1" applyFill="1" applyBorder="1" applyAlignment="1">
      <alignment horizontal="center" vertical="top"/>
    </xf>
    <xf numFmtId="0" fontId="32" fillId="29" borderId="3" xfId="432" applyFont="1" applyFill="1" applyBorder="1" applyAlignment="1">
      <alignment horizontal="center" vertical="center"/>
    </xf>
    <xf numFmtId="9" fontId="35" fillId="29" borderId="3" xfId="0" applyNumberFormat="1" applyFont="1" applyFill="1" applyBorder="1" applyAlignment="1">
      <alignment horizontal="center" vertical="center"/>
    </xf>
    <xf numFmtId="2" fontId="35" fillId="29" borderId="3" xfId="0" applyNumberFormat="1" applyFont="1" applyFill="1" applyBorder="1" applyAlignment="1">
      <alignment horizontal="center" vertical="center"/>
    </xf>
    <xf numFmtId="0" fontId="35" fillId="29" borderId="3" xfId="0" applyFont="1" applyFill="1" applyBorder="1" applyAlignment="1">
      <alignment horizontal="center" vertical="top"/>
    </xf>
    <xf numFmtId="2" fontId="35" fillId="29" borderId="3" xfId="0" applyNumberFormat="1" applyFont="1" applyFill="1" applyBorder="1" applyAlignment="1">
      <alignment horizontal="center" vertical="top"/>
    </xf>
    <xf numFmtId="0" fontId="35" fillId="29" borderId="3" xfId="0" applyFont="1" applyFill="1" applyBorder="1" applyAlignment="1">
      <alignment horizontal="center" vertical="center"/>
    </xf>
    <xf numFmtId="0" fontId="32" fillId="26" borderId="3" xfId="426" applyFont="1" applyFill="1" applyBorder="1" applyAlignment="1">
      <alignment horizontal="center" vertical="center"/>
    </xf>
    <xf numFmtId="1" fontId="35" fillId="26" borderId="3" xfId="426" applyNumberFormat="1" applyFont="1" applyFill="1" applyBorder="1" applyAlignment="1">
      <alignment horizontal="left" vertical="center"/>
    </xf>
    <xf numFmtId="1" fontId="35" fillId="26" borderId="3" xfId="426" applyNumberFormat="1" applyFont="1" applyFill="1" applyBorder="1" applyAlignment="1">
      <alignment horizontal="center" vertical="center"/>
    </xf>
    <xf numFmtId="2" fontId="35" fillId="26" borderId="3" xfId="426" applyNumberFormat="1" applyFont="1" applyFill="1" applyBorder="1" applyAlignment="1">
      <alignment horizontal="center" vertical="center"/>
    </xf>
    <xf numFmtId="0" fontId="32" fillId="26" borderId="3" xfId="427" applyFont="1" applyFill="1" applyBorder="1" applyAlignment="1">
      <alignment horizontal="center" vertical="center"/>
    </xf>
    <xf numFmtId="0" fontId="35" fillId="26" borderId="3" xfId="427" applyFont="1" applyFill="1" applyBorder="1" applyAlignment="1">
      <alignment horizontal="left" vertical="center" wrapText="1"/>
    </xf>
    <xf numFmtId="9" fontId="39" fillId="26" borderId="3" xfId="380" applyNumberFormat="1" applyFont="1" applyFill="1" applyBorder="1" applyAlignment="1">
      <alignment horizontal="center" vertical="center"/>
    </xf>
    <xf numFmtId="0" fontId="39" fillId="26" borderId="1" xfId="380" applyFont="1" applyFill="1" applyBorder="1" applyAlignment="1">
      <alignment horizontal="center" vertical="center"/>
    </xf>
    <xf numFmtId="0" fontId="35" fillId="26" borderId="3" xfId="380" applyFont="1" applyFill="1" applyBorder="1" applyAlignment="1">
      <alignment horizontal="center" vertical="center"/>
    </xf>
    <xf numFmtId="0" fontId="32" fillId="26" borderId="3" xfId="432" applyFont="1" applyFill="1" applyBorder="1" applyAlignment="1">
      <alignment horizontal="center" vertical="center"/>
    </xf>
    <xf numFmtId="0" fontId="35" fillId="26" borderId="3" xfId="432" applyFont="1" applyFill="1" applyBorder="1" applyAlignment="1">
      <alignment horizontal="left" vertical="center" wrapText="1"/>
    </xf>
    <xf numFmtId="9" fontId="35" fillId="26" borderId="3" xfId="0" applyNumberFormat="1" applyFont="1" applyFill="1" applyBorder="1" applyAlignment="1">
      <alignment horizontal="center" vertical="center"/>
    </xf>
    <xf numFmtId="2" fontId="35" fillId="26" borderId="3" xfId="0" applyNumberFormat="1" applyFont="1" applyFill="1" applyBorder="1" applyAlignment="1">
      <alignment horizontal="center" vertical="center"/>
    </xf>
    <xf numFmtId="0" fontId="35" fillId="26" borderId="3" xfId="428" applyFont="1" applyFill="1" applyBorder="1" applyAlignment="1">
      <alignment horizontal="left" vertical="center" wrapText="1"/>
    </xf>
    <xf numFmtId="0" fontId="35" fillId="26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32" fillId="26" borderId="3" xfId="0" applyFont="1" applyFill="1" applyBorder="1" applyAlignment="1">
      <alignment vertical="center" wrapText="1"/>
    </xf>
    <xf numFmtId="0" fontId="29" fillId="0" borderId="2" xfId="0" quotePrefix="1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31" fillId="0" borderId="0" xfId="424" applyFill="1"/>
    <xf numFmtId="0" fontId="56" fillId="0" borderId="0" xfId="0" applyFont="1"/>
    <xf numFmtId="0" fontId="58" fillId="0" borderId="0" xfId="0" applyFont="1"/>
    <xf numFmtId="49" fontId="65" fillId="0" borderId="3" xfId="0" applyNumberFormat="1" applyFont="1" applyFill="1" applyBorder="1" applyAlignment="1">
      <alignment horizontal="left" vertical="top" wrapText="1"/>
    </xf>
    <xf numFmtId="0" fontId="53" fillId="0" borderId="2" xfId="0" applyFont="1" applyFill="1" applyBorder="1" applyAlignment="1">
      <alignment horizontal="center" vertical="top" wrapText="1"/>
    </xf>
    <xf numFmtId="0" fontId="54" fillId="0" borderId="20" xfId="0" applyFont="1" applyFill="1" applyBorder="1" applyAlignment="1">
      <alignment horizontal="left" vertical="top"/>
    </xf>
    <xf numFmtId="2" fontId="69" fillId="0" borderId="3" xfId="0" applyNumberFormat="1" applyFont="1" applyFill="1" applyBorder="1" applyAlignment="1">
      <alignment horizontal="center" vertical="top"/>
    </xf>
    <xf numFmtId="0" fontId="69" fillId="0" borderId="3" xfId="0" applyFont="1" applyFill="1" applyBorder="1" applyAlignment="1">
      <alignment horizontal="center" vertical="top"/>
    </xf>
    <xf numFmtId="0" fontId="32" fillId="0" borderId="3" xfId="395" applyFont="1" applyFill="1" applyBorder="1" applyAlignment="1">
      <alignment horizontal="center" vertical="center" wrapText="1"/>
    </xf>
    <xf numFmtId="0" fontId="35" fillId="29" borderId="3" xfId="427" applyFont="1" applyFill="1" applyBorder="1" applyAlignment="1">
      <alignment horizontal="center" vertical="center" wrapText="1"/>
    </xf>
    <xf numFmtId="9" fontId="39" fillId="29" borderId="15" xfId="380" applyNumberFormat="1" applyFont="1" applyFill="1" applyBorder="1" applyAlignment="1">
      <alignment horizontal="center" vertical="center"/>
    </xf>
    <xf numFmtId="0" fontId="35" fillId="29" borderId="4" xfId="380" applyFont="1" applyFill="1" applyBorder="1" applyAlignment="1">
      <alignment horizontal="center" vertical="center"/>
    </xf>
    <xf numFmtId="0" fontId="35" fillId="29" borderId="3" xfId="432" applyFont="1" applyFill="1" applyBorder="1" applyAlignment="1">
      <alignment horizontal="center" vertical="center" wrapText="1"/>
    </xf>
    <xf numFmtId="0" fontId="35" fillId="29" borderId="3" xfId="428" applyFont="1" applyFill="1" applyBorder="1" applyAlignment="1">
      <alignment horizontal="center" vertical="center" wrapText="1"/>
    </xf>
    <xf numFmtId="0" fontId="70" fillId="0" borderId="3" xfId="0" applyFont="1" applyBorder="1" applyAlignment="1">
      <alignment horizontal="center" vertical="center" wrapText="1"/>
    </xf>
    <xf numFmtId="0" fontId="70" fillId="0" borderId="3" xfId="0" applyFont="1" applyFill="1" applyBorder="1" applyAlignment="1">
      <alignment vertical="center" wrapText="1"/>
    </xf>
    <xf numFmtId="2" fontId="70" fillId="0" borderId="3" xfId="0" applyNumberFormat="1" applyFont="1" applyBorder="1" applyAlignment="1">
      <alignment horizontal="center" vertical="center"/>
    </xf>
    <xf numFmtId="2" fontId="52" fillId="0" borderId="3" xfId="0" applyNumberFormat="1" applyFont="1" applyBorder="1" applyAlignment="1">
      <alignment horizontal="center" vertical="center" wrapText="1"/>
    </xf>
    <xf numFmtId="2" fontId="52" fillId="0" borderId="3" xfId="0" applyNumberFormat="1" applyFont="1" applyBorder="1" applyAlignment="1">
      <alignment horizontal="center" vertical="center"/>
    </xf>
    <xf numFmtId="0" fontId="52" fillId="0" borderId="0" xfId="0" applyFont="1"/>
    <xf numFmtId="0" fontId="71" fillId="0" borderId="3" xfId="0" applyFont="1" applyFill="1" applyBorder="1" applyAlignment="1">
      <alignment vertical="center" wrapText="1"/>
    </xf>
    <xf numFmtId="0" fontId="71" fillId="0" borderId="3" xfId="0" applyNumberFormat="1" applyFont="1" applyFill="1" applyBorder="1" applyAlignment="1" applyProtection="1">
      <alignment horizontal="center" vertical="center" wrapText="1"/>
    </xf>
    <xf numFmtId="0" fontId="32" fillId="0" borderId="3" xfId="435" applyNumberFormat="1" applyFont="1" applyFill="1" applyBorder="1" applyAlignment="1" applyProtection="1">
      <alignment horizontal="center" vertical="center"/>
    </xf>
    <xf numFmtId="2" fontId="71" fillId="0" borderId="3" xfId="0" applyNumberFormat="1" applyFont="1" applyBorder="1" applyAlignment="1">
      <alignment horizontal="center" vertical="center"/>
    </xf>
    <xf numFmtId="2" fontId="55" fillId="0" borderId="3" xfId="0" applyNumberFormat="1" applyFont="1" applyBorder="1" applyAlignment="1">
      <alignment horizontal="center" vertical="center" wrapText="1"/>
    </xf>
    <xf numFmtId="2" fontId="55" fillId="0" borderId="3" xfId="0" applyNumberFormat="1" applyFont="1" applyBorder="1" applyAlignment="1">
      <alignment horizontal="center" vertical="center"/>
    </xf>
    <xf numFmtId="0" fontId="55" fillId="0" borderId="0" xfId="0" applyFont="1"/>
    <xf numFmtId="169" fontId="71" fillId="0" borderId="3" xfId="0" applyNumberFormat="1" applyFont="1" applyFill="1" applyBorder="1" applyAlignment="1" applyProtection="1">
      <alignment horizontal="center" vertical="center" wrapText="1"/>
    </xf>
    <xf numFmtId="0" fontId="57" fillId="0" borderId="3" xfId="0" applyFont="1" applyBorder="1" applyAlignment="1">
      <alignment horizontal="left" vertical="top" wrapText="1"/>
    </xf>
    <xf numFmtId="0" fontId="71" fillId="0" borderId="3" xfId="0" applyFont="1" applyBorder="1" applyAlignment="1">
      <alignment horizontal="center" vertical="center" wrapText="1"/>
    </xf>
    <xf numFmtId="0" fontId="55" fillId="0" borderId="3" xfId="0" applyFont="1" applyBorder="1" applyAlignment="1">
      <alignment wrapText="1"/>
    </xf>
    <xf numFmtId="2" fontId="32" fillId="0" borderId="3" xfId="435" applyNumberFormat="1" applyFont="1" applyFill="1" applyBorder="1" applyAlignment="1" applyProtection="1">
      <alignment horizontal="center" vertical="center"/>
    </xf>
    <xf numFmtId="0" fontId="69" fillId="0" borderId="3" xfId="0" applyFont="1" applyBorder="1" applyAlignment="1">
      <alignment horizontal="center" vertical="center" wrapText="1"/>
    </xf>
    <xf numFmtId="2" fontId="32" fillId="27" borderId="3" xfId="0" applyNumberFormat="1" applyFont="1" applyFill="1" applyBorder="1" applyAlignment="1">
      <alignment horizontal="center" vertical="center" wrapText="1"/>
    </xf>
    <xf numFmtId="2" fontId="65" fillId="0" borderId="3" xfId="0" applyNumberFormat="1" applyFont="1" applyFill="1" applyBorder="1" applyAlignment="1">
      <alignment horizontal="center" vertical="top"/>
    </xf>
    <xf numFmtId="0" fontId="35" fillId="0" borderId="3" xfId="0" applyFont="1" applyFill="1" applyBorder="1" applyAlignment="1">
      <alignment vertical="center" wrapText="1"/>
    </xf>
    <xf numFmtId="0" fontId="3" fillId="0" borderId="0" xfId="424" applyFont="1"/>
    <xf numFmtId="0" fontId="60" fillId="0" borderId="3" xfId="0" applyFont="1" applyFill="1" applyBorder="1" applyAlignment="1">
      <alignment wrapText="1"/>
    </xf>
    <xf numFmtId="0" fontId="55" fillId="0" borderId="3" xfId="0" applyFont="1" applyFill="1" applyBorder="1" applyAlignment="1">
      <alignment wrapText="1"/>
    </xf>
    <xf numFmtId="49" fontId="55" fillId="0" borderId="3" xfId="0" applyNumberFormat="1" applyFont="1" applyFill="1" applyBorder="1" applyAlignment="1">
      <alignment horizontal="center" vertical="center" wrapText="1"/>
    </xf>
    <xf numFmtId="0" fontId="54" fillId="0" borderId="0" xfId="0" applyFont="1" applyFill="1" applyBorder="1" applyAlignment="1">
      <alignment horizontal="left" vertical="top" wrapText="1"/>
    </xf>
    <xf numFmtId="2" fontId="72" fillId="0" borderId="3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0" fontId="36" fillId="0" borderId="3" xfId="0" applyFont="1" applyBorder="1" applyAlignment="1">
      <alignment vertical="center" wrapText="1"/>
    </xf>
    <xf numFmtId="0" fontId="32" fillId="0" borderId="3" xfId="0" applyNumberFormat="1" applyFont="1" applyBorder="1" applyAlignment="1" applyProtection="1">
      <alignment horizontal="center" vertical="center"/>
    </xf>
    <xf numFmtId="0" fontId="71" fillId="0" borderId="3" xfId="0" applyFont="1" applyBorder="1" applyAlignment="1">
      <alignment vertical="center" wrapText="1"/>
    </xf>
    <xf numFmtId="2" fontId="73" fillId="0" borderId="3" xfId="0" applyNumberFormat="1" applyFont="1" applyBorder="1" applyAlignment="1">
      <alignment horizontal="center" vertical="center"/>
    </xf>
    <xf numFmtId="0" fontId="67" fillId="0" borderId="3" xfId="0" applyFont="1" applyFill="1" applyBorder="1" applyAlignment="1">
      <alignment vertical="center" wrapText="1"/>
    </xf>
    <xf numFmtId="0" fontId="67" fillId="0" borderId="3" xfId="0" applyFont="1" applyBorder="1" applyAlignment="1">
      <alignment horizontal="center" vertical="center" wrapText="1"/>
    </xf>
    <xf numFmtId="49" fontId="74" fillId="0" borderId="3" xfId="0" applyNumberFormat="1" applyFont="1" applyBorder="1" applyAlignment="1">
      <alignment horizontal="left" vertical="center" wrapText="1"/>
    </xf>
    <xf numFmtId="0" fontId="65" fillId="27" borderId="3" xfId="0" applyNumberFormat="1" applyFont="1" applyFill="1" applyBorder="1" applyAlignment="1">
      <alignment horizontal="center" vertical="center" wrapText="1"/>
    </xf>
    <xf numFmtId="49" fontId="32" fillId="2" borderId="3" xfId="429" applyNumberFormat="1" applyFont="1" applyFill="1" applyBorder="1" applyAlignment="1">
      <alignment horizontal="left" vertical="center" wrapText="1"/>
    </xf>
    <xf numFmtId="0" fontId="71" fillId="0" borderId="3" xfId="0" applyFont="1" applyBorder="1" applyAlignment="1">
      <alignment horizontal="left" vertical="center" wrapText="1"/>
    </xf>
    <xf numFmtId="0" fontId="75" fillId="0" borderId="3" xfId="0" applyFont="1" applyBorder="1" applyAlignment="1">
      <alignment horizontal="center" vertical="center"/>
    </xf>
    <xf numFmtId="0" fontId="63" fillId="0" borderId="3" xfId="0" applyFont="1" applyBorder="1" applyAlignment="1">
      <alignment horizontal="center" vertical="center"/>
    </xf>
    <xf numFmtId="167" fontId="63" fillId="0" borderId="3" xfId="0" applyNumberFormat="1" applyFont="1" applyBorder="1" applyAlignment="1">
      <alignment horizontal="center" vertical="center"/>
    </xf>
    <xf numFmtId="0" fontId="75" fillId="0" borderId="0" xfId="0" applyFont="1" applyAlignment="1">
      <alignment vertical="center"/>
    </xf>
    <xf numFmtId="168" fontId="2" fillId="0" borderId="3" xfId="0" applyNumberFormat="1" applyFont="1" applyFill="1" applyBorder="1" applyAlignment="1">
      <alignment horizontal="center" vertical="center"/>
    </xf>
    <xf numFmtId="0" fontId="52" fillId="0" borderId="3" xfId="0" applyNumberFormat="1" applyFont="1" applyFill="1" applyBorder="1"/>
    <xf numFmtId="49" fontId="52" fillId="0" borderId="3" xfId="0" applyNumberFormat="1" applyFont="1" applyFill="1" applyBorder="1" applyAlignment="1">
      <alignment wrapText="1"/>
    </xf>
    <xf numFmtId="0" fontId="65" fillId="0" borderId="3" xfId="0" applyNumberFormat="1" applyFont="1" applyFill="1" applyBorder="1" applyAlignment="1">
      <alignment horizontal="center" vertical="top"/>
    </xf>
    <xf numFmtId="0" fontId="54" fillId="0" borderId="3" xfId="0" applyNumberFormat="1" applyFont="1" applyFill="1" applyBorder="1" applyAlignment="1">
      <alignment horizontal="center" vertical="top"/>
    </xf>
    <xf numFmtId="0" fontId="55" fillId="0" borderId="3" xfId="0" applyNumberFormat="1" applyFont="1" applyFill="1" applyBorder="1" applyAlignment="1">
      <alignment horizontal="center"/>
    </xf>
    <xf numFmtId="0" fontId="52" fillId="0" borderId="0" xfId="0" applyNumberFormat="1" applyFont="1"/>
    <xf numFmtId="0" fontId="55" fillId="0" borderId="3" xfId="0" applyNumberFormat="1" applyFont="1" applyFill="1" applyBorder="1"/>
    <xf numFmtId="0" fontId="54" fillId="0" borderId="18" xfId="0" applyNumberFormat="1" applyFont="1" applyFill="1" applyBorder="1" applyAlignment="1">
      <alignment horizontal="left" vertical="top" wrapText="1"/>
    </xf>
    <xf numFmtId="0" fontId="55" fillId="0" borderId="0" xfId="0" applyNumberFormat="1" applyFont="1"/>
    <xf numFmtId="0" fontId="69" fillId="0" borderId="0" xfId="0" applyFont="1" applyFill="1" applyBorder="1" applyAlignment="1">
      <alignment horizontal="left" vertical="top" wrapText="1"/>
    </xf>
    <xf numFmtId="0" fontId="52" fillId="0" borderId="4" xfId="0" applyNumberFormat="1" applyFont="1" applyFill="1" applyBorder="1" applyAlignment="1">
      <alignment wrapText="1"/>
    </xf>
    <xf numFmtId="0" fontId="52" fillId="0" borderId="3" xfId="0" applyNumberFormat="1" applyFont="1" applyFill="1" applyBorder="1" applyAlignment="1">
      <alignment horizontal="center" vertical="center"/>
    </xf>
    <xf numFmtId="0" fontId="65" fillId="0" borderId="3" xfId="0" applyNumberFormat="1" applyFont="1" applyFill="1" applyBorder="1" applyAlignment="1">
      <alignment horizontal="center" vertical="center"/>
    </xf>
    <xf numFmtId="0" fontId="65" fillId="0" borderId="18" xfId="0" applyNumberFormat="1" applyFont="1" applyFill="1" applyBorder="1" applyAlignment="1">
      <alignment horizontal="left" vertical="top" wrapText="1"/>
    </xf>
    <xf numFmtId="0" fontId="54" fillId="0" borderId="3" xfId="0" applyNumberFormat="1" applyFont="1" applyFill="1" applyBorder="1" applyAlignment="1">
      <alignment horizontal="center" vertical="center"/>
    </xf>
    <xf numFmtId="2" fontId="54" fillId="0" borderId="3" xfId="0" applyNumberFormat="1" applyFont="1" applyFill="1" applyBorder="1" applyAlignment="1">
      <alignment horizontal="center" vertical="center"/>
    </xf>
    <xf numFmtId="49" fontId="76" fillId="27" borderId="3" xfId="436" applyNumberFormat="1" applyFont="1" applyFill="1" applyBorder="1" applyAlignment="1">
      <alignment horizontal="center" vertical="center" wrapText="1"/>
    </xf>
    <xf numFmtId="49" fontId="53" fillId="0" borderId="3" xfId="0" applyNumberFormat="1" applyFont="1" applyFill="1" applyBorder="1" applyAlignment="1">
      <alignment horizontal="left" vertical="top" wrapText="1"/>
    </xf>
    <xf numFmtId="0" fontId="47" fillId="27" borderId="3" xfId="436" applyFont="1" applyFill="1" applyBorder="1" applyAlignment="1">
      <alignment horizontal="center" vertical="center" wrapText="1"/>
    </xf>
    <xf numFmtId="0" fontId="42" fillId="27" borderId="3" xfId="0" applyFont="1" applyFill="1" applyBorder="1" applyAlignment="1">
      <alignment horizontal="left" vertical="center" wrapText="1"/>
    </xf>
    <xf numFmtId="0" fontId="32" fillId="27" borderId="3" xfId="436" applyFont="1" applyFill="1" applyBorder="1" applyAlignment="1">
      <alignment horizontal="center" vertical="center" wrapText="1"/>
    </xf>
    <xf numFmtId="170" fontId="48" fillId="27" borderId="3" xfId="436" applyNumberFormat="1" applyFont="1" applyFill="1" applyBorder="1" applyAlignment="1">
      <alignment horizontal="center" vertical="center" wrapText="1"/>
    </xf>
    <xf numFmtId="4" fontId="78" fillId="27" borderId="3" xfId="0" applyNumberFormat="1" applyFont="1" applyFill="1" applyBorder="1" applyAlignment="1">
      <alignment horizontal="center" vertical="center" wrapText="1"/>
    </xf>
    <xf numFmtId="4" fontId="48" fillId="27" borderId="3" xfId="436" applyNumberFormat="1" applyFont="1" applyFill="1" applyBorder="1" applyAlignment="1">
      <alignment horizontal="center" vertical="center" wrapText="1"/>
    </xf>
    <xf numFmtId="171" fontId="48" fillId="27" borderId="3" xfId="436" applyNumberFormat="1" applyFont="1" applyFill="1" applyBorder="1" applyAlignment="1">
      <alignment horizontal="center" vertical="center" wrapText="1"/>
    </xf>
    <xf numFmtId="0" fontId="78" fillId="27" borderId="3" xfId="0" applyFont="1" applyFill="1" applyBorder="1" applyAlignment="1">
      <alignment horizontal="center" vertical="center" wrapText="1"/>
    </xf>
    <xf numFmtId="0" fontId="42" fillId="27" borderId="3" xfId="0" applyFont="1" applyFill="1" applyBorder="1" applyAlignment="1">
      <alignment horizontal="center" vertical="center"/>
    </xf>
    <xf numFmtId="0" fontId="80" fillId="27" borderId="3" xfId="0" applyFont="1" applyFill="1" applyBorder="1" applyAlignment="1">
      <alignment horizontal="left" vertical="center" wrapText="1"/>
    </xf>
    <xf numFmtId="49" fontId="77" fillId="27" borderId="3" xfId="436" applyNumberFormat="1" applyFont="1" applyFill="1" applyBorder="1" applyAlignment="1">
      <alignment horizontal="center" vertical="center" wrapText="1"/>
    </xf>
    <xf numFmtId="0" fontId="80" fillId="27" borderId="3" xfId="0" applyFont="1" applyFill="1" applyBorder="1" applyAlignment="1">
      <alignment horizontal="center" vertical="center" wrapText="1"/>
    </xf>
    <xf numFmtId="4" fontId="81" fillId="27" borderId="3" xfId="0" applyNumberFormat="1" applyFont="1" applyFill="1" applyBorder="1" applyAlignment="1">
      <alignment horizontal="center" vertical="center" wrapText="1"/>
    </xf>
    <xf numFmtId="4" fontId="47" fillId="27" borderId="3" xfId="436" applyNumberFormat="1" applyFont="1" applyFill="1" applyBorder="1" applyAlignment="1">
      <alignment horizontal="center" vertical="center" wrapText="1"/>
    </xf>
    <xf numFmtId="0" fontId="63" fillId="0" borderId="3" xfId="0" applyFont="1" applyFill="1" applyBorder="1" applyAlignment="1">
      <alignment vertical="center" wrapText="1"/>
    </xf>
    <xf numFmtId="0" fontId="63" fillId="0" borderId="3" xfId="0" applyFont="1" applyFill="1" applyBorder="1" applyAlignment="1">
      <alignment horizontal="center" vertical="center"/>
    </xf>
    <xf numFmtId="167" fontId="63" fillId="0" borderId="3" xfId="0" applyNumberFormat="1" applyFont="1" applyFill="1" applyBorder="1" applyAlignment="1">
      <alignment horizontal="center" vertical="center"/>
    </xf>
    <xf numFmtId="4" fontId="2" fillId="0" borderId="3" xfId="437" applyNumberFormat="1" applyFont="1" applyFill="1" applyBorder="1" applyAlignment="1">
      <alignment horizontal="center" vertical="center"/>
    </xf>
    <xf numFmtId="4" fontId="2" fillId="0" borderId="3" xfId="437" applyNumberFormat="1" applyFont="1" applyFill="1" applyBorder="1" applyAlignment="1">
      <alignment vertical="center"/>
    </xf>
    <xf numFmtId="0" fontId="75" fillId="0" borderId="0" xfId="0" applyFont="1" applyFill="1" applyAlignment="1">
      <alignment vertical="center"/>
    </xf>
    <xf numFmtId="0" fontId="75" fillId="0" borderId="3" xfId="0" applyFont="1" applyFill="1" applyBorder="1" applyAlignment="1">
      <alignment horizontal="center" vertical="center"/>
    </xf>
    <xf numFmtId="0" fontId="75" fillId="0" borderId="2" xfId="0" applyFont="1" applyFill="1" applyBorder="1" applyAlignment="1">
      <alignment horizontal="center" vertical="center" wrapText="1"/>
    </xf>
    <xf numFmtId="0" fontId="75" fillId="0" borderId="2" xfId="0" applyFont="1" applyFill="1" applyBorder="1" applyAlignment="1">
      <alignment vertical="center" wrapText="1"/>
    </xf>
    <xf numFmtId="0" fontId="75" fillId="0" borderId="3" xfId="0" applyFont="1" applyFill="1" applyBorder="1" applyAlignment="1">
      <alignment vertical="center" wrapText="1"/>
    </xf>
    <xf numFmtId="49" fontId="32" fillId="27" borderId="3" xfId="436" applyNumberFormat="1" applyFont="1" applyFill="1" applyBorder="1" applyAlignment="1">
      <alignment horizontal="center" vertical="center" wrapText="1"/>
    </xf>
    <xf numFmtId="0" fontId="53" fillId="0" borderId="3" xfId="0" applyNumberFormat="1" applyFont="1" applyFill="1" applyBorder="1" applyAlignment="1">
      <alignment horizontal="center" vertical="top" wrapText="1"/>
    </xf>
    <xf numFmtId="0" fontId="65" fillId="0" borderId="3" xfId="0" applyNumberFormat="1" applyFont="1" applyFill="1" applyBorder="1" applyAlignment="1">
      <alignment horizontal="center" vertical="top" wrapText="1"/>
    </xf>
    <xf numFmtId="0" fontId="52" fillId="0" borderId="3" xfId="0" applyNumberFormat="1" applyFont="1" applyFill="1" applyBorder="1" applyAlignment="1">
      <alignment horizontal="center" vertical="top"/>
    </xf>
    <xf numFmtId="0" fontId="54" fillId="0" borderId="3" xfId="0" applyNumberFormat="1" applyFont="1" applyFill="1" applyBorder="1" applyAlignment="1">
      <alignment horizontal="center" vertical="top" wrapText="1"/>
    </xf>
    <xf numFmtId="0" fontId="42" fillId="27" borderId="3" xfId="0" applyFont="1" applyFill="1" applyBorder="1" applyAlignment="1">
      <alignment vertical="center" wrapText="1"/>
    </xf>
    <xf numFmtId="4" fontId="32" fillId="27" borderId="3" xfId="436" applyNumberFormat="1" applyFont="1" applyFill="1" applyBorder="1" applyAlignment="1">
      <alignment horizontal="center" vertical="center" wrapText="1"/>
    </xf>
    <xf numFmtId="4" fontId="42" fillId="27" borderId="3" xfId="0" applyNumberFormat="1" applyFont="1" applyFill="1" applyBorder="1" applyAlignment="1">
      <alignment horizontal="center" vertical="center" wrapText="1"/>
    </xf>
    <xf numFmtId="3" fontId="42" fillId="27" borderId="3" xfId="0" applyNumberFormat="1" applyFont="1" applyFill="1" applyBorder="1" applyAlignment="1">
      <alignment horizontal="center" vertical="center" wrapText="1"/>
    </xf>
    <xf numFmtId="0" fontId="31" fillId="0" borderId="0" xfId="424" applyAlignment="1">
      <alignment horizontal="center"/>
    </xf>
    <xf numFmtId="2" fontId="35" fillId="0" borderId="3" xfId="0" applyNumberFormat="1" applyFont="1" applyBorder="1" applyAlignment="1">
      <alignment horizontal="center" vertical="center" wrapText="1"/>
    </xf>
    <xf numFmtId="0" fontId="35" fillId="0" borderId="3" xfId="0" applyNumberFormat="1" applyFont="1" applyBorder="1" applyAlignment="1">
      <alignment horizontal="center" vertical="center" wrapText="1"/>
    </xf>
    <xf numFmtId="0" fontId="28" fillId="0" borderId="0" xfId="425" applyNumberFormat="1" applyFont="1" applyBorder="1" applyAlignment="1">
      <alignment horizontal="center" vertical="top" wrapText="1"/>
    </xf>
    <xf numFmtId="0" fontId="46" fillId="0" borderId="2" xfId="0" applyFont="1" applyFill="1" applyBorder="1" applyAlignment="1">
      <alignment horizontal="center" vertical="center"/>
    </xf>
    <xf numFmtId="0" fontId="49" fillId="0" borderId="0" xfId="0" applyFont="1" applyFill="1" applyAlignment="1">
      <alignment horizontal="center" vertical="center" wrapText="1"/>
    </xf>
    <xf numFmtId="0" fontId="45" fillId="0" borderId="0" xfId="0" applyFont="1" applyFill="1" applyAlignment="1">
      <alignment horizontal="center" vertical="center"/>
    </xf>
    <xf numFmtId="0" fontId="32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0" fillId="0" borderId="0" xfId="0" applyFont="1" applyFill="1" applyAlignment="1">
      <alignment vertical="center"/>
    </xf>
    <xf numFmtId="0" fontId="50" fillId="0" borderId="0" xfId="0" applyFont="1" applyFill="1" applyAlignment="1">
      <alignment horizontal="left" vertical="center"/>
    </xf>
    <xf numFmtId="2" fontId="55" fillId="0" borderId="3" xfId="0" applyNumberFormat="1" applyFont="1" applyFill="1" applyBorder="1" applyAlignment="1">
      <alignment horizontal="center" vertical="center"/>
    </xf>
    <xf numFmtId="2" fontId="52" fillId="0" borderId="3" xfId="0" applyNumberFormat="1" applyFont="1" applyFill="1" applyBorder="1" applyAlignment="1">
      <alignment horizontal="center" vertical="center"/>
    </xf>
    <xf numFmtId="0" fontId="4" fillId="0" borderId="0" xfId="1" applyFont="1" applyFill="1"/>
    <xf numFmtId="0" fontId="32" fillId="0" borderId="0" xfId="425" applyFont="1" applyFill="1" applyAlignment="1">
      <alignment vertical="top" wrapText="1"/>
    </xf>
    <xf numFmtId="4" fontId="75" fillId="0" borderId="0" xfId="0" applyNumberFormat="1" applyFont="1" applyFill="1" applyAlignment="1">
      <alignment vertical="center"/>
    </xf>
    <xf numFmtId="0" fontId="55" fillId="0" borderId="0" xfId="0" applyNumberFormat="1" applyFont="1" applyFill="1" applyAlignment="1">
      <alignment horizontal="center"/>
    </xf>
    <xf numFmtId="0" fontId="56" fillId="0" borderId="0" xfId="0" applyFont="1" applyFill="1"/>
    <xf numFmtId="0" fontId="52" fillId="0" borderId="0" xfId="0" applyNumberFormat="1" applyFont="1" applyFill="1"/>
    <xf numFmtId="0" fontId="52" fillId="0" borderId="0" xfId="0" applyNumberFormat="1" applyFont="1" applyFill="1" applyAlignment="1">
      <alignment horizontal="center"/>
    </xf>
    <xf numFmtId="4" fontId="32" fillId="0" borderId="3" xfId="436" applyNumberFormat="1" applyFont="1" applyFill="1" applyBorder="1" applyAlignment="1">
      <alignment horizontal="center" vertical="center" wrapText="1"/>
    </xf>
    <xf numFmtId="0" fontId="3" fillId="0" borderId="0" xfId="424" applyFont="1" applyAlignment="1"/>
    <xf numFmtId="0" fontId="31" fillId="0" borderId="0" xfId="424" applyAlignment="1"/>
    <xf numFmtId="0" fontId="82" fillId="0" borderId="0" xfId="424" applyFont="1" applyAlignment="1"/>
    <xf numFmtId="4" fontId="45" fillId="0" borderId="0" xfId="0" applyNumberFormat="1" applyFont="1" applyFill="1" applyAlignment="1">
      <alignment horizontal="center" vertical="center"/>
    </xf>
    <xf numFmtId="0" fontId="28" fillId="0" borderId="0" xfId="425" applyNumberFormat="1" applyFont="1" applyBorder="1" applyAlignment="1">
      <alignment horizontal="center" vertical="center" wrapText="1"/>
    </xf>
    <xf numFmtId="0" fontId="29" fillId="0" borderId="2" xfId="0" quotePrefix="1" applyNumberFormat="1" applyFont="1" applyFill="1" applyBorder="1" applyAlignment="1">
      <alignment horizontal="center" vertical="center" wrapText="1"/>
    </xf>
    <xf numFmtId="1" fontId="29" fillId="0" borderId="2" xfId="0" quotePrefix="1" applyNumberFormat="1" applyFont="1" applyFill="1" applyBorder="1" applyAlignment="1">
      <alignment horizontal="center" vertical="center" wrapText="1"/>
    </xf>
    <xf numFmtId="49" fontId="29" fillId="0" borderId="2" xfId="0" applyNumberFormat="1" applyFont="1" applyFill="1" applyBorder="1" applyAlignment="1">
      <alignment horizontal="center" vertical="center" wrapText="1"/>
    </xf>
    <xf numFmtId="0" fontId="60" fillId="0" borderId="2" xfId="0" applyFont="1" applyFill="1" applyBorder="1" applyAlignment="1">
      <alignment horizontal="center" vertical="center" wrapText="1"/>
    </xf>
    <xf numFmtId="2" fontId="60" fillId="0" borderId="2" xfId="0" applyNumberFormat="1" applyFont="1" applyFill="1" applyBorder="1" applyAlignment="1">
      <alignment horizontal="center" vertical="center" wrapText="1"/>
    </xf>
    <xf numFmtId="0" fontId="60" fillId="0" borderId="3" xfId="0" applyFont="1" applyFill="1" applyBorder="1" applyAlignment="1">
      <alignment horizontal="center" vertical="center"/>
    </xf>
    <xf numFmtId="2" fontId="60" fillId="0" borderId="3" xfId="0" applyNumberFormat="1" applyFont="1" applyFill="1" applyBorder="1" applyAlignment="1">
      <alignment horizontal="center" vertical="center"/>
    </xf>
    <xf numFmtId="0" fontId="60" fillId="0" borderId="2" xfId="0" applyFont="1" applyFill="1" applyBorder="1" applyAlignment="1">
      <alignment horizontal="center" vertical="center"/>
    </xf>
    <xf numFmtId="2" fontId="60" fillId="0" borderId="2" xfId="0" applyNumberFormat="1" applyFont="1" applyFill="1" applyBorder="1" applyAlignment="1">
      <alignment horizontal="center" vertical="center"/>
    </xf>
    <xf numFmtId="0" fontId="57" fillId="0" borderId="2" xfId="0" applyFont="1" applyFill="1" applyBorder="1" applyAlignment="1">
      <alignment horizontal="center" vertical="center" wrapText="1"/>
    </xf>
    <xf numFmtId="2" fontId="55" fillId="0" borderId="2" xfId="0" applyNumberFormat="1" applyFont="1" applyFill="1" applyBorder="1" applyAlignment="1">
      <alignment horizontal="center" vertical="center" wrapText="1"/>
    </xf>
    <xf numFmtId="0" fontId="55" fillId="0" borderId="2" xfId="0" applyFont="1" applyFill="1" applyBorder="1" applyAlignment="1">
      <alignment horizontal="center" vertical="center" wrapText="1"/>
    </xf>
    <xf numFmtId="0" fontId="54" fillId="0" borderId="2" xfId="0" applyFont="1" applyFill="1" applyBorder="1" applyAlignment="1">
      <alignment horizontal="center" vertical="center" wrapText="1"/>
    </xf>
    <xf numFmtId="0" fontId="55" fillId="0" borderId="2" xfId="0" applyFont="1" applyFill="1" applyBorder="1" applyAlignment="1">
      <alignment horizontal="center" vertical="center"/>
    </xf>
    <xf numFmtId="0" fontId="55" fillId="0" borderId="3" xfId="0" applyFont="1" applyFill="1" applyBorder="1" applyAlignment="1">
      <alignment horizontal="center" vertical="center"/>
    </xf>
    <xf numFmtId="0" fontId="54" fillId="0" borderId="2" xfId="0" applyFont="1" applyFill="1" applyBorder="1" applyAlignment="1">
      <alignment horizontal="center" vertical="center"/>
    </xf>
    <xf numFmtId="0" fontId="54" fillId="0" borderId="3" xfId="0" applyFont="1" applyFill="1" applyBorder="1" applyAlignment="1">
      <alignment horizontal="center" vertical="center"/>
    </xf>
    <xf numFmtId="168" fontId="57" fillId="0" borderId="2" xfId="0" applyNumberFormat="1" applyFont="1" applyFill="1" applyBorder="1" applyAlignment="1">
      <alignment horizontal="center" vertical="center" wrapText="1"/>
    </xf>
    <xf numFmtId="0" fontId="57" fillId="0" borderId="2" xfId="0" applyFont="1" applyFill="1" applyBorder="1" applyAlignment="1">
      <alignment horizontal="center" vertical="center"/>
    </xf>
    <xf numFmtId="2" fontId="55" fillId="0" borderId="2" xfId="0" applyNumberFormat="1" applyFont="1" applyFill="1" applyBorder="1" applyAlignment="1">
      <alignment horizontal="center" vertical="center"/>
    </xf>
    <xf numFmtId="169" fontId="57" fillId="0" borderId="2" xfId="0" applyNumberFormat="1" applyFont="1" applyFill="1" applyBorder="1" applyAlignment="1">
      <alignment horizontal="center" vertical="center"/>
    </xf>
    <xf numFmtId="169" fontId="57" fillId="0" borderId="2" xfId="0" applyNumberFormat="1" applyFont="1" applyFill="1" applyBorder="1" applyAlignment="1">
      <alignment horizontal="center" vertical="center" wrapText="1"/>
    </xf>
    <xf numFmtId="168" fontId="55" fillId="0" borderId="2" xfId="0" applyNumberFormat="1" applyFont="1" applyFill="1" applyBorder="1" applyAlignment="1">
      <alignment horizontal="center" vertical="center"/>
    </xf>
    <xf numFmtId="2" fontId="54" fillId="0" borderId="2" xfId="0" applyNumberFormat="1" applyFont="1" applyFill="1" applyBorder="1" applyAlignment="1">
      <alignment horizontal="center" vertical="center"/>
    </xf>
    <xf numFmtId="2" fontId="57" fillId="0" borderId="2" xfId="0" applyNumberFormat="1" applyFont="1" applyFill="1" applyBorder="1" applyAlignment="1">
      <alignment horizontal="center" vertical="center"/>
    </xf>
    <xf numFmtId="168" fontId="57" fillId="0" borderId="2" xfId="0" applyNumberFormat="1" applyFont="1" applyFill="1" applyBorder="1" applyAlignment="1">
      <alignment horizontal="center" vertical="center"/>
    </xf>
    <xf numFmtId="2" fontId="39" fillId="26" borderId="1" xfId="380" applyNumberFormat="1" applyFont="1" applyFill="1" applyBorder="1" applyAlignment="1">
      <alignment horizontal="center" vertical="center"/>
    </xf>
    <xf numFmtId="2" fontId="39" fillId="26" borderId="15" xfId="380" applyNumberFormat="1" applyFont="1" applyFill="1" applyBorder="1" applyAlignment="1">
      <alignment horizontal="center" vertical="center"/>
    </xf>
    <xf numFmtId="2" fontId="39" fillId="26" borderId="3" xfId="380" applyNumberFormat="1" applyFont="1" applyFill="1" applyBorder="1" applyAlignment="1">
      <alignment horizontal="center" vertical="center"/>
    </xf>
    <xf numFmtId="2" fontId="35" fillId="26" borderId="3" xfId="380" applyNumberFormat="1" applyFont="1" applyFill="1" applyBorder="1" applyAlignment="1">
      <alignment horizontal="center" vertical="center"/>
    </xf>
    <xf numFmtId="2" fontId="35" fillId="26" borderId="4" xfId="380" applyNumberFormat="1" applyFont="1" applyFill="1" applyBorder="1" applyAlignment="1">
      <alignment horizontal="center" vertical="center"/>
    </xf>
    <xf numFmtId="0" fontId="32" fillId="0" borderId="0" xfId="425" applyFont="1" applyAlignment="1">
      <alignment horizontal="center" vertical="center" wrapText="1"/>
    </xf>
    <xf numFmtId="4" fontId="63" fillId="0" borderId="3" xfId="0" applyNumberFormat="1" applyFont="1" applyFill="1" applyBorder="1" applyAlignment="1">
      <alignment horizontal="center" vertical="center"/>
    </xf>
    <xf numFmtId="4" fontId="62" fillId="0" borderId="3" xfId="0" applyNumberFormat="1" applyFont="1" applyFill="1" applyBorder="1" applyAlignment="1">
      <alignment horizontal="center" vertical="center"/>
    </xf>
    <xf numFmtId="0" fontId="31" fillId="0" borderId="0" xfId="424" applyAlignment="1">
      <alignment horizontal="center" vertical="center"/>
    </xf>
    <xf numFmtId="0" fontId="31" fillId="0" borderId="0" xfId="424" applyBorder="1" applyAlignment="1">
      <alignment horizontal="center" vertical="center"/>
    </xf>
    <xf numFmtId="0" fontId="32" fillId="0" borderId="0" xfId="424" applyFont="1" applyBorder="1" applyAlignment="1">
      <alignment horizontal="center" vertical="center"/>
    </xf>
    <xf numFmtId="0" fontId="32" fillId="0" borderId="0" xfId="424" applyFont="1" applyAlignment="1">
      <alignment horizontal="center" vertical="center"/>
    </xf>
    <xf numFmtId="0" fontId="32" fillId="0" borderId="3" xfId="0" applyFont="1" applyFill="1" applyBorder="1" applyAlignment="1">
      <alignment horizontal="center" vertical="center" wrapText="1"/>
    </xf>
    <xf numFmtId="0" fontId="2" fillId="0" borderId="3" xfId="395" applyFont="1" applyFill="1" applyBorder="1" applyAlignment="1">
      <alignment horizontal="center" vertical="center" wrapText="1"/>
    </xf>
    <xf numFmtId="2" fontId="71" fillId="0" borderId="3" xfId="0" applyNumberFormat="1" applyFont="1" applyFill="1" applyBorder="1" applyAlignment="1">
      <alignment horizontal="center" vertical="center"/>
    </xf>
    <xf numFmtId="1" fontId="32" fillId="0" borderId="3" xfId="435" applyNumberFormat="1" applyFont="1" applyFill="1" applyBorder="1" applyAlignment="1" applyProtection="1">
      <alignment horizontal="center" vertical="center"/>
    </xf>
    <xf numFmtId="0" fontId="32" fillId="0" borderId="3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52" fillId="0" borderId="3" xfId="0" applyNumberFormat="1" applyFont="1" applyFill="1" applyBorder="1" applyAlignment="1">
      <alignment horizontal="center" vertical="center" wrapText="1"/>
    </xf>
    <xf numFmtId="2" fontId="31" fillId="0" borderId="0" xfId="424" applyNumberFormat="1"/>
    <xf numFmtId="0" fontId="32" fillId="0" borderId="3" xfId="0" applyFont="1" applyFill="1" applyBorder="1" applyAlignment="1">
      <alignment horizontal="center" vertical="center" wrapText="1"/>
    </xf>
    <xf numFmtId="0" fontId="0" fillId="0" borderId="0" xfId="424" applyFont="1"/>
    <xf numFmtId="0" fontId="0" fillId="0" borderId="0" xfId="424" applyFont="1" applyFill="1"/>
    <xf numFmtId="0" fontId="32" fillId="0" borderId="3" xfId="0" applyFont="1" applyFill="1" applyBorder="1" applyAlignment="1">
      <alignment horizontal="center" vertical="center" wrapText="1"/>
    </xf>
    <xf numFmtId="2" fontId="31" fillId="0" borderId="0" xfId="424" applyNumberFormat="1" applyFill="1"/>
    <xf numFmtId="0" fontId="32" fillId="0" borderId="3" xfId="0" applyFont="1" applyFill="1" applyBorder="1" applyAlignment="1">
      <alignment horizontal="center" vertical="center" wrapText="1"/>
    </xf>
    <xf numFmtId="0" fontId="45" fillId="0" borderId="0" xfId="0" applyFont="1" applyFill="1" applyAlignment="1">
      <alignment horizontal="center" vertical="center"/>
    </xf>
    <xf numFmtId="0" fontId="45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45" fillId="0" borderId="0" xfId="0" applyFont="1" applyFill="1" applyAlignment="1">
      <alignment horizontal="right" vertical="center" wrapText="1"/>
    </xf>
    <xf numFmtId="0" fontId="46" fillId="0" borderId="1" xfId="0" applyFont="1" applyFill="1" applyBorder="1" applyAlignment="1">
      <alignment horizontal="center" vertical="center"/>
    </xf>
    <xf numFmtId="0" fontId="46" fillId="0" borderId="2" xfId="0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 wrapText="1"/>
    </xf>
    <xf numFmtId="0" fontId="46" fillId="0" borderId="2" xfId="0" applyFont="1" applyFill="1" applyBorder="1" applyAlignment="1">
      <alignment horizontal="center" vertical="center" wrapText="1"/>
    </xf>
    <xf numFmtId="0" fontId="46" fillId="0" borderId="16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 wrapText="1"/>
    </xf>
    <xf numFmtId="0" fontId="49" fillId="0" borderId="0" xfId="0" applyFont="1" applyFill="1" applyAlignment="1">
      <alignment horizontal="center" vertical="center" wrapText="1"/>
    </xf>
    <xf numFmtId="0" fontId="43" fillId="0" borderId="0" xfId="425" applyNumberFormat="1" applyFont="1" applyBorder="1" applyAlignment="1">
      <alignment horizontal="center" vertical="top" wrapText="1"/>
    </xf>
    <xf numFmtId="0" fontId="28" fillId="0" borderId="0" xfId="425" applyNumberFormat="1" applyFont="1" applyBorder="1" applyAlignment="1">
      <alignment horizontal="center" vertical="top" wrapText="1"/>
    </xf>
    <xf numFmtId="0" fontId="33" fillId="0" borderId="0" xfId="425" applyNumberFormat="1" applyFont="1" applyBorder="1" applyAlignment="1">
      <alignment horizontal="center" vertical="top" wrapText="1"/>
    </xf>
    <xf numFmtId="0" fontId="34" fillId="0" borderId="0" xfId="425" applyFont="1" applyBorder="1" applyAlignment="1">
      <alignment horizontal="center" vertical="top" wrapText="1"/>
    </xf>
    <xf numFmtId="0" fontId="35" fillId="0" borderId="3" xfId="0" applyFont="1" applyBorder="1" applyAlignment="1">
      <alignment horizontal="center" vertical="center" wrapText="1"/>
    </xf>
    <xf numFmtId="0" fontId="35" fillId="0" borderId="3" xfId="0" applyNumberFormat="1" applyFont="1" applyBorder="1" applyAlignment="1">
      <alignment horizontal="center" vertical="center" wrapText="1"/>
    </xf>
    <xf numFmtId="2" fontId="35" fillId="0" borderId="3" xfId="0" applyNumberFormat="1" applyFont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6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/>
    </xf>
    <xf numFmtId="0" fontId="34" fillId="0" borderId="0" xfId="425" applyFont="1" applyAlignment="1">
      <alignment horizontal="center" vertical="top" wrapText="1"/>
    </xf>
  </cellXfs>
  <cellStyles count="438">
    <cellStyle name="20% - Акцент1" xfId="2"/>
    <cellStyle name="20% - Акцент2" xfId="3"/>
    <cellStyle name="20% - Акцент3" xfId="4"/>
    <cellStyle name="20% - Акцент4" xfId="5"/>
    <cellStyle name="20% - Акцент5" xfId="6"/>
    <cellStyle name="20% - Акцент6" xfId="7"/>
    <cellStyle name="40% - Акцент1" xfId="8"/>
    <cellStyle name="40% - Акцент2" xfId="9"/>
    <cellStyle name="40% - Акцент3" xfId="10"/>
    <cellStyle name="40% - Акцент4" xfId="11"/>
    <cellStyle name="40% - Акцент5" xfId="12"/>
    <cellStyle name="40% - Акцент6" xfId="13"/>
    <cellStyle name="60% - Акцент1" xfId="14"/>
    <cellStyle name="60% - Акцент2" xfId="15"/>
    <cellStyle name="60% - Акцент3" xfId="16"/>
    <cellStyle name="60% - Акцент4" xfId="17"/>
    <cellStyle name="60% - Акцент5" xfId="18"/>
    <cellStyle name="60% - Акцент6" xfId="19"/>
    <cellStyle name="Bad 2" xfId="421"/>
    <cellStyle name="Comma 10" xfId="20"/>
    <cellStyle name="Comma 11" xfId="21"/>
    <cellStyle name="Comma 12" xfId="22"/>
    <cellStyle name="Comma 13" xfId="23"/>
    <cellStyle name="Comma 14" xfId="24"/>
    <cellStyle name="Comma 15" xfId="25"/>
    <cellStyle name="Comma 16" xfId="26"/>
    <cellStyle name="Comma 17" xfId="27"/>
    <cellStyle name="Comma 18" xfId="28"/>
    <cellStyle name="Comma 19" xfId="29"/>
    <cellStyle name="Comma 2" xfId="30"/>
    <cellStyle name="Comma 2 10" xfId="31"/>
    <cellStyle name="Comma 2 11" xfId="32"/>
    <cellStyle name="Comma 2 12" xfId="33"/>
    <cellStyle name="Comma 2 13" xfId="34"/>
    <cellStyle name="Comma 2 14" xfId="35"/>
    <cellStyle name="Comma 2 15" xfId="36"/>
    <cellStyle name="Comma 2 16" xfId="37"/>
    <cellStyle name="Comma 2 17" xfId="38"/>
    <cellStyle name="Comma 2 18" xfId="39"/>
    <cellStyle name="Comma 2 19" xfId="40"/>
    <cellStyle name="Comma 2 2" xfId="41"/>
    <cellStyle name="Comma 2 20" xfId="42"/>
    <cellStyle name="Comma 2 21" xfId="43"/>
    <cellStyle name="Comma 2 22" xfId="44"/>
    <cellStyle name="Comma 2 23" xfId="45"/>
    <cellStyle name="Comma 2 24" xfId="46"/>
    <cellStyle name="Comma 2 25" xfId="47"/>
    <cellStyle name="Comma 2 26" xfId="48"/>
    <cellStyle name="Comma 2 27" xfId="49"/>
    <cellStyle name="Comma 2 28" xfId="50"/>
    <cellStyle name="Comma 2 29" xfId="51"/>
    <cellStyle name="Comma 2 3" xfId="52"/>
    <cellStyle name="Comma 2 30" xfId="53"/>
    <cellStyle name="Comma 2 31" xfId="54"/>
    <cellStyle name="Comma 2 32" xfId="55"/>
    <cellStyle name="Comma 2 33" xfId="56"/>
    <cellStyle name="Comma 2 34" xfId="57"/>
    <cellStyle name="Comma 2 35" xfId="58"/>
    <cellStyle name="Comma 2 36" xfId="59"/>
    <cellStyle name="Comma 2 37" xfId="60"/>
    <cellStyle name="Comma 2 38" xfId="61"/>
    <cellStyle name="Comma 2 39" xfId="62"/>
    <cellStyle name="Comma 2 4" xfId="63"/>
    <cellStyle name="Comma 2 40" xfId="64"/>
    <cellStyle name="Comma 2 41" xfId="65"/>
    <cellStyle name="Comma 2 42" xfId="66"/>
    <cellStyle name="Comma 2 43" xfId="67"/>
    <cellStyle name="Comma 2 44" xfId="68"/>
    <cellStyle name="Comma 2 45" xfId="69"/>
    <cellStyle name="Comma 2 46" xfId="70"/>
    <cellStyle name="Comma 2 47" xfId="71"/>
    <cellStyle name="Comma 2 48" xfId="72"/>
    <cellStyle name="Comma 2 5" xfId="73"/>
    <cellStyle name="Comma 2 6" xfId="74"/>
    <cellStyle name="Comma 2 7" xfId="75"/>
    <cellStyle name="Comma 2 8" xfId="76"/>
    <cellStyle name="Comma 2 9" xfId="77"/>
    <cellStyle name="Comma 20" xfId="78"/>
    <cellStyle name="Comma 21" xfId="79"/>
    <cellStyle name="Comma 22" xfId="80"/>
    <cellStyle name="Comma 23" xfId="81"/>
    <cellStyle name="Comma 24" xfId="82"/>
    <cellStyle name="Comma 25" xfId="83"/>
    <cellStyle name="Comma 26" xfId="84"/>
    <cellStyle name="Comma 27" xfId="85"/>
    <cellStyle name="Comma 28" xfId="86"/>
    <cellStyle name="Comma 29" xfId="87"/>
    <cellStyle name="Comma 3" xfId="88"/>
    <cellStyle name="Comma 3 2" xfId="89"/>
    <cellStyle name="Comma 3 3" xfId="90"/>
    <cellStyle name="Comma 30" xfId="91"/>
    <cellStyle name="Comma 31" xfId="92"/>
    <cellStyle name="Comma 32" xfId="93"/>
    <cellStyle name="Comma 33" xfId="94"/>
    <cellStyle name="Comma 34" xfId="95"/>
    <cellStyle name="Comma 35" xfId="96"/>
    <cellStyle name="Comma 36" xfId="97"/>
    <cellStyle name="Comma 37" xfId="98"/>
    <cellStyle name="Comma 38" xfId="99"/>
    <cellStyle name="Comma 39" xfId="100"/>
    <cellStyle name="Comma 4" xfId="101"/>
    <cellStyle name="Comma 40" xfId="102"/>
    <cellStyle name="Comma 41" xfId="103"/>
    <cellStyle name="Comma 42" xfId="104"/>
    <cellStyle name="Comma 43" xfId="105"/>
    <cellStyle name="Comma 44" xfId="106"/>
    <cellStyle name="Comma 45" xfId="107"/>
    <cellStyle name="Comma 46" xfId="108"/>
    <cellStyle name="Comma 47" xfId="109"/>
    <cellStyle name="Comma 48" xfId="110"/>
    <cellStyle name="Comma 49" xfId="111"/>
    <cellStyle name="Comma 5" xfId="112"/>
    <cellStyle name="Comma 50" xfId="113"/>
    <cellStyle name="Comma 51" xfId="114"/>
    <cellStyle name="Comma 51 2" xfId="420"/>
    <cellStyle name="Comma 6" xfId="115"/>
    <cellStyle name="Comma 7" xfId="116"/>
    <cellStyle name="Comma 8" xfId="117"/>
    <cellStyle name="Comma 9" xfId="118"/>
    <cellStyle name="Currency 10" xfId="119"/>
    <cellStyle name="Currency 11" xfId="120"/>
    <cellStyle name="Currency 12" xfId="121"/>
    <cellStyle name="Currency 13" xfId="122"/>
    <cellStyle name="Currency 14" xfId="123"/>
    <cellStyle name="Currency 15" xfId="124"/>
    <cellStyle name="Currency 16" xfId="125"/>
    <cellStyle name="Currency 17" xfId="126"/>
    <cellStyle name="Currency 18" xfId="127"/>
    <cellStyle name="Currency 19" xfId="128"/>
    <cellStyle name="Currency 2" xfId="129"/>
    <cellStyle name="Currency 20" xfId="130"/>
    <cellStyle name="Currency 21" xfId="131"/>
    <cellStyle name="Currency 22" xfId="132"/>
    <cellStyle name="Currency 23" xfId="133"/>
    <cellStyle name="Currency 24" xfId="134"/>
    <cellStyle name="Currency 25" xfId="135"/>
    <cellStyle name="Currency 26" xfId="136"/>
    <cellStyle name="Currency 27" xfId="137"/>
    <cellStyle name="Currency 28" xfId="138"/>
    <cellStyle name="Currency 29" xfId="139"/>
    <cellStyle name="Currency 3" xfId="140"/>
    <cellStyle name="Currency 30" xfId="141"/>
    <cellStyle name="Currency 31" xfId="142"/>
    <cellStyle name="Currency 32" xfId="143"/>
    <cellStyle name="Currency 33" xfId="144"/>
    <cellStyle name="Currency 34" xfId="145"/>
    <cellStyle name="Currency 35" xfId="146"/>
    <cellStyle name="Currency 36" xfId="147"/>
    <cellStyle name="Currency 37" xfId="148"/>
    <cellStyle name="Currency 38" xfId="149"/>
    <cellStyle name="Currency 39" xfId="150"/>
    <cellStyle name="Currency 4" xfId="151"/>
    <cellStyle name="Currency 40" xfId="152"/>
    <cellStyle name="Currency 41" xfId="153"/>
    <cellStyle name="Currency 42" xfId="154"/>
    <cellStyle name="Currency 43" xfId="155"/>
    <cellStyle name="Currency 44" xfId="156"/>
    <cellStyle name="Currency 45" xfId="157"/>
    <cellStyle name="Currency 46" xfId="158"/>
    <cellStyle name="Currency 5" xfId="159"/>
    <cellStyle name="Currency 6" xfId="160"/>
    <cellStyle name="Currency 7" xfId="161"/>
    <cellStyle name="Currency 8" xfId="162"/>
    <cellStyle name="Currency 9" xfId="163"/>
    <cellStyle name="Normal 10" xfId="164"/>
    <cellStyle name="Normal 11" xfId="165"/>
    <cellStyle name="Normal 12" xfId="166"/>
    <cellStyle name="Normal 13" xfId="167"/>
    <cellStyle name="Normal 14" xfId="168"/>
    <cellStyle name="Normal 15" xfId="169"/>
    <cellStyle name="Normal 16" xfId="170"/>
    <cellStyle name="Normal 17" xfId="171"/>
    <cellStyle name="Normal 18" xfId="172"/>
    <cellStyle name="Normal 19" xfId="173"/>
    <cellStyle name="Normal 2" xfId="174"/>
    <cellStyle name="Normal 2 10" xfId="175"/>
    <cellStyle name="Normal 2 11" xfId="176"/>
    <cellStyle name="Normal 2 12" xfId="177"/>
    <cellStyle name="Normal 2 13" xfId="178"/>
    <cellStyle name="Normal 2 14" xfId="179"/>
    <cellStyle name="Normal 2 15" xfId="180"/>
    <cellStyle name="Normal 2 16" xfId="181"/>
    <cellStyle name="Normal 2 17" xfId="182"/>
    <cellStyle name="Normal 2 18" xfId="183"/>
    <cellStyle name="Normal 2 19" xfId="184"/>
    <cellStyle name="Normal 2 2" xfId="185"/>
    <cellStyle name="Normal 2 2 10" xfId="186"/>
    <cellStyle name="Normal 2 2 11" xfId="187"/>
    <cellStyle name="Normal 2 2 12" xfId="188"/>
    <cellStyle name="Normal 2 2 13" xfId="189"/>
    <cellStyle name="Normal 2 2 14" xfId="190"/>
    <cellStyle name="Normal 2 2 15" xfId="191"/>
    <cellStyle name="Normal 2 2 16" xfId="192"/>
    <cellStyle name="Normal 2 2 17" xfId="193"/>
    <cellStyle name="Normal 2 2 18" xfId="194"/>
    <cellStyle name="Normal 2 2 19" xfId="195"/>
    <cellStyle name="Normal 2 2 2" xfId="196"/>
    <cellStyle name="Normal 2 2 20" xfId="197"/>
    <cellStyle name="Normal 2 2 21" xfId="198"/>
    <cellStyle name="Normal 2 2 22" xfId="199"/>
    <cellStyle name="Normal 2 2 23" xfId="200"/>
    <cellStyle name="Normal 2 2 24" xfId="201"/>
    <cellStyle name="Normal 2 2 25" xfId="202"/>
    <cellStyle name="Normal 2 2 26" xfId="203"/>
    <cellStyle name="Normal 2 2 27" xfId="204"/>
    <cellStyle name="Normal 2 2 28" xfId="205"/>
    <cellStyle name="Normal 2 2 29" xfId="206"/>
    <cellStyle name="Normal 2 2 3" xfId="207"/>
    <cellStyle name="Normal 2 2 30" xfId="208"/>
    <cellStyle name="Normal 2 2 31" xfId="209"/>
    <cellStyle name="Normal 2 2 32" xfId="210"/>
    <cellStyle name="Normal 2 2 33" xfId="211"/>
    <cellStyle name="Normal 2 2 34" xfId="212"/>
    <cellStyle name="Normal 2 2 35" xfId="213"/>
    <cellStyle name="Normal 2 2 36" xfId="214"/>
    <cellStyle name="Normal 2 2 37" xfId="215"/>
    <cellStyle name="Normal 2 2 38" xfId="216"/>
    <cellStyle name="Normal 2 2 39" xfId="217"/>
    <cellStyle name="Normal 2 2 4" xfId="218"/>
    <cellStyle name="Normal 2 2 40" xfId="219"/>
    <cellStyle name="Normal 2 2 41" xfId="220"/>
    <cellStyle name="Normal 2 2 42" xfId="221"/>
    <cellStyle name="Normal 2 2 43" xfId="222"/>
    <cellStyle name="Normal 2 2 44" xfId="223"/>
    <cellStyle name="Normal 2 2 45" xfId="224"/>
    <cellStyle name="Normal 2 2 46" xfId="225"/>
    <cellStyle name="Normal 2 2 47" xfId="226"/>
    <cellStyle name="Normal 2 2 5" xfId="227"/>
    <cellStyle name="Normal 2 2 6" xfId="228"/>
    <cellStyle name="Normal 2 2 7" xfId="229"/>
    <cellStyle name="Normal 2 2 8" xfId="230"/>
    <cellStyle name="Normal 2 2 9" xfId="231"/>
    <cellStyle name="Normal 2 20" xfId="232"/>
    <cellStyle name="Normal 2 21" xfId="233"/>
    <cellStyle name="Normal 2 22" xfId="234"/>
    <cellStyle name="Normal 2 23" xfId="235"/>
    <cellStyle name="Normal 2 24" xfId="236"/>
    <cellStyle name="Normal 2 25" xfId="237"/>
    <cellStyle name="Normal 2 26" xfId="238"/>
    <cellStyle name="Normal 2 27" xfId="239"/>
    <cellStyle name="Normal 2 28" xfId="240"/>
    <cellStyle name="Normal 2 29" xfId="241"/>
    <cellStyle name="Normal 2 3" xfId="242"/>
    <cellStyle name="Normal 2 3 2" xfId="243"/>
    <cellStyle name="Normal 2 3 3" xfId="244"/>
    <cellStyle name="Normal 2 30" xfId="245"/>
    <cellStyle name="Normal 2 31" xfId="246"/>
    <cellStyle name="Normal 2 32" xfId="247"/>
    <cellStyle name="Normal 2 33" xfId="248"/>
    <cellStyle name="Normal 2 34" xfId="249"/>
    <cellStyle name="Normal 2 35" xfId="250"/>
    <cellStyle name="Normal 2 36" xfId="251"/>
    <cellStyle name="Normal 2 37" xfId="252"/>
    <cellStyle name="Normal 2 38" xfId="253"/>
    <cellStyle name="Normal 2 39" xfId="254"/>
    <cellStyle name="Normal 2 4" xfId="255"/>
    <cellStyle name="Normal 2 4 2" xfId="256"/>
    <cellStyle name="Normal 2 4 3" xfId="257"/>
    <cellStyle name="Normal 2 40" xfId="258"/>
    <cellStyle name="Normal 2 41" xfId="259"/>
    <cellStyle name="Normal 2 42" xfId="260"/>
    <cellStyle name="Normal 2 43" xfId="261"/>
    <cellStyle name="Normal 2 44" xfId="262"/>
    <cellStyle name="Normal 2 45" xfId="263"/>
    <cellStyle name="Normal 2 46" xfId="264"/>
    <cellStyle name="Normal 2 47" xfId="265"/>
    <cellStyle name="Normal 2 48" xfId="266"/>
    <cellStyle name="Normal 2 49" xfId="267"/>
    <cellStyle name="Normal 2 5" xfId="268"/>
    <cellStyle name="Normal 2 5 2" xfId="269"/>
    <cellStyle name="Normal 2 5 3" xfId="270"/>
    <cellStyle name="Normal 2 50" xfId="271"/>
    <cellStyle name="Normal 2 51" xfId="272"/>
    <cellStyle name="Normal 2 52" xfId="273"/>
    <cellStyle name="Normal 2 53" xfId="274"/>
    <cellStyle name="Normal 2 54" xfId="275"/>
    <cellStyle name="Normal 2 55" xfId="276"/>
    <cellStyle name="Normal 2 56" xfId="277"/>
    <cellStyle name="Normal 2 6" xfId="278"/>
    <cellStyle name="Normal 2 6 2" xfId="279"/>
    <cellStyle name="Normal 2 6 3" xfId="280"/>
    <cellStyle name="Normal 2 7" xfId="281"/>
    <cellStyle name="Normal 2 7 2" xfId="282"/>
    <cellStyle name="Normal 2 7 3" xfId="283"/>
    <cellStyle name="Normal 2 8" xfId="284"/>
    <cellStyle name="Normal 2 8 2" xfId="285"/>
    <cellStyle name="Normal 2 8 3" xfId="286"/>
    <cellStyle name="Normal 2 9" xfId="287"/>
    <cellStyle name="Normal 2 9 2" xfId="288"/>
    <cellStyle name="Normal 2 9 3" xfId="289"/>
    <cellStyle name="Normal 20" xfId="290"/>
    <cellStyle name="Normal 21" xfId="291"/>
    <cellStyle name="Normal 22" xfId="292"/>
    <cellStyle name="Normal 23" xfId="293"/>
    <cellStyle name="Normal 24" xfId="294"/>
    <cellStyle name="Normal 25" xfId="295"/>
    <cellStyle name="Normal 26" xfId="296"/>
    <cellStyle name="Normal 27" xfId="297"/>
    <cellStyle name="Normal 28" xfId="298"/>
    <cellStyle name="Normal 29" xfId="299"/>
    <cellStyle name="Normal 3" xfId="300"/>
    <cellStyle name="Normal 3 10" xfId="301"/>
    <cellStyle name="Normal 3 10 2" xfId="302"/>
    <cellStyle name="Normal 3 10 3" xfId="303"/>
    <cellStyle name="Normal 3 11" xfId="304"/>
    <cellStyle name="Normal 3 11 2" xfId="305"/>
    <cellStyle name="Normal 3 11 3" xfId="306"/>
    <cellStyle name="Normal 3 12" xfId="307"/>
    <cellStyle name="Normal 3 12 2" xfId="308"/>
    <cellStyle name="Normal 3 12 3" xfId="309"/>
    <cellStyle name="Normal 3 13" xfId="310"/>
    <cellStyle name="Normal 3 13 2" xfId="311"/>
    <cellStyle name="Normal 3 13 3" xfId="312"/>
    <cellStyle name="Normal 3 14" xfId="313"/>
    <cellStyle name="Normal 3 14 2" xfId="314"/>
    <cellStyle name="Normal 3 14 3" xfId="315"/>
    <cellStyle name="Normal 3 15" xfId="316"/>
    <cellStyle name="Normal 3 15 2" xfId="317"/>
    <cellStyle name="Normal 3 15 3" xfId="318"/>
    <cellStyle name="Normal 3 16" xfId="319"/>
    <cellStyle name="Normal 3 2" xfId="320"/>
    <cellStyle name="Normal 3 3" xfId="321"/>
    <cellStyle name="Normal 3 4" xfId="322"/>
    <cellStyle name="Normal 3 5" xfId="323"/>
    <cellStyle name="Normal 3 6" xfId="324"/>
    <cellStyle name="Normal 3 7" xfId="325"/>
    <cellStyle name="Normal 3 8" xfId="326"/>
    <cellStyle name="Normal 3 8 2" xfId="327"/>
    <cellStyle name="Normal 3 8 3" xfId="328"/>
    <cellStyle name="Normal 3 9" xfId="329"/>
    <cellStyle name="Normal 3 9 2" xfId="330"/>
    <cellStyle name="Normal 3 9 3" xfId="331"/>
    <cellStyle name="Normal 30" xfId="332"/>
    <cellStyle name="Normal 31" xfId="333"/>
    <cellStyle name="Normal 32" xfId="334"/>
    <cellStyle name="Normal 33" xfId="335"/>
    <cellStyle name="Normal 34" xfId="336"/>
    <cellStyle name="Normal 35" xfId="337"/>
    <cellStyle name="Normal 36" xfId="338"/>
    <cellStyle name="Normal 37" xfId="339"/>
    <cellStyle name="Normal 38" xfId="340"/>
    <cellStyle name="Normal 39" xfId="341"/>
    <cellStyle name="Normal 4" xfId="342"/>
    <cellStyle name="Normal 4 10" xfId="343"/>
    <cellStyle name="Normal 4 11" xfId="344"/>
    <cellStyle name="Normal 4 2" xfId="345"/>
    <cellStyle name="Normal 4 2 2" xfId="346"/>
    <cellStyle name="Normal 4 2 3" xfId="347"/>
    <cellStyle name="Normal 4 3" xfId="348"/>
    <cellStyle name="Normal 4 3 2" xfId="349"/>
    <cellStyle name="Normal 4 3 3" xfId="350"/>
    <cellStyle name="Normal 4 4" xfId="351"/>
    <cellStyle name="Normal 4 4 2" xfId="352"/>
    <cellStyle name="Normal 4 4 3" xfId="353"/>
    <cellStyle name="Normal 4 5" xfId="354"/>
    <cellStyle name="Normal 4 5 2" xfId="355"/>
    <cellStyle name="Normal 4 5 3" xfId="356"/>
    <cellStyle name="Normal 4 6" xfId="357"/>
    <cellStyle name="Normal 4 6 2" xfId="358"/>
    <cellStyle name="Normal 4 6 3" xfId="359"/>
    <cellStyle name="Normal 4 7" xfId="360"/>
    <cellStyle name="Normal 4 7 2" xfId="361"/>
    <cellStyle name="Normal 4 7 3" xfId="362"/>
    <cellStyle name="Normal 4 8" xfId="363"/>
    <cellStyle name="Normal 4 8 2" xfId="364"/>
    <cellStyle name="Normal 4 8 3" xfId="365"/>
    <cellStyle name="Normal 4 9" xfId="366"/>
    <cellStyle name="Normal 4 9 2" xfId="367"/>
    <cellStyle name="Normal 4 9 3" xfId="368"/>
    <cellStyle name="Normal 40" xfId="369"/>
    <cellStyle name="Normal 41" xfId="370"/>
    <cellStyle name="Normal 42" xfId="371"/>
    <cellStyle name="Normal 43" xfId="372"/>
    <cellStyle name="Normal 44" xfId="373"/>
    <cellStyle name="Normal 45" xfId="374"/>
    <cellStyle name="Normal 46" xfId="375"/>
    <cellStyle name="Normal 47" xfId="376"/>
    <cellStyle name="Normal 48" xfId="377"/>
    <cellStyle name="Normal 49" xfId="378"/>
    <cellStyle name="Normal 5" xfId="379"/>
    <cellStyle name="Normal 50" xfId="380"/>
    <cellStyle name="Normal 50 3" xfId="422"/>
    <cellStyle name="Normal 51" xfId="423"/>
    <cellStyle name="Normal 6" xfId="381"/>
    <cellStyle name="Normal 7" xfId="382"/>
    <cellStyle name="Normal 8" xfId="383"/>
    <cellStyle name="Normal 9" xfId="384"/>
    <cellStyle name="Normal_Kaspi-gatboba gagrilebis specifikacia" xfId="430"/>
    <cellStyle name="Normal_saobieqto" xfId="1"/>
    <cellStyle name="Normal_sastumro 100 adgilze mcxeTaSi auziT" xfId="425"/>
    <cellStyle name="Normal_Sheet1" xfId="437"/>
    <cellStyle name="Normal_sida wyalsadenidigomi" xfId="428"/>
    <cellStyle name="Normal_stadion-1" xfId="434"/>
    <cellStyle name="Normal_xarj." xfId="424"/>
    <cellStyle name="Normal_xarj. 2 2" xfId="426"/>
    <cellStyle name="Normal_Xl0000048" xfId="432"/>
    <cellStyle name="Normal_Xl0000048 2" xfId="433"/>
    <cellStyle name="Normal_Xl0000048 2 2" xfId="427"/>
    <cellStyle name="Normal_Xl0000048 3" xfId="431"/>
    <cellStyle name="Normal_Xl0000121" xfId="429"/>
    <cellStyle name="normálne 2" xfId="385"/>
    <cellStyle name="Percent 2 2" xfId="386"/>
    <cellStyle name="Percent 2 3" xfId="387"/>
    <cellStyle name="Percent 2 4" xfId="388"/>
    <cellStyle name="Percent 3" xfId="389"/>
    <cellStyle name="Percent 3 2" xfId="390"/>
    <cellStyle name="Percent 3 3" xfId="391"/>
    <cellStyle name="Percent 4" xfId="392"/>
    <cellStyle name="SAPBEXstdItem" xfId="393"/>
    <cellStyle name="Standard_35kA Anl. &amp; Gen.Schutz  ANL335B" xfId="394"/>
    <cellStyle name="Style 1" xfId="395"/>
    <cellStyle name="Акцент1" xfId="396"/>
    <cellStyle name="Акцент2" xfId="397"/>
    <cellStyle name="Акцент3" xfId="398"/>
    <cellStyle name="Акцент4" xfId="399"/>
    <cellStyle name="Акцент5" xfId="400"/>
    <cellStyle name="Акцент6" xfId="401"/>
    <cellStyle name="Ввод " xfId="402"/>
    <cellStyle name="Вывод" xfId="403"/>
    <cellStyle name="Вычисление" xfId="404"/>
    <cellStyle name="Заголовок 1" xfId="405"/>
    <cellStyle name="Заголовок 2" xfId="406"/>
    <cellStyle name="Заголовок 3" xfId="407"/>
    <cellStyle name="Заголовок 4" xfId="408"/>
    <cellStyle name="Итог" xfId="409"/>
    <cellStyle name="Контрольная ячейка" xfId="410"/>
    <cellStyle name="Название" xfId="411"/>
    <cellStyle name="Нейтральный" xfId="412"/>
    <cellStyle name="Обычный" xfId="0" builtinId="0"/>
    <cellStyle name="Обычный_დემონტაჟი" xfId="436"/>
    <cellStyle name="Плохой" xfId="413"/>
    <cellStyle name="Пояснение" xfId="414"/>
    <cellStyle name="Примечание" xfId="415"/>
    <cellStyle name="Связанная ячейка" xfId="416"/>
    <cellStyle name="Текст предупреждения" xfId="417"/>
    <cellStyle name="Финансовый" xfId="435" builtinId="3"/>
    <cellStyle name="Хороший" xfId="418"/>
    <cellStyle name="常规_Sheet1" xfId="4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3705226</xdr:colOff>
      <xdr:row>25</xdr:row>
      <xdr:rowOff>95249</xdr:rowOff>
    </xdr:from>
    <xdr:to>
      <xdr:col>3</xdr:col>
      <xdr:colOff>1</xdr:colOff>
      <xdr:row>25</xdr:row>
      <xdr:rowOff>96010</xdr:rowOff>
    </xdr:to>
    <xdr:pic>
      <xdr:nvPicPr>
        <xdr:cNvPr id="2" name="Рисунок 1" descr="vitali nazarovi xelmocera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1" y="8258174"/>
          <a:ext cx="742950" cy="5334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7</xdr:row>
      <xdr:rowOff>0</xdr:rowOff>
    </xdr:from>
    <xdr:ext cx="76200" cy="247650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590925" y="733425"/>
          <a:ext cx="76200" cy="2476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0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590925" y="733425"/>
          <a:ext cx="76200" cy="2476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0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590925" y="733425"/>
          <a:ext cx="76200" cy="2476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0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590925" y="733425"/>
          <a:ext cx="76200" cy="2476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0"/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3590925" y="733425"/>
          <a:ext cx="76200" cy="2476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0"/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3590925" y="733425"/>
          <a:ext cx="76200" cy="2476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0"/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3590925" y="733425"/>
          <a:ext cx="76200" cy="2476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0"/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3590925" y="733425"/>
          <a:ext cx="76200" cy="2476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57400"/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3590925" y="733425"/>
          <a:ext cx="76200" cy="205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57400"/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3590925" y="733425"/>
          <a:ext cx="76200" cy="205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57400"/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3590925" y="733425"/>
          <a:ext cx="76200" cy="205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57400"/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3590925" y="733425"/>
          <a:ext cx="76200" cy="205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57400"/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3590925" y="733425"/>
          <a:ext cx="76200" cy="205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57400"/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3590925" y="733425"/>
          <a:ext cx="76200" cy="205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57400"/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3590925" y="733425"/>
          <a:ext cx="76200" cy="205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57400"/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3590925" y="733425"/>
          <a:ext cx="76200" cy="205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57400"/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3590925" y="733425"/>
          <a:ext cx="76200" cy="205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57400"/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3590925" y="733425"/>
          <a:ext cx="76200" cy="205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20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21" name="Text Box 39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22" name="Text Box 40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23" name="Text Box 41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24" name="Text Box 42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25" name="Text Box 43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26" name="Text Box 44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27" name="Text Box 45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28" name="Text Box 46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29" name="Text Box 47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30" name="Text Box 4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31" name="Text Box 49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32" name="Text Box 50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33" name="Text Box 51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34" name="Text Box 52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35" name="Text Box 53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36" name="Text Box 54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37" name="Text Box 55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38" name="Text Box 57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40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41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42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43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44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45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46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47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48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49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50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51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200025"/>
    <xdr:sp macro="" textlink="">
      <xdr:nvSpPr>
        <xdr:cNvPr id="52" name="Text Box 38"/>
        <xdr:cNvSpPr txBox="1">
          <a:spLocks noChangeArrowheads="1"/>
        </xdr:cNvSpPr>
      </xdr:nvSpPr>
      <xdr:spPr bwMode="auto">
        <a:xfrm>
          <a:off x="42386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200025"/>
    <xdr:sp macro="" textlink="">
      <xdr:nvSpPr>
        <xdr:cNvPr id="53" name="Text Box 38"/>
        <xdr:cNvSpPr txBox="1">
          <a:spLocks noChangeArrowheads="1"/>
        </xdr:cNvSpPr>
      </xdr:nvSpPr>
      <xdr:spPr bwMode="auto">
        <a:xfrm>
          <a:off x="42386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54" name="Text Box 39"/>
        <xdr:cNvSpPr txBox="1">
          <a:spLocks noChangeArrowheads="1"/>
        </xdr:cNvSpPr>
      </xdr:nvSpPr>
      <xdr:spPr bwMode="auto">
        <a:xfrm>
          <a:off x="37814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55" name="Text Box 39"/>
        <xdr:cNvSpPr txBox="1">
          <a:spLocks noChangeArrowheads="1"/>
        </xdr:cNvSpPr>
      </xdr:nvSpPr>
      <xdr:spPr bwMode="auto">
        <a:xfrm>
          <a:off x="37814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56" name="Text Box 39"/>
        <xdr:cNvSpPr txBox="1">
          <a:spLocks noChangeArrowheads="1"/>
        </xdr:cNvSpPr>
      </xdr:nvSpPr>
      <xdr:spPr bwMode="auto">
        <a:xfrm>
          <a:off x="37814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57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58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59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60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61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62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63" name="Text Box 35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64" name="Text Box 36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65" name="Text Box 37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66" name="Text Box 38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67" name="Text Box 39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68" name="Text Box 40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69" name="Text Box 41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70" name="Text Box 42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71" name="Text Box 43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72" name="Text Box 44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73" name="Text Box 45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74" name="Text Box 46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75" name="Text Box 47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76" name="Text Box 48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77" name="Text Box 49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78" name="Text Box 50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79" name="Text Box 70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80" name="Text Box 71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81" name="Text Box 72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82" name="Text Box 73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83" name="Text Box 74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84" name="Text Box 75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85" name="Text Box 76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86" name="Text Box 77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87" name="Text Box 78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88" name="Text Box 79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89" name="Text Box 80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90" name="Text Box 81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91" name="Text Box 82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92" name="Text Box 83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93" name="Text Box 84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94" name="Text Box 85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95" name="Text Box 86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96" name="Text Box 87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97" name="Text Box 88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98" name="Text Box 89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99" name="Text Box 90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100" name="Text Box 91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101" name="Text Box 92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102" name="Text Box 93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103" name="Text Box 94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104" name="Text Box 95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105" name="Text Box 96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106" name="Text Box 97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107" name="Text Box 98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108" name="Text Box 99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109" name="Text Box 100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110" name="Text Box 101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38125"/>
    <xdr:sp macro="" textlink="">
      <xdr:nvSpPr>
        <xdr:cNvPr id="111" name="Text Box 54"/>
        <xdr:cNvSpPr txBox="1">
          <a:spLocks noChangeArrowheads="1"/>
        </xdr:cNvSpPr>
      </xdr:nvSpPr>
      <xdr:spPr bwMode="auto">
        <a:xfrm>
          <a:off x="3590925" y="7334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38125"/>
    <xdr:sp macro="" textlink="">
      <xdr:nvSpPr>
        <xdr:cNvPr id="112" name="Text Box 55"/>
        <xdr:cNvSpPr txBox="1">
          <a:spLocks noChangeArrowheads="1"/>
        </xdr:cNvSpPr>
      </xdr:nvSpPr>
      <xdr:spPr bwMode="auto">
        <a:xfrm>
          <a:off x="3590925" y="7334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38125"/>
    <xdr:sp macro="" textlink="">
      <xdr:nvSpPr>
        <xdr:cNvPr id="113" name="Text Box 56"/>
        <xdr:cNvSpPr txBox="1">
          <a:spLocks noChangeArrowheads="1"/>
        </xdr:cNvSpPr>
      </xdr:nvSpPr>
      <xdr:spPr bwMode="auto">
        <a:xfrm>
          <a:off x="3590925" y="7334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38125"/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3590925" y="7334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38125"/>
    <xdr:sp macro="" textlink="">
      <xdr:nvSpPr>
        <xdr:cNvPr id="115" name="Text Box 58"/>
        <xdr:cNvSpPr txBox="1">
          <a:spLocks noChangeArrowheads="1"/>
        </xdr:cNvSpPr>
      </xdr:nvSpPr>
      <xdr:spPr bwMode="auto">
        <a:xfrm>
          <a:off x="3590925" y="7334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38125"/>
    <xdr:sp macro="" textlink="">
      <xdr:nvSpPr>
        <xdr:cNvPr id="116" name="Text Box 59"/>
        <xdr:cNvSpPr txBox="1">
          <a:spLocks noChangeArrowheads="1"/>
        </xdr:cNvSpPr>
      </xdr:nvSpPr>
      <xdr:spPr bwMode="auto">
        <a:xfrm>
          <a:off x="3590925" y="7334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38125"/>
    <xdr:sp macro="" textlink="">
      <xdr:nvSpPr>
        <xdr:cNvPr id="117" name="Text Box 60"/>
        <xdr:cNvSpPr txBox="1">
          <a:spLocks noChangeArrowheads="1"/>
        </xdr:cNvSpPr>
      </xdr:nvSpPr>
      <xdr:spPr bwMode="auto">
        <a:xfrm>
          <a:off x="3590925" y="7334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38125"/>
    <xdr:sp macro="" textlink="">
      <xdr:nvSpPr>
        <xdr:cNvPr id="118" name="Text Box 61"/>
        <xdr:cNvSpPr txBox="1">
          <a:spLocks noChangeArrowheads="1"/>
        </xdr:cNvSpPr>
      </xdr:nvSpPr>
      <xdr:spPr bwMode="auto">
        <a:xfrm>
          <a:off x="3590925" y="7334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19" name="Text Box 2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57175"/>
    <xdr:sp macro="" textlink="">
      <xdr:nvSpPr>
        <xdr:cNvPr id="120" name="Text Box 10"/>
        <xdr:cNvSpPr txBox="1">
          <a:spLocks noChangeArrowheads="1"/>
        </xdr:cNvSpPr>
      </xdr:nvSpPr>
      <xdr:spPr bwMode="auto">
        <a:xfrm>
          <a:off x="3590925" y="7334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9550"/>
    <xdr:sp macro="" textlink="">
      <xdr:nvSpPr>
        <xdr:cNvPr id="121" name="Text Box 5"/>
        <xdr:cNvSpPr txBox="1">
          <a:spLocks noChangeArrowheads="1"/>
        </xdr:cNvSpPr>
      </xdr:nvSpPr>
      <xdr:spPr bwMode="auto">
        <a:xfrm>
          <a:off x="3590925" y="7334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90500"/>
    <xdr:sp macro="" textlink="">
      <xdr:nvSpPr>
        <xdr:cNvPr id="122" name="Text Box 8"/>
        <xdr:cNvSpPr txBox="1">
          <a:spLocks noChangeArrowheads="1"/>
        </xdr:cNvSpPr>
      </xdr:nvSpPr>
      <xdr:spPr bwMode="auto">
        <a:xfrm>
          <a:off x="3590925" y="7334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90500"/>
    <xdr:sp macro="" textlink="">
      <xdr:nvSpPr>
        <xdr:cNvPr id="123" name="Text Box 9"/>
        <xdr:cNvSpPr txBox="1">
          <a:spLocks noChangeArrowheads="1"/>
        </xdr:cNvSpPr>
      </xdr:nvSpPr>
      <xdr:spPr bwMode="auto">
        <a:xfrm>
          <a:off x="3590925" y="7334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9550"/>
    <xdr:sp macro="" textlink="">
      <xdr:nvSpPr>
        <xdr:cNvPr id="124" name="Text Box 5"/>
        <xdr:cNvSpPr txBox="1">
          <a:spLocks noChangeArrowheads="1"/>
        </xdr:cNvSpPr>
      </xdr:nvSpPr>
      <xdr:spPr bwMode="auto">
        <a:xfrm>
          <a:off x="3590925" y="7334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90500"/>
    <xdr:sp macro="" textlink="">
      <xdr:nvSpPr>
        <xdr:cNvPr id="125" name="Text Box 8"/>
        <xdr:cNvSpPr txBox="1">
          <a:spLocks noChangeArrowheads="1"/>
        </xdr:cNvSpPr>
      </xdr:nvSpPr>
      <xdr:spPr bwMode="auto">
        <a:xfrm>
          <a:off x="3590925" y="7334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90500"/>
    <xdr:sp macro="" textlink="">
      <xdr:nvSpPr>
        <xdr:cNvPr id="126" name="Text Box 9"/>
        <xdr:cNvSpPr txBox="1">
          <a:spLocks noChangeArrowheads="1"/>
        </xdr:cNvSpPr>
      </xdr:nvSpPr>
      <xdr:spPr bwMode="auto">
        <a:xfrm>
          <a:off x="3590925" y="7334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27" name="Text Box 40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128" name="Text Box 39"/>
        <xdr:cNvSpPr txBox="1">
          <a:spLocks noChangeArrowheads="1"/>
        </xdr:cNvSpPr>
      </xdr:nvSpPr>
      <xdr:spPr bwMode="auto">
        <a:xfrm>
          <a:off x="37814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129" name="Text Box 39"/>
        <xdr:cNvSpPr txBox="1">
          <a:spLocks noChangeArrowheads="1"/>
        </xdr:cNvSpPr>
      </xdr:nvSpPr>
      <xdr:spPr bwMode="auto">
        <a:xfrm>
          <a:off x="37814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30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131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32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33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134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35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36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137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38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139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40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41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142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43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44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200025"/>
    <xdr:sp macro="" textlink="">
      <xdr:nvSpPr>
        <xdr:cNvPr id="145" name="Text Box 38"/>
        <xdr:cNvSpPr txBox="1">
          <a:spLocks noChangeArrowheads="1"/>
        </xdr:cNvSpPr>
      </xdr:nvSpPr>
      <xdr:spPr bwMode="auto">
        <a:xfrm>
          <a:off x="42386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146" name="Text Box 39"/>
        <xdr:cNvSpPr txBox="1">
          <a:spLocks noChangeArrowheads="1"/>
        </xdr:cNvSpPr>
      </xdr:nvSpPr>
      <xdr:spPr bwMode="auto">
        <a:xfrm>
          <a:off x="37814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147" name="Text Box 39"/>
        <xdr:cNvSpPr txBox="1">
          <a:spLocks noChangeArrowheads="1"/>
        </xdr:cNvSpPr>
      </xdr:nvSpPr>
      <xdr:spPr bwMode="auto">
        <a:xfrm>
          <a:off x="37814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148" name="Text Box 39"/>
        <xdr:cNvSpPr txBox="1">
          <a:spLocks noChangeArrowheads="1"/>
        </xdr:cNvSpPr>
      </xdr:nvSpPr>
      <xdr:spPr bwMode="auto">
        <a:xfrm>
          <a:off x="37814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49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150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51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52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53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154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57175"/>
    <xdr:sp macro="" textlink="">
      <xdr:nvSpPr>
        <xdr:cNvPr id="155" name="Text Box 10"/>
        <xdr:cNvSpPr txBox="1">
          <a:spLocks noChangeArrowheads="1"/>
        </xdr:cNvSpPr>
      </xdr:nvSpPr>
      <xdr:spPr bwMode="auto">
        <a:xfrm>
          <a:off x="3590925" y="7334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7</xdr:row>
      <xdr:rowOff>0</xdr:rowOff>
    </xdr:from>
    <xdr:ext cx="76200" cy="200025"/>
    <xdr:sp macro="" textlink="">
      <xdr:nvSpPr>
        <xdr:cNvPr id="156" name="Text Box 106"/>
        <xdr:cNvSpPr txBox="1">
          <a:spLocks noChangeArrowheads="1"/>
        </xdr:cNvSpPr>
      </xdr:nvSpPr>
      <xdr:spPr bwMode="auto">
        <a:xfrm>
          <a:off x="11525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7</xdr:row>
      <xdr:rowOff>0</xdr:rowOff>
    </xdr:from>
    <xdr:ext cx="76200" cy="200025"/>
    <xdr:sp macro="" textlink="">
      <xdr:nvSpPr>
        <xdr:cNvPr id="157" name="Text Box 107"/>
        <xdr:cNvSpPr txBox="1">
          <a:spLocks noChangeArrowheads="1"/>
        </xdr:cNvSpPr>
      </xdr:nvSpPr>
      <xdr:spPr bwMode="auto">
        <a:xfrm>
          <a:off x="11525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304800"/>
    <xdr:sp macro="" textlink="">
      <xdr:nvSpPr>
        <xdr:cNvPr id="158" name="Text Box 5"/>
        <xdr:cNvSpPr txBox="1">
          <a:spLocks noChangeArrowheads="1"/>
        </xdr:cNvSpPr>
      </xdr:nvSpPr>
      <xdr:spPr bwMode="auto">
        <a:xfrm>
          <a:off x="3590925" y="7334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59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160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161" name="Text Box 4"/>
        <xdr:cNvSpPr txBox="1">
          <a:spLocks noChangeArrowheads="1"/>
        </xdr:cNvSpPr>
      </xdr:nvSpPr>
      <xdr:spPr bwMode="auto">
        <a:xfrm>
          <a:off x="3590925" y="7334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7</xdr:row>
      <xdr:rowOff>0</xdr:rowOff>
    </xdr:from>
    <xdr:ext cx="76200" cy="228600"/>
    <xdr:sp macro="" textlink="">
      <xdr:nvSpPr>
        <xdr:cNvPr id="162" name="Text Box 12"/>
        <xdr:cNvSpPr txBox="1">
          <a:spLocks noChangeArrowheads="1"/>
        </xdr:cNvSpPr>
      </xdr:nvSpPr>
      <xdr:spPr bwMode="auto">
        <a:xfrm>
          <a:off x="11525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7</xdr:row>
      <xdr:rowOff>0</xdr:rowOff>
    </xdr:from>
    <xdr:ext cx="76200" cy="228600"/>
    <xdr:sp macro="" textlink="">
      <xdr:nvSpPr>
        <xdr:cNvPr id="163" name="Text Box 13"/>
        <xdr:cNvSpPr txBox="1">
          <a:spLocks noChangeArrowheads="1"/>
        </xdr:cNvSpPr>
      </xdr:nvSpPr>
      <xdr:spPr bwMode="auto">
        <a:xfrm>
          <a:off x="11525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304800"/>
    <xdr:sp macro="" textlink="">
      <xdr:nvSpPr>
        <xdr:cNvPr id="164" name="Text Box 5"/>
        <xdr:cNvSpPr txBox="1">
          <a:spLocks noChangeArrowheads="1"/>
        </xdr:cNvSpPr>
      </xdr:nvSpPr>
      <xdr:spPr bwMode="auto">
        <a:xfrm>
          <a:off x="3590925" y="7334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65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200025"/>
    <xdr:sp macro="" textlink="">
      <xdr:nvSpPr>
        <xdr:cNvPr id="166" name="Text Box 38"/>
        <xdr:cNvSpPr txBox="1">
          <a:spLocks noChangeArrowheads="1"/>
        </xdr:cNvSpPr>
      </xdr:nvSpPr>
      <xdr:spPr bwMode="auto">
        <a:xfrm>
          <a:off x="42386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9550"/>
    <xdr:sp macro="" textlink="">
      <xdr:nvSpPr>
        <xdr:cNvPr id="167" name="Text Box 5"/>
        <xdr:cNvSpPr txBox="1">
          <a:spLocks noChangeArrowheads="1"/>
        </xdr:cNvSpPr>
      </xdr:nvSpPr>
      <xdr:spPr bwMode="auto">
        <a:xfrm>
          <a:off x="3590925" y="7334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90500"/>
    <xdr:sp macro="" textlink="">
      <xdr:nvSpPr>
        <xdr:cNvPr id="168" name="Text Box 8"/>
        <xdr:cNvSpPr txBox="1">
          <a:spLocks noChangeArrowheads="1"/>
        </xdr:cNvSpPr>
      </xdr:nvSpPr>
      <xdr:spPr bwMode="auto">
        <a:xfrm>
          <a:off x="3590925" y="7334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90500"/>
    <xdr:sp macro="" textlink="">
      <xdr:nvSpPr>
        <xdr:cNvPr id="169" name="Text Box 9"/>
        <xdr:cNvSpPr txBox="1">
          <a:spLocks noChangeArrowheads="1"/>
        </xdr:cNvSpPr>
      </xdr:nvSpPr>
      <xdr:spPr bwMode="auto">
        <a:xfrm>
          <a:off x="3590925" y="7334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9550"/>
    <xdr:sp macro="" textlink="">
      <xdr:nvSpPr>
        <xdr:cNvPr id="170" name="Text Box 5"/>
        <xdr:cNvSpPr txBox="1">
          <a:spLocks noChangeArrowheads="1"/>
        </xdr:cNvSpPr>
      </xdr:nvSpPr>
      <xdr:spPr bwMode="auto">
        <a:xfrm>
          <a:off x="3590925" y="7334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71" name="Text Box 46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72" name="Text Box 43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173" name="Text Box 68"/>
        <xdr:cNvSpPr txBox="1">
          <a:spLocks noChangeArrowheads="1"/>
        </xdr:cNvSpPr>
      </xdr:nvSpPr>
      <xdr:spPr bwMode="auto">
        <a:xfrm>
          <a:off x="3590925" y="733425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174" name="Text Box 69"/>
        <xdr:cNvSpPr txBox="1">
          <a:spLocks noChangeArrowheads="1"/>
        </xdr:cNvSpPr>
      </xdr:nvSpPr>
      <xdr:spPr bwMode="auto">
        <a:xfrm>
          <a:off x="3590925" y="733425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175" name="Text Box 70"/>
        <xdr:cNvSpPr txBox="1">
          <a:spLocks noChangeArrowheads="1"/>
        </xdr:cNvSpPr>
      </xdr:nvSpPr>
      <xdr:spPr bwMode="auto">
        <a:xfrm>
          <a:off x="3590925" y="733425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176" name="Text Box 71"/>
        <xdr:cNvSpPr txBox="1">
          <a:spLocks noChangeArrowheads="1"/>
        </xdr:cNvSpPr>
      </xdr:nvSpPr>
      <xdr:spPr bwMode="auto">
        <a:xfrm>
          <a:off x="3590925" y="733425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177" name="Text Box 72"/>
        <xdr:cNvSpPr txBox="1">
          <a:spLocks noChangeArrowheads="1"/>
        </xdr:cNvSpPr>
      </xdr:nvSpPr>
      <xdr:spPr bwMode="auto">
        <a:xfrm>
          <a:off x="3590925" y="733425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178" name="Text Box 73"/>
        <xdr:cNvSpPr txBox="1">
          <a:spLocks noChangeArrowheads="1"/>
        </xdr:cNvSpPr>
      </xdr:nvSpPr>
      <xdr:spPr bwMode="auto">
        <a:xfrm>
          <a:off x="3590925" y="733425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179" name="Text Box 38"/>
        <xdr:cNvSpPr txBox="1">
          <a:spLocks noChangeArrowheads="1"/>
        </xdr:cNvSpPr>
      </xdr:nvSpPr>
      <xdr:spPr bwMode="auto">
        <a:xfrm>
          <a:off x="3590925" y="733425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76200" cy="400050"/>
    <xdr:sp macro="" textlink="">
      <xdr:nvSpPr>
        <xdr:cNvPr id="180" name="Text Box 38"/>
        <xdr:cNvSpPr txBox="1">
          <a:spLocks noChangeArrowheads="1"/>
        </xdr:cNvSpPr>
      </xdr:nvSpPr>
      <xdr:spPr bwMode="auto">
        <a:xfrm>
          <a:off x="4238625" y="733425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181" name="Text Box 47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182" name="Text Box 38"/>
        <xdr:cNvSpPr txBox="1">
          <a:spLocks noChangeArrowheads="1"/>
        </xdr:cNvSpPr>
      </xdr:nvSpPr>
      <xdr:spPr bwMode="auto">
        <a:xfrm>
          <a:off x="3590925" y="733425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76200" cy="400050"/>
    <xdr:sp macro="" textlink="">
      <xdr:nvSpPr>
        <xdr:cNvPr id="183" name="Text Box 38"/>
        <xdr:cNvSpPr txBox="1">
          <a:spLocks noChangeArrowheads="1"/>
        </xdr:cNvSpPr>
      </xdr:nvSpPr>
      <xdr:spPr bwMode="auto">
        <a:xfrm>
          <a:off x="4238625" y="733425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57175"/>
    <xdr:sp macro="" textlink="">
      <xdr:nvSpPr>
        <xdr:cNvPr id="184" name="Text Box 10"/>
        <xdr:cNvSpPr txBox="1">
          <a:spLocks noChangeArrowheads="1"/>
        </xdr:cNvSpPr>
      </xdr:nvSpPr>
      <xdr:spPr bwMode="auto">
        <a:xfrm>
          <a:off x="3590925" y="7334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7</xdr:row>
      <xdr:rowOff>0</xdr:rowOff>
    </xdr:from>
    <xdr:ext cx="76200" cy="200025"/>
    <xdr:sp macro="" textlink="">
      <xdr:nvSpPr>
        <xdr:cNvPr id="185" name="Text Box 106"/>
        <xdr:cNvSpPr txBox="1">
          <a:spLocks noChangeArrowheads="1"/>
        </xdr:cNvSpPr>
      </xdr:nvSpPr>
      <xdr:spPr bwMode="auto">
        <a:xfrm>
          <a:off x="11525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7</xdr:row>
      <xdr:rowOff>0</xdr:rowOff>
    </xdr:from>
    <xdr:ext cx="76200" cy="200025"/>
    <xdr:sp macro="" textlink="">
      <xdr:nvSpPr>
        <xdr:cNvPr id="186" name="Text Box 107"/>
        <xdr:cNvSpPr txBox="1">
          <a:spLocks noChangeArrowheads="1"/>
        </xdr:cNvSpPr>
      </xdr:nvSpPr>
      <xdr:spPr bwMode="auto">
        <a:xfrm>
          <a:off x="11525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87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88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189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90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91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192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93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194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95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96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197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98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99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200025"/>
    <xdr:sp macro="" textlink="">
      <xdr:nvSpPr>
        <xdr:cNvPr id="200" name="Text Box 38"/>
        <xdr:cNvSpPr txBox="1">
          <a:spLocks noChangeArrowheads="1"/>
        </xdr:cNvSpPr>
      </xdr:nvSpPr>
      <xdr:spPr bwMode="auto">
        <a:xfrm>
          <a:off x="42386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201" name="Text Box 39"/>
        <xdr:cNvSpPr txBox="1">
          <a:spLocks noChangeArrowheads="1"/>
        </xdr:cNvSpPr>
      </xdr:nvSpPr>
      <xdr:spPr bwMode="auto">
        <a:xfrm>
          <a:off x="37814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202" name="Text Box 39"/>
        <xdr:cNvSpPr txBox="1">
          <a:spLocks noChangeArrowheads="1"/>
        </xdr:cNvSpPr>
      </xdr:nvSpPr>
      <xdr:spPr bwMode="auto">
        <a:xfrm>
          <a:off x="37814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203" name="Text Box 39"/>
        <xdr:cNvSpPr txBox="1">
          <a:spLocks noChangeArrowheads="1"/>
        </xdr:cNvSpPr>
      </xdr:nvSpPr>
      <xdr:spPr bwMode="auto">
        <a:xfrm>
          <a:off x="37814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204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205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206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207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208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209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210" name="Text Box 39"/>
        <xdr:cNvSpPr txBox="1">
          <a:spLocks noChangeArrowheads="1"/>
        </xdr:cNvSpPr>
      </xdr:nvSpPr>
      <xdr:spPr bwMode="auto">
        <a:xfrm>
          <a:off x="37814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211" name="Text Box 39"/>
        <xdr:cNvSpPr txBox="1">
          <a:spLocks noChangeArrowheads="1"/>
        </xdr:cNvSpPr>
      </xdr:nvSpPr>
      <xdr:spPr bwMode="auto">
        <a:xfrm>
          <a:off x="37814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57175"/>
    <xdr:sp macro="" textlink="">
      <xdr:nvSpPr>
        <xdr:cNvPr id="212" name="Text Box 10"/>
        <xdr:cNvSpPr txBox="1">
          <a:spLocks noChangeArrowheads="1"/>
        </xdr:cNvSpPr>
      </xdr:nvSpPr>
      <xdr:spPr bwMode="auto">
        <a:xfrm>
          <a:off x="3590925" y="7334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7</xdr:row>
      <xdr:rowOff>0</xdr:rowOff>
    </xdr:from>
    <xdr:ext cx="76200" cy="200025"/>
    <xdr:sp macro="" textlink="">
      <xdr:nvSpPr>
        <xdr:cNvPr id="213" name="Text Box 106"/>
        <xdr:cNvSpPr txBox="1">
          <a:spLocks noChangeArrowheads="1"/>
        </xdr:cNvSpPr>
      </xdr:nvSpPr>
      <xdr:spPr bwMode="auto">
        <a:xfrm>
          <a:off x="11525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7</xdr:row>
      <xdr:rowOff>0</xdr:rowOff>
    </xdr:from>
    <xdr:ext cx="76200" cy="200025"/>
    <xdr:sp macro="" textlink="">
      <xdr:nvSpPr>
        <xdr:cNvPr id="214" name="Text Box 107"/>
        <xdr:cNvSpPr txBox="1">
          <a:spLocks noChangeArrowheads="1"/>
        </xdr:cNvSpPr>
      </xdr:nvSpPr>
      <xdr:spPr bwMode="auto">
        <a:xfrm>
          <a:off x="11525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215" name="Text Box 4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828675"/>
    <xdr:sp macro="" textlink="">
      <xdr:nvSpPr>
        <xdr:cNvPr id="216" name="Text Box 4"/>
        <xdr:cNvSpPr txBox="1">
          <a:spLocks noChangeArrowheads="1"/>
        </xdr:cNvSpPr>
      </xdr:nvSpPr>
      <xdr:spPr bwMode="auto">
        <a:xfrm>
          <a:off x="3590925" y="733425"/>
          <a:ext cx="762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66700"/>
    <xdr:sp macro="" textlink="">
      <xdr:nvSpPr>
        <xdr:cNvPr id="217" name="Text Box 5"/>
        <xdr:cNvSpPr txBox="1">
          <a:spLocks noChangeArrowheads="1"/>
        </xdr:cNvSpPr>
      </xdr:nvSpPr>
      <xdr:spPr bwMode="auto">
        <a:xfrm>
          <a:off x="3590925" y="73342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218" name="Text Box 8"/>
        <xdr:cNvSpPr txBox="1">
          <a:spLocks noChangeArrowheads="1"/>
        </xdr:cNvSpPr>
      </xdr:nvSpPr>
      <xdr:spPr bwMode="auto">
        <a:xfrm>
          <a:off x="3590925" y="733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219" name="Text Box 9"/>
        <xdr:cNvSpPr txBox="1">
          <a:spLocks noChangeArrowheads="1"/>
        </xdr:cNvSpPr>
      </xdr:nvSpPr>
      <xdr:spPr bwMode="auto">
        <a:xfrm>
          <a:off x="3590925" y="733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220" name="Text Box 4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466725</xdr:colOff>
      <xdr:row>7</xdr:row>
      <xdr:rowOff>0</xdr:rowOff>
    </xdr:from>
    <xdr:ext cx="76200" cy="400050"/>
    <xdr:sp macro="" textlink="">
      <xdr:nvSpPr>
        <xdr:cNvPr id="221" name="Text Box 4"/>
        <xdr:cNvSpPr txBox="1">
          <a:spLocks noChangeArrowheads="1"/>
        </xdr:cNvSpPr>
      </xdr:nvSpPr>
      <xdr:spPr bwMode="auto">
        <a:xfrm>
          <a:off x="4057650" y="733425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61925"/>
    <xdr:sp macro="" textlink="">
      <xdr:nvSpPr>
        <xdr:cNvPr id="222" name="Text Box 9"/>
        <xdr:cNvSpPr txBox="1">
          <a:spLocks noChangeArrowheads="1"/>
        </xdr:cNvSpPr>
      </xdr:nvSpPr>
      <xdr:spPr bwMode="auto">
        <a:xfrm>
          <a:off x="3590925" y="7334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61925"/>
    <xdr:sp macro="" textlink="">
      <xdr:nvSpPr>
        <xdr:cNvPr id="223" name="Text Box 10"/>
        <xdr:cNvSpPr txBox="1">
          <a:spLocks noChangeArrowheads="1"/>
        </xdr:cNvSpPr>
      </xdr:nvSpPr>
      <xdr:spPr bwMode="auto">
        <a:xfrm>
          <a:off x="3590925" y="7334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224" name="Text Box 38"/>
        <xdr:cNvSpPr txBox="1">
          <a:spLocks noChangeArrowheads="1"/>
        </xdr:cNvSpPr>
      </xdr:nvSpPr>
      <xdr:spPr bwMode="auto">
        <a:xfrm>
          <a:off x="3590925" y="733425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76200" cy="400050"/>
    <xdr:sp macro="" textlink="">
      <xdr:nvSpPr>
        <xdr:cNvPr id="225" name="Text Box 38"/>
        <xdr:cNvSpPr txBox="1">
          <a:spLocks noChangeArrowheads="1"/>
        </xdr:cNvSpPr>
      </xdr:nvSpPr>
      <xdr:spPr bwMode="auto">
        <a:xfrm>
          <a:off x="4238625" y="733425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800100</xdr:colOff>
      <xdr:row>7</xdr:row>
      <xdr:rowOff>0</xdr:rowOff>
    </xdr:from>
    <xdr:ext cx="0" cy="257175"/>
    <xdr:sp macro="" textlink="">
      <xdr:nvSpPr>
        <xdr:cNvPr id="226" name="Text Box 1"/>
        <xdr:cNvSpPr txBox="1">
          <a:spLocks noChangeArrowheads="1"/>
        </xdr:cNvSpPr>
      </xdr:nvSpPr>
      <xdr:spPr bwMode="auto">
        <a:xfrm>
          <a:off x="1162050" y="7334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800100</xdr:colOff>
      <xdr:row>7</xdr:row>
      <xdr:rowOff>0</xdr:rowOff>
    </xdr:from>
    <xdr:ext cx="0" cy="228600"/>
    <xdr:sp macro="" textlink="">
      <xdr:nvSpPr>
        <xdr:cNvPr id="227" name="Text Box 2"/>
        <xdr:cNvSpPr txBox="1">
          <a:spLocks noChangeArrowheads="1"/>
        </xdr:cNvSpPr>
      </xdr:nvSpPr>
      <xdr:spPr bwMode="auto">
        <a:xfrm>
          <a:off x="1162050" y="7334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47625" cy="419100"/>
    <xdr:sp macro="" textlink="">
      <xdr:nvSpPr>
        <xdr:cNvPr id="228" name="Text Box 10"/>
        <xdr:cNvSpPr txBox="1">
          <a:spLocks noChangeArrowheads="1"/>
        </xdr:cNvSpPr>
      </xdr:nvSpPr>
      <xdr:spPr bwMode="auto">
        <a:xfrm>
          <a:off x="4848225" y="733425"/>
          <a:ext cx="476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47625" cy="419100"/>
    <xdr:sp macro="" textlink="">
      <xdr:nvSpPr>
        <xdr:cNvPr id="229" name="Text Box 10"/>
        <xdr:cNvSpPr txBox="1">
          <a:spLocks noChangeArrowheads="1"/>
        </xdr:cNvSpPr>
      </xdr:nvSpPr>
      <xdr:spPr bwMode="auto">
        <a:xfrm>
          <a:off x="4848225" y="733425"/>
          <a:ext cx="476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333375"/>
    <xdr:sp macro="" textlink="">
      <xdr:nvSpPr>
        <xdr:cNvPr id="230" name="Text Box 5"/>
        <xdr:cNvSpPr txBox="1">
          <a:spLocks noChangeArrowheads="1"/>
        </xdr:cNvSpPr>
      </xdr:nvSpPr>
      <xdr:spPr bwMode="auto">
        <a:xfrm>
          <a:off x="3590925" y="733425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231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232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628775"/>
    <xdr:sp macro="" textlink="">
      <xdr:nvSpPr>
        <xdr:cNvPr id="233" name="Text Box 1"/>
        <xdr:cNvSpPr txBox="1">
          <a:spLocks noChangeArrowheads="1"/>
        </xdr:cNvSpPr>
      </xdr:nvSpPr>
      <xdr:spPr bwMode="auto">
        <a:xfrm>
          <a:off x="3590925" y="733425"/>
          <a:ext cx="76200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628775"/>
    <xdr:sp macro="" textlink="">
      <xdr:nvSpPr>
        <xdr:cNvPr id="234" name="Text Box 2"/>
        <xdr:cNvSpPr txBox="1">
          <a:spLocks noChangeArrowheads="1"/>
        </xdr:cNvSpPr>
      </xdr:nvSpPr>
      <xdr:spPr bwMode="auto">
        <a:xfrm>
          <a:off x="3590925" y="733425"/>
          <a:ext cx="76200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628775"/>
    <xdr:sp macro="" textlink="">
      <xdr:nvSpPr>
        <xdr:cNvPr id="235" name="Text Box 3"/>
        <xdr:cNvSpPr txBox="1">
          <a:spLocks noChangeArrowheads="1"/>
        </xdr:cNvSpPr>
      </xdr:nvSpPr>
      <xdr:spPr bwMode="auto">
        <a:xfrm>
          <a:off x="3590925" y="733425"/>
          <a:ext cx="76200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628775"/>
    <xdr:sp macro="" textlink="">
      <xdr:nvSpPr>
        <xdr:cNvPr id="236" name="Text Box 4"/>
        <xdr:cNvSpPr txBox="1">
          <a:spLocks noChangeArrowheads="1"/>
        </xdr:cNvSpPr>
      </xdr:nvSpPr>
      <xdr:spPr bwMode="auto">
        <a:xfrm>
          <a:off x="3590925" y="733425"/>
          <a:ext cx="76200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628775"/>
    <xdr:sp macro="" textlink="">
      <xdr:nvSpPr>
        <xdr:cNvPr id="237" name="Text Box 5"/>
        <xdr:cNvSpPr txBox="1">
          <a:spLocks noChangeArrowheads="1"/>
        </xdr:cNvSpPr>
      </xdr:nvSpPr>
      <xdr:spPr bwMode="auto">
        <a:xfrm>
          <a:off x="3590925" y="733425"/>
          <a:ext cx="76200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628775"/>
    <xdr:sp macro="" textlink="">
      <xdr:nvSpPr>
        <xdr:cNvPr id="238" name="Text Box 6"/>
        <xdr:cNvSpPr txBox="1">
          <a:spLocks noChangeArrowheads="1"/>
        </xdr:cNvSpPr>
      </xdr:nvSpPr>
      <xdr:spPr bwMode="auto">
        <a:xfrm>
          <a:off x="3590925" y="733425"/>
          <a:ext cx="76200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628775"/>
    <xdr:sp macro="" textlink="">
      <xdr:nvSpPr>
        <xdr:cNvPr id="239" name="Text Box 7"/>
        <xdr:cNvSpPr txBox="1">
          <a:spLocks noChangeArrowheads="1"/>
        </xdr:cNvSpPr>
      </xdr:nvSpPr>
      <xdr:spPr bwMode="auto">
        <a:xfrm>
          <a:off x="3590925" y="733425"/>
          <a:ext cx="76200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628775"/>
    <xdr:sp macro="" textlink="">
      <xdr:nvSpPr>
        <xdr:cNvPr id="240" name="Text Box 8"/>
        <xdr:cNvSpPr txBox="1">
          <a:spLocks noChangeArrowheads="1"/>
        </xdr:cNvSpPr>
      </xdr:nvSpPr>
      <xdr:spPr bwMode="auto">
        <a:xfrm>
          <a:off x="3590925" y="733425"/>
          <a:ext cx="76200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085850"/>
    <xdr:sp macro="" textlink="">
      <xdr:nvSpPr>
        <xdr:cNvPr id="241" name="Text Box 9"/>
        <xdr:cNvSpPr txBox="1">
          <a:spLocks noChangeArrowheads="1"/>
        </xdr:cNvSpPr>
      </xdr:nvSpPr>
      <xdr:spPr bwMode="auto">
        <a:xfrm>
          <a:off x="3590925" y="733425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085850"/>
    <xdr:sp macro="" textlink="">
      <xdr:nvSpPr>
        <xdr:cNvPr id="242" name="Text Box 10"/>
        <xdr:cNvSpPr txBox="1">
          <a:spLocks noChangeArrowheads="1"/>
        </xdr:cNvSpPr>
      </xdr:nvSpPr>
      <xdr:spPr bwMode="auto">
        <a:xfrm>
          <a:off x="3590925" y="733425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085850"/>
    <xdr:sp macro="" textlink="">
      <xdr:nvSpPr>
        <xdr:cNvPr id="243" name="Text Box 11"/>
        <xdr:cNvSpPr txBox="1">
          <a:spLocks noChangeArrowheads="1"/>
        </xdr:cNvSpPr>
      </xdr:nvSpPr>
      <xdr:spPr bwMode="auto">
        <a:xfrm>
          <a:off x="3590925" y="733425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085850"/>
    <xdr:sp macro="" textlink="">
      <xdr:nvSpPr>
        <xdr:cNvPr id="244" name="Text Box 12"/>
        <xdr:cNvSpPr txBox="1">
          <a:spLocks noChangeArrowheads="1"/>
        </xdr:cNvSpPr>
      </xdr:nvSpPr>
      <xdr:spPr bwMode="auto">
        <a:xfrm>
          <a:off x="3590925" y="733425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085850"/>
    <xdr:sp macro="" textlink="">
      <xdr:nvSpPr>
        <xdr:cNvPr id="245" name="Text Box 13"/>
        <xdr:cNvSpPr txBox="1">
          <a:spLocks noChangeArrowheads="1"/>
        </xdr:cNvSpPr>
      </xdr:nvSpPr>
      <xdr:spPr bwMode="auto">
        <a:xfrm>
          <a:off x="3590925" y="733425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085850"/>
    <xdr:sp macro="" textlink="">
      <xdr:nvSpPr>
        <xdr:cNvPr id="246" name="Text Box 14"/>
        <xdr:cNvSpPr txBox="1">
          <a:spLocks noChangeArrowheads="1"/>
        </xdr:cNvSpPr>
      </xdr:nvSpPr>
      <xdr:spPr bwMode="auto">
        <a:xfrm>
          <a:off x="3590925" y="733425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085850"/>
    <xdr:sp macro="" textlink="">
      <xdr:nvSpPr>
        <xdr:cNvPr id="247" name="Text Box 15"/>
        <xdr:cNvSpPr txBox="1">
          <a:spLocks noChangeArrowheads="1"/>
        </xdr:cNvSpPr>
      </xdr:nvSpPr>
      <xdr:spPr bwMode="auto">
        <a:xfrm>
          <a:off x="3590925" y="733425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085850"/>
    <xdr:sp macro="" textlink="">
      <xdr:nvSpPr>
        <xdr:cNvPr id="248" name="Text Box 16"/>
        <xdr:cNvSpPr txBox="1">
          <a:spLocks noChangeArrowheads="1"/>
        </xdr:cNvSpPr>
      </xdr:nvSpPr>
      <xdr:spPr bwMode="auto">
        <a:xfrm>
          <a:off x="3590925" y="733425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085850"/>
    <xdr:sp macro="" textlink="">
      <xdr:nvSpPr>
        <xdr:cNvPr id="249" name="Text Box 17"/>
        <xdr:cNvSpPr txBox="1">
          <a:spLocks noChangeArrowheads="1"/>
        </xdr:cNvSpPr>
      </xdr:nvSpPr>
      <xdr:spPr bwMode="auto">
        <a:xfrm>
          <a:off x="3590925" y="733425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085850"/>
    <xdr:sp macro="" textlink="">
      <xdr:nvSpPr>
        <xdr:cNvPr id="250" name="Text Box 18"/>
        <xdr:cNvSpPr txBox="1">
          <a:spLocks noChangeArrowheads="1"/>
        </xdr:cNvSpPr>
      </xdr:nvSpPr>
      <xdr:spPr bwMode="auto">
        <a:xfrm>
          <a:off x="3590925" y="733425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257175</xdr:colOff>
      <xdr:row>7</xdr:row>
      <xdr:rowOff>0</xdr:rowOff>
    </xdr:from>
    <xdr:ext cx="133350" cy="219075"/>
    <xdr:sp macro="" textlink="">
      <xdr:nvSpPr>
        <xdr:cNvPr id="251" name="Text Box 38"/>
        <xdr:cNvSpPr txBox="1">
          <a:spLocks noChangeArrowheads="1"/>
        </xdr:cNvSpPr>
      </xdr:nvSpPr>
      <xdr:spPr bwMode="auto">
        <a:xfrm>
          <a:off x="10229850" y="733425"/>
          <a:ext cx="133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200025</xdr:colOff>
      <xdr:row>7</xdr:row>
      <xdr:rowOff>0</xdr:rowOff>
    </xdr:from>
    <xdr:ext cx="76200" cy="552450"/>
    <xdr:sp macro="" textlink="">
      <xdr:nvSpPr>
        <xdr:cNvPr id="252" name="Text Box 39"/>
        <xdr:cNvSpPr txBox="1">
          <a:spLocks noChangeArrowheads="1"/>
        </xdr:cNvSpPr>
      </xdr:nvSpPr>
      <xdr:spPr bwMode="auto">
        <a:xfrm>
          <a:off x="12001500" y="733425"/>
          <a:ext cx="762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7</xdr:row>
      <xdr:rowOff>0</xdr:rowOff>
    </xdr:from>
    <xdr:ext cx="76200" cy="266700"/>
    <xdr:sp macro="" textlink="">
      <xdr:nvSpPr>
        <xdr:cNvPr id="253" name="Text Box 38"/>
        <xdr:cNvSpPr txBox="1">
          <a:spLocks noChangeArrowheads="1"/>
        </xdr:cNvSpPr>
      </xdr:nvSpPr>
      <xdr:spPr bwMode="auto">
        <a:xfrm>
          <a:off x="15459075" y="73342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254" name="Text Box 38"/>
        <xdr:cNvSpPr txBox="1">
          <a:spLocks noChangeArrowheads="1"/>
        </xdr:cNvSpPr>
      </xdr:nvSpPr>
      <xdr:spPr bwMode="auto">
        <a:xfrm>
          <a:off x="35909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255" name="Text Box 38"/>
        <xdr:cNvSpPr txBox="1">
          <a:spLocks noChangeArrowheads="1"/>
        </xdr:cNvSpPr>
      </xdr:nvSpPr>
      <xdr:spPr bwMode="auto">
        <a:xfrm>
          <a:off x="3590925" y="733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256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257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258" name="Text Box 38"/>
        <xdr:cNvSpPr txBox="1">
          <a:spLocks noChangeArrowheads="1"/>
        </xdr:cNvSpPr>
      </xdr:nvSpPr>
      <xdr:spPr bwMode="auto">
        <a:xfrm>
          <a:off x="35909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259" name="Text Box 38"/>
        <xdr:cNvSpPr txBox="1">
          <a:spLocks noChangeArrowheads="1"/>
        </xdr:cNvSpPr>
      </xdr:nvSpPr>
      <xdr:spPr bwMode="auto">
        <a:xfrm>
          <a:off x="3590925" y="733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260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261" name="Text Box 38"/>
        <xdr:cNvSpPr txBox="1">
          <a:spLocks noChangeArrowheads="1"/>
        </xdr:cNvSpPr>
      </xdr:nvSpPr>
      <xdr:spPr bwMode="auto">
        <a:xfrm>
          <a:off x="35909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262" name="Text Box 38"/>
        <xdr:cNvSpPr txBox="1">
          <a:spLocks noChangeArrowheads="1"/>
        </xdr:cNvSpPr>
      </xdr:nvSpPr>
      <xdr:spPr bwMode="auto">
        <a:xfrm>
          <a:off x="3590925" y="733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263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264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265" name="Text Box 38"/>
        <xdr:cNvSpPr txBox="1">
          <a:spLocks noChangeArrowheads="1"/>
        </xdr:cNvSpPr>
      </xdr:nvSpPr>
      <xdr:spPr bwMode="auto">
        <a:xfrm>
          <a:off x="35909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266" name="Text Box 38"/>
        <xdr:cNvSpPr txBox="1">
          <a:spLocks noChangeArrowheads="1"/>
        </xdr:cNvSpPr>
      </xdr:nvSpPr>
      <xdr:spPr bwMode="auto">
        <a:xfrm>
          <a:off x="3590925" y="733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267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268" name="Text Box 38"/>
        <xdr:cNvSpPr txBox="1">
          <a:spLocks noChangeArrowheads="1"/>
        </xdr:cNvSpPr>
      </xdr:nvSpPr>
      <xdr:spPr bwMode="auto">
        <a:xfrm>
          <a:off x="35909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269" name="Text Box 38"/>
        <xdr:cNvSpPr txBox="1">
          <a:spLocks noChangeArrowheads="1"/>
        </xdr:cNvSpPr>
      </xdr:nvSpPr>
      <xdr:spPr bwMode="auto">
        <a:xfrm>
          <a:off x="3590925" y="733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270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271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272" name="Text Box 38"/>
        <xdr:cNvSpPr txBox="1">
          <a:spLocks noChangeArrowheads="1"/>
        </xdr:cNvSpPr>
      </xdr:nvSpPr>
      <xdr:spPr bwMode="auto">
        <a:xfrm>
          <a:off x="3590925" y="7334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273" name="Text Box 38"/>
        <xdr:cNvSpPr txBox="1">
          <a:spLocks noChangeArrowheads="1"/>
        </xdr:cNvSpPr>
      </xdr:nvSpPr>
      <xdr:spPr bwMode="auto">
        <a:xfrm>
          <a:off x="3590925" y="7334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274" name="Text Box 38"/>
        <xdr:cNvSpPr txBox="1">
          <a:spLocks noChangeArrowheads="1"/>
        </xdr:cNvSpPr>
      </xdr:nvSpPr>
      <xdr:spPr bwMode="auto">
        <a:xfrm>
          <a:off x="3590925" y="7334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275" name="Text Box 38"/>
        <xdr:cNvSpPr txBox="1">
          <a:spLocks noChangeArrowheads="1"/>
        </xdr:cNvSpPr>
      </xdr:nvSpPr>
      <xdr:spPr bwMode="auto">
        <a:xfrm>
          <a:off x="3590925" y="7334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276" name="Text Box 38"/>
        <xdr:cNvSpPr txBox="1">
          <a:spLocks noChangeArrowheads="1"/>
        </xdr:cNvSpPr>
      </xdr:nvSpPr>
      <xdr:spPr bwMode="auto">
        <a:xfrm>
          <a:off x="3590925" y="7334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277" name="Text Box 38"/>
        <xdr:cNvSpPr txBox="1">
          <a:spLocks noChangeArrowheads="1"/>
        </xdr:cNvSpPr>
      </xdr:nvSpPr>
      <xdr:spPr bwMode="auto">
        <a:xfrm>
          <a:off x="3590925" y="7334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278" name="Text Box 38"/>
        <xdr:cNvSpPr txBox="1">
          <a:spLocks noChangeArrowheads="1"/>
        </xdr:cNvSpPr>
      </xdr:nvSpPr>
      <xdr:spPr bwMode="auto">
        <a:xfrm>
          <a:off x="3590925" y="7334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279" name="Text Box 38"/>
        <xdr:cNvSpPr txBox="1">
          <a:spLocks noChangeArrowheads="1"/>
        </xdr:cNvSpPr>
      </xdr:nvSpPr>
      <xdr:spPr bwMode="auto">
        <a:xfrm>
          <a:off x="3590925" y="7334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280" name="Text Box 38"/>
        <xdr:cNvSpPr txBox="1">
          <a:spLocks noChangeArrowheads="1"/>
        </xdr:cNvSpPr>
      </xdr:nvSpPr>
      <xdr:spPr bwMode="auto">
        <a:xfrm>
          <a:off x="3590925" y="7334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281" name="Text Box 38"/>
        <xdr:cNvSpPr txBox="1">
          <a:spLocks noChangeArrowheads="1"/>
        </xdr:cNvSpPr>
      </xdr:nvSpPr>
      <xdr:spPr bwMode="auto">
        <a:xfrm>
          <a:off x="35909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282" name="Text Box 38"/>
        <xdr:cNvSpPr txBox="1">
          <a:spLocks noChangeArrowheads="1"/>
        </xdr:cNvSpPr>
      </xdr:nvSpPr>
      <xdr:spPr bwMode="auto">
        <a:xfrm>
          <a:off x="3590925" y="733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283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284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285" name="Text Box 38"/>
        <xdr:cNvSpPr txBox="1">
          <a:spLocks noChangeArrowheads="1"/>
        </xdr:cNvSpPr>
      </xdr:nvSpPr>
      <xdr:spPr bwMode="auto">
        <a:xfrm>
          <a:off x="35909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286" name="Text Box 38"/>
        <xdr:cNvSpPr txBox="1">
          <a:spLocks noChangeArrowheads="1"/>
        </xdr:cNvSpPr>
      </xdr:nvSpPr>
      <xdr:spPr bwMode="auto">
        <a:xfrm>
          <a:off x="3590925" y="733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287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288" name="Text Box 38"/>
        <xdr:cNvSpPr txBox="1">
          <a:spLocks noChangeArrowheads="1"/>
        </xdr:cNvSpPr>
      </xdr:nvSpPr>
      <xdr:spPr bwMode="auto">
        <a:xfrm>
          <a:off x="35909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289" name="Text Box 38"/>
        <xdr:cNvSpPr txBox="1">
          <a:spLocks noChangeArrowheads="1"/>
        </xdr:cNvSpPr>
      </xdr:nvSpPr>
      <xdr:spPr bwMode="auto">
        <a:xfrm>
          <a:off x="3590925" y="733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290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291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292" name="Text Box 38"/>
        <xdr:cNvSpPr txBox="1">
          <a:spLocks noChangeArrowheads="1"/>
        </xdr:cNvSpPr>
      </xdr:nvSpPr>
      <xdr:spPr bwMode="auto">
        <a:xfrm>
          <a:off x="35909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293" name="Text Box 38"/>
        <xdr:cNvSpPr txBox="1">
          <a:spLocks noChangeArrowheads="1"/>
        </xdr:cNvSpPr>
      </xdr:nvSpPr>
      <xdr:spPr bwMode="auto">
        <a:xfrm>
          <a:off x="3590925" y="733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294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76200" cy="228600"/>
    <xdr:sp macro="" textlink="">
      <xdr:nvSpPr>
        <xdr:cNvPr id="295" name="Text Box 38"/>
        <xdr:cNvSpPr txBox="1">
          <a:spLocks noChangeArrowheads="1"/>
        </xdr:cNvSpPr>
      </xdr:nvSpPr>
      <xdr:spPr bwMode="auto">
        <a:xfrm>
          <a:off x="3590925" y="21240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76200" cy="247650"/>
    <xdr:sp macro="" textlink="">
      <xdr:nvSpPr>
        <xdr:cNvPr id="296" name="Text Box 38"/>
        <xdr:cNvSpPr txBox="1">
          <a:spLocks noChangeArrowheads="1"/>
        </xdr:cNvSpPr>
      </xdr:nvSpPr>
      <xdr:spPr bwMode="auto">
        <a:xfrm>
          <a:off x="3590925" y="212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76200" cy="200025"/>
    <xdr:sp macro="" textlink="">
      <xdr:nvSpPr>
        <xdr:cNvPr id="297" name="Text Box 38"/>
        <xdr:cNvSpPr txBox="1">
          <a:spLocks noChangeArrowheads="1"/>
        </xdr:cNvSpPr>
      </xdr:nvSpPr>
      <xdr:spPr bwMode="auto">
        <a:xfrm>
          <a:off x="3590925" y="2124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76200" cy="219075"/>
    <xdr:sp macro="" textlink="">
      <xdr:nvSpPr>
        <xdr:cNvPr id="298" name="Text Box 38"/>
        <xdr:cNvSpPr txBox="1">
          <a:spLocks noChangeArrowheads="1"/>
        </xdr:cNvSpPr>
      </xdr:nvSpPr>
      <xdr:spPr bwMode="auto">
        <a:xfrm>
          <a:off x="3590925" y="2124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76200" cy="228600"/>
    <xdr:sp macro="" textlink="">
      <xdr:nvSpPr>
        <xdr:cNvPr id="299" name="Text Box 38"/>
        <xdr:cNvSpPr txBox="1">
          <a:spLocks noChangeArrowheads="1"/>
        </xdr:cNvSpPr>
      </xdr:nvSpPr>
      <xdr:spPr bwMode="auto">
        <a:xfrm>
          <a:off x="3590925" y="21240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76200" cy="247650"/>
    <xdr:sp macro="" textlink="">
      <xdr:nvSpPr>
        <xdr:cNvPr id="300" name="Text Box 38"/>
        <xdr:cNvSpPr txBox="1">
          <a:spLocks noChangeArrowheads="1"/>
        </xdr:cNvSpPr>
      </xdr:nvSpPr>
      <xdr:spPr bwMode="auto">
        <a:xfrm>
          <a:off x="3590925" y="212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76200" cy="219075"/>
    <xdr:sp macro="" textlink="">
      <xdr:nvSpPr>
        <xdr:cNvPr id="301" name="Text Box 38"/>
        <xdr:cNvSpPr txBox="1">
          <a:spLocks noChangeArrowheads="1"/>
        </xdr:cNvSpPr>
      </xdr:nvSpPr>
      <xdr:spPr bwMode="auto">
        <a:xfrm>
          <a:off x="3590925" y="2124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76200" cy="228600"/>
    <xdr:sp macro="" textlink="">
      <xdr:nvSpPr>
        <xdr:cNvPr id="302" name="Text Box 38"/>
        <xdr:cNvSpPr txBox="1">
          <a:spLocks noChangeArrowheads="1"/>
        </xdr:cNvSpPr>
      </xdr:nvSpPr>
      <xdr:spPr bwMode="auto">
        <a:xfrm>
          <a:off x="3590925" y="21240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76200" cy="247650"/>
    <xdr:sp macro="" textlink="">
      <xdr:nvSpPr>
        <xdr:cNvPr id="303" name="Text Box 38"/>
        <xdr:cNvSpPr txBox="1">
          <a:spLocks noChangeArrowheads="1"/>
        </xdr:cNvSpPr>
      </xdr:nvSpPr>
      <xdr:spPr bwMode="auto">
        <a:xfrm>
          <a:off x="3590925" y="212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76200" cy="200025"/>
    <xdr:sp macro="" textlink="">
      <xdr:nvSpPr>
        <xdr:cNvPr id="304" name="Text Box 38"/>
        <xdr:cNvSpPr txBox="1">
          <a:spLocks noChangeArrowheads="1"/>
        </xdr:cNvSpPr>
      </xdr:nvSpPr>
      <xdr:spPr bwMode="auto">
        <a:xfrm>
          <a:off x="3590925" y="2124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76200" cy="219075"/>
    <xdr:sp macro="" textlink="">
      <xdr:nvSpPr>
        <xdr:cNvPr id="305" name="Text Box 38"/>
        <xdr:cNvSpPr txBox="1">
          <a:spLocks noChangeArrowheads="1"/>
        </xdr:cNvSpPr>
      </xdr:nvSpPr>
      <xdr:spPr bwMode="auto">
        <a:xfrm>
          <a:off x="3590925" y="2124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76200" cy="228600"/>
    <xdr:sp macro="" textlink="">
      <xdr:nvSpPr>
        <xdr:cNvPr id="306" name="Text Box 38"/>
        <xdr:cNvSpPr txBox="1">
          <a:spLocks noChangeArrowheads="1"/>
        </xdr:cNvSpPr>
      </xdr:nvSpPr>
      <xdr:spPr bwMode="auto">
        <a:xfrm>
          <a:off x="3590925" y="21240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76200" cy="247650"/>
    <xdr:sp macro="" textlink="">
      <xdr:nvSpPr>
        <xdr:cNvPr id="307" name="Text Box 38"/>
        <xdr:cNvSpPr txBox="1">
          <a:spLocks noChangeArrowheads="1"/>
        </xdr:cNvSpPr>
      </xdr:nvSpPr>
      <xdr:spPr bwMode="auto">
        <a:xfrm>
          <a:off x="3590925" y="212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76200" cy="219075"/>
    <xdr:sp macro="" textlink="">
      <xdr:nvSpPr>
        <xdr:cNvPr id="308" name="Text Box 38"/>
        <xdr:cNvSpPr txBox="1">
          <a:spLocks noChangeArrowheads="1"/>
        </xdr:cNvSpPr>
      </xdr:nvSpPr>
      <xdr:spPr bwMode="auto">
        <a:xfrm>
          <a:off x="3590925" y="2124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76200" cy="228600"/>
    <xdr:sp macro="" textlink="">
      <xdr:nvSpPr>
        <xdr:cNvPr id="309" name="Text Box 38"/>
        <xdr:cNvSpPr txBox="1">
          <a:spLocks noChangeArrowheads="1"/>
        </xdr:cNvSpPr>
      </xdr:nvSpPr>
      <xdr:spPr bwMode="auto">
        <a:xfrm>
          <a:off x="3590925" y="21240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76200" cy="247650"/>
    <xdr:sp macro="" textlink="">
      <xdr:nvSpPr>
        <xdr:cNvPr id="310" name="Text Box 38"/>
        <xdr:cNvSpPr txBox="1">
          <a:spLocks noChangeArrowheads="1"/>
        </xdr:cNvSpPr>
      </xdr:nvSpPr>
      <xdr:spPr bwMode="auto">
        <a:xfrm>
          <a:off x="3590925" y="212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76200" cy="200025"/>
    <xdr:sp macro="" textlink="">
      <xdr:nvSpPr>
        <xdr:cNvPr id="311" name="Text Box 38"/>
        <xdr:cNvSpPr txBox="1">
          <a:spLocks noChangeArrowheads="1"/>
        </xdr:cNvSpPr>
      </xdr:nvSpPr>
      <xdr:spPr bwMode="auto">
        <a:xfrm>
          <a:off x="3590925" y="2124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76200" cy="219075"/>
    <xdr:sp macro="" textlink="">
      <xdr:nvSpPr>
        <xdr:cNvPr id="312" name="Text Box 38"/>
        <xdr:cNvSpPr txBox="1">
          <a:spLocks noChangeArrowheads="1"/>
        </xdr:cNvSpPr>
      </xdr:nvSpPr>
      <xdr:spPr bwMode="auto">
        <a:xfrm>
          <a:off x="3590925" y="2124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76200" cy="428625"/>
    <xdr:sp macro="" textlink="">
      <xdr:nvSpPr>
        <xdr:cNvPr id="313" name="Text Box 38"/>
        <xdr:cNvSpPr txBox="1">
          <a:spLocks noChangeArrowheads="1"/>
        </xdr:cNvSpPr>
      </xdr:nvSpPr>
      <xdr:spPr bwMode="auto">
        <a:xfrm>
          <a:off x="3590925" y="21240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76200" cy="428625"/>
    <xdr:sp macro="" textlink="">
      <xdr:nvSpPr>
        <xdr:cNvPr id="314" name="Text Box 38"/>
        <xdr:cNvSpPr txBox="1">
          <a:spLocks noChangeArrowheads="1"/>
        </xdr:cNvSpPr>
      </xdr:nvSpPr>
      <xdr:spPr bwMode="auto">
        <a:xfrm>
          <a:off x="3590925" y="21240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76200" cy="428625"/>
    <xdr:sp macro="" textlink="">
      <xdr:nvSpPr>
        <xdr:cNvPr id="315" name="Text Box 38"/>
        <xdr:cNvSpPr txBox="1">
          <a:spLocks noChangeArrowheads="1"/>
        </xdr:cNvSpPr>
      </xdr:nvSpPr>
      <xdr:spPr bwMode="auto">
        <a:xfrm>
          <a:off x="3590925" y="21240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76200" cy="428625"/>
    <xdr:sp macro="" textlink="">
      <xdr:nvSpPr>
        <xdr:cNvPr id="316" name="Text Box 38"/>
        <xdr:cNvSpPr txBox="1">
          <a:spLocks noChangeArrowheads="1"/>
        </xdr:cNvSpPr>
      </xdr:nvSpPr>
      <xdr:spPr bwMode="auto">
        <a:xfrm>
          <a:off x="3590925" y="21240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76200" cy="428625"/>
    <xdr:sp macro="" textlink="">
      <xdr:nvSpPr>
        <xdr:cNvPr id="317" name="Text Box 38"/>
        <xdr:cNvSpPr txBox="1">
          <a:spLocks noChangeArrowheads="1"/>
        </xdr:cNvSpPr>
      </xdr:nvSpPr>
      <xdr:spPr bwMode="auto">
        <a:xfrm>
          <a:off x="3590925" y="21240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76200" cy="428625"/>
    <xdr:sp macro="" textlink="">
      <xdr:nvSpPr>
        <xdr:cNvPr id="318" name="Text Box 38"/>
        <xdr:cNvSpPr txBox="1">
          <a:spLocks noChangeArrowheads="1"/>
        </xdr:cNvSpPr>
      </xdr:nvSpPr>
      <xdr:spPr bwMode="auto">
        <a:xfrm>
          <a:off x="3590925" y="21240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76200" cy="428625"/>
    <xdr:sp macro="" textlink="">
      <xdr:nvSpPr>
        <xdr:cNvPr id="319" name="Text Box 38"/>
        <xdr:cNvSpPr txBox="1">
          <a:spLocks noChangeArrowheads="1"/>
        </xdr:cNvSpPr>
      </xdr:nvSpPr>
      <xdr:spPr bwMode="auto">
        <a:xfrm>
          <a:off x="3590925" y="21240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76200" cy="428625"/>
    <xdr:sp macro="" textlink="">
      <xdr:nvSpPr>
        <xdr:cNvPr id="320" name="Text Box 38"/>
        <xdr:cNvSpPr txBox="1">
          <a:spLocks noChangeArrowheads="1"/>
        </xdr:cNvSpPr>
      </xdr:nvSpPr>
      <xdr:spPr bwMode="auto">
        <a:xfrm>
          <a:off x="3590925" y="21240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76200" cy="428625"/>
    <xdr:sp macro="" textlink="">
      <xdr:nvSpPr>
        <xdr:cNvPr id="321" name="Text Box 38"/>
        <xdr:cNvSpPr txBox="1">
          <a:spLocks noChangeArrowheads="1"/>
        </xdr:cNvSpPr>
      </xdr:nvSpPr>
      <xdr:spPr bwMode="auto">
        <a:xfrm>
          <a:off x="3590925" y="21240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76200" cy="228600"/>
    <xdr:sp macro="" textlink="">
      <xdr:nvSpPr>
        <xdr:cNvPr id="322" name="Text Box 38"/>
        <xdr:cNvSpPr txBox="1">
          <a:spLocks noChangeArrowheads="1"/>
        </xdr:cNvSpPr>
      </xdr:nvSpPr>
      <xdr:spPr bwMode="auto">
        <a:xfrm>
          <a:off x="3590925" y="24669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76200" cy="247650"/>
    <xdr:sp macro="" textlink="">
      <xdr:nvSpPr>
        <xdr:cNvPr id="323" name="Text Box 38"/>
        <xdr:cNvSpPr txBox="1">
          <a:spLocks noChangeArrowheads="1"/>
        </xdr:cNvSpPr>
      </xdr:nvSpPr>
      <xdr:spPr bwMode="auto">
        <a:xfrm>
          <a:off x="3590925" y="24669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76200" cy="200025"/>
    <xdr:sp macro="" textlink="">
      <xdr:nvSpPr>
        <xdr:cNvPr id="324" name="Text Box 38"/>
        <xdr:cNvSpPr txBox="1">
          <a:spLocks noChangeArrowheads="1"/>
        </xdr:cNvSpPr>
      </xdr:nvSpPr>
      <xdr:spPr bwMode="auto">
        <a:xfrm>
          <a:off x="3590925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76200" cy="219075"/>
    <xdr:sp macro="" textlink="">
      <xdr:nvSpPr>
        <xdr:cNvPr id="325" name="Text Box 38"/>
        <xdr:cNvSpPr txBox="1">
          <a:spLocks noChangeArrowheads="1"/>
        </xdr:cNvSpPr>
      </xdr:nvSpPr>
      <xdr:spPr bwMode="auto">
        <a:xfrm>
          <a:off x="3590925" y="2466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76200" cy="228600"/>
    <xdr:sp macro="" textlink="">
      <xdr:nvSpPr>
        <xdr:cNvPr id="326" name="Text Box 38"/>
        <xdr:cNvSpPr txBox="1">
          <a:spLocks noChangeArrowheads="1"/>
        </xdr:cNvSpPr>
      </xdr:nvSpPr>
      <xdr:spPr bwMode="auto">
        <a:xfrm>
          <a:off x="3590925" y="24669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76200" cy="247650"/>
    <xdr:sp macro="" textlink="">
      <xdr:nvSpPr>
        <xdr:cNvPr id="327" name="Text Box 38"/>
        <xdr:cNvSpPr txBox="1">
          <a:spLocks noChangeArrowheads="1"/>
        </xdr:cNvSpPr>
      </xdr:nvSpPr>
      <xdr:spPr bwMode="auto">
        <a:xfrm>
          <a:off x="3590925" y="24669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76200" cy="219075"/>
    <xdr:sp macro="" textlink="">
      <xdr:nvSpPr>
        <xdr:cNvPr id="328" name="Text Box 38"/>
        <xdr:cNvSpPr txBox="1">
          <a:spLocks noChangeArrowheads="1"/>
        </xdr:cNvSpPr>
      </xdr:nvSpPr>
      <xdr:spPr bwMode="auto">
        <a:xfrm>
          <a:off x="3590925" y="2466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76200" cy="228600"/>
    <xdr:sp macro="" textlink="">
      <xdr:nvSpPr>
        <xdr:cNvPr id="329" name="Text Box 38"/>
        <xdr:cNvSpPr txBox="1">
          <a:spLocks noChangeArrowheads="1"/>
        </xdr:cNvSpPr>
      </xdr:nvSpPr>
      <xdr:spPr bwMode="auto">
        <a:xfrm>
          <a:off x="3590925" y="24669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76200" cy="247650"/>
    <xdr:sp macro="" textlink="">
      <xdr:nvSpPr>
        <xdr:cNvPr id="330" name="Text Box 38"/>
        <xdr:cNvSpPr txBox="1">
          <a:spLocks noChangeArrowheads="1"/>
        </xdr:cNvSpPr>
      </xdr:nvSpPr>
      <xdr:spPr bwMode="auto">
        <a:xfrm>
          <a:off x="3590925" y="24669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76200" cy="200025"/>
    <xdr:sp macro="" textlink="">
      <xdr:nvSpPr>
        <xdr:cNvPr id="331" name="Text Box 38"/>
        <xdr:cNvSpPr txBox="1">
          <a:spLocks noChangeArrowheads="1"/>
        </xdr:cNvSpPr>
      </xdr:nvSpPr>
      <xdr:spPr bwMode="auto">
        <a:xfrm>
          <a:off x="3590925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76200" cy="219075"/>
    <xdr:sp macro="" textlink="">
      <xdr:nvSpPr>
        <xdr:cNvPr id="332" name="Text Box 38"/>
        <xdr:cNvSpPr txBox="1">
          <a:spLocks noChangeArrowheads="1"/>
        </xdr:cNvSpPr>
      </xdr:nvSpPr>
      <xdr:spPr bwMode="auto">
        <a:xfrm>
          <a:off x="3590925" y="2466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76200" cy="228600"/>
    <xdr:sp macro="" textlink="">
      <xdr:nvSpPr>
        <xdr:cNvPr id="333" name="Text Box 38"/>
        <xdr:cNvSpPr txBox="1">
          <a:spLocks noChangeArrowheads="1"/>
        </xdr:cNvSpPr>
      </xdr:nvSpPr>
      <xdr:spPr bwMode="auto">
        <a:xfrm>
          <a:off x="3590925" y="24669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76200" cy="247650"/>
    <xdr:sp macro="" textlink="">
      <xdr:nvSpPr>
        <xdr:cNvPr id="334" name="Text Box 38"/>
        <xdr:cNvSpPr txBox="1">
          <a:spLocks noChangeArrowheads="1"/>
        </xdr:cNvSpPr>
      </xdr:nvSpPr>
      <xdr:spPr bwMode="auto">
        <a:xfrm>
          <a:off x="3590925" y="24669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76200" cy="219075"/>
    <xdr:sp macro="" textlink="">
      <xdr:nvSpPr>
        <xdr:cNvPr id="335" name="Text Box 38"/>
        <xdr:cNvSpPr txBox="1">
          <a:spLocks noChangeArrowheads="1"/>
        </xdr:cNvSpPr>
      </xdr:nvSpPr>
      <xdr:spPr bwMode="auto">
        <a:xfrm>
          <a:off x="3590925" y="2466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76200" cy="428625"/>
    <xdr:sp macro="" textlink="">
      <xdr:nvSpPr>
        <xdr:cNvPr id="336" name="Text Box 38"/>
        <xdr:cNvSpPr txBox="1">
          <a:spLocks noChangeArrowheads="1"/>
        </xdr:cNvSpPr>
      </xdr:nvSpPr>
      <xdr:spPr bwMode="auto">
        <a:xfrm>
          <a:off x="3590925" y="26670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76200" cy="428625"/>
    <xdr:sp macro="" textlink="">
      <xdr:nvSpPr>
        <xdr:cNvPr id="337" name="Text Box 38"/>
        <xdr:cNvSpPr txBox="1">
          <a:spLocks noChangeArrowheads="1"/>
        </xdr:cNvSpPr>
      </xdr:nvSpPr>
      <xdr:spPr bwMode="auto">
        <a:xfrm>
          <a:off x="3590925" y="26670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76200" cy="428625"/>
    <xdr:sp macro="" textlink="">
      <xdr:nvSpPr>
        <xdr:cNvPr id="338" name="Text Box 38"/>
        <xdr:cNvSpPr txBox="1">
          <a:spLocks noChangeArrowheads="1"/>
        </xdr:cNvSpPr>
      </xdr:nvSpPr>
      <xdr:spPr bwMode="auto">
        <a:xfrm>
          <a:off x="3590925" y="26670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76200" cy="428625"/>
    <xdr:sp macro="" textlink="">
      <xdr:nvSpPr>
        <xdr:cNvPr id="339" name="Text Box 38"/>
        <xdr:cNvSpPr txBox="1">
          <a:spLocks noChangeArrowheads="1"/>
        </xdr:cNvSpPr>
      </xdr:nvSpPr>
      <xdr:spPr bwMode="auto">
        <a:xfrm>
          <a:off x="3590925" y="26670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76200" cy="428625"/>
    <xdr:sp macro="" textlink="">
      <xdr:nvSpPr>
        <xdr:cNvPr id="340" name="Text Box 38"/>
        <xdr:cNvSpPr txBox="1">
          <a:spLocks noChangeArrowheads="1"/>
        </xdr:cNvSpPr>
      </xdr:nvSpPr>
      <xdr:spPr bwMode="auto">
        <a:xfrm>
          <a:off x="3590925" y="26670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76200" cy="428625"/>
    <xdr:sp macro="" textlink="">
      <xdr:nvSpPr>
        <xdr:cNvPr id="341" name="Text Box 38"/>
        <xdr:cNvSpPr txBox="1">
          <a:spLocks noChangeArrowheads="1"/>
        </xdr:cNvSpPr>
      </xdr:nvSpPr>
      <xdr:spPr bwMode="auto">
        <a:xfrm>
          <a:off x="3590925" y="26670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76200" cy="428625"/>
    <xdr:sp macro="" textlink="">
      <xdr:nvSpPr>
        <xdr:cNvPr id="342" name="Text Box 38"/>
        <xdr:cNvSpPr txBox="1">
          <a:spLocks noChangeArrowheads="1"/>
        </xdr:cNvSpPr>
      </xdr:nvSpPr>
      <xdr:spPr bwMode="auto">
        <a:xfrm>
          <a:off x="3590925" y="26670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76200" cy="428625"/>
    <xdr:sp macro="" textlink="">
      <xdr:nvSpPr>
        <xdr:cNvPr id="343" name="Text Box 38"/>
        <xdr:cNvSpPr txBox="1">
          <a:spLocks noChangeArrowheads="1"/>
        </xdr:cNvSpPr>
      </xdr:nvSpPr>
      <xdr:spPr bwMode="auto">
        <a:xfrm>
          <a:off x="3590925" y="26670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76200" cy="428625"/>
    <xdr:sp macro="" textlink="">
      <xdr:nvSpPr>
        <xdr:cNvPr id="344" name="Text Box 38"/>
        <xdr:cNvSpPr txBox="1">
          <a:spLocks noChangeArrowheads="1"/>
        </xdr:cNvSpPr>
      </xdr:nvSpPr>
      <xdr:spPr bwMode="auto">
        <a:xfrm>
          <a:off x="3590925" y="26670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228600"/>
    <xdr:sp macro="" textlink="">
      <xdr:nvSpPr>
        <xdr:cNvPr id="345" name="Text Box 38"/>
        <xdr:cNvSpPr txBox="1">
          <a:spLocks noChangeArrowheads="1"/>
        </xdr:cNvSpPr>
      </xdr:nvSpPr>
      <xdr:spPr bwMode="auto">
        <a:xfrm>
          <a:off x="3590925" y="28670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247650"/>
    <xdr:sp macro="" textlink="">
      <xdr:nvSpPr>
        <xdr:cNvPr id="346" name="Text Box 38"/>
        <xdr:cNvSpPr txBox="1">
          <a:spLocks noChangeArrowheads="1"/>
        </xdr:cNvSpPr>
      </xdr:nvSpPr>
      <xdr:spPr bwMode="auto">
        <a:xfrm>
          <a:off x="3590925" y="2867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200025"/>
    <xdr:sp macro="" textlink="">
      <xdr:nvSpPr>
        <xdr:cNvPr id="347" name="Text Box 38"/>
        <xdr:cNvSpPr txBox="1">
          <a:spLocks noChangeArrowheads="1"/>
        </xdr:cNvSpPr>
      </xdr:nvSpPr>
      <xdr:spPr bwMode="auto">
        <a:xfrm>
          <a:off x="3590925" y="2867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219075"/>
    <xdr:sp macro="" textlink="">
      <xdr:nvSpPr>
        <xdr:cNvPr id="348" name="Text Box 38"/>
        <xdr:cNvSpPr txBox="1">
          <a:spLocks noChangeArrowheads="1"/>
        </xdr:cNvSpPr>
      </xdr:nvSpPr>
      <xdr:spPr bwMode="auto">
        <a:xfrm>
          <a:off x="3590925" y="2867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228600"/>
    <xdr:sp macro="" textlink="">
      <xdr:nvSpPr>
        <xdr:cNvPr id="349" name="Text Box 38"/>
        <xdr:cNvSpPr txBox="1">
          <a:spLocks noChangeArrowheads="1"/>
        </xdr:cNvSpPr>
      </xdr:nvSpPr>
      <xdr:spPr bwMode="auto">
        <a:xfrm>
          <a:off x="3590925" y="28670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247650"/>
    <xdr:sp macro="" textlink="">
      <xdr:nvSpPr>
        <xdr:cNvPr id="350" name="Text Box 38"/>
        <xdr:cNvSpPr txBox="1">
          <a:spLocks noChangeArrowheads="1"/>
        </xdr:cNvSpPr>
      </xdr:nvSpPr>
      <xdr:spPr bwMode="auto">
        <a:xfrm>
          <a:off x="3590925" y="2867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219075"/>
    <xdr:sp macro="" textlink="">
      <xdr:nvSpPr>
        <xdr:cNvPr id="351" name="Text Box 38"/>
        <xdr:cNvSpPr txBox="1">
          <a:spLocks noChangeArrowheads="1"/>
        </xdr:cNvSpPr>
      </xdr:nvSpPr>
      <xdr:spPr bwMode="auto">
        <a:xfrm>
          <a:off x="3590925" y="2867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228600"/>
    <xdr:sp macro="" textlink="">
      <xdr:nvSpPr>
        <xdr:cNvPr id="352" name="Text Box 38"/>
        <xdr:cNvSpPr txBox="1">
          <a:spLocks noChangeArrowheads="1"/>
        </xdr:cNvSpPr>
      </xdr:nvSpPr>
      <xdr:spPr bwMode="auto">
        <a:xfrm>
          <a:off x="3590925" y="28670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247650"/>
    <xdr:sp macro="" textlink="">
      <xdr:nvSpPr>
        <xdr:cNvPr id="353" name="Text Box 38"/>
        <xdr:cNvSpPr txBox="1">
          <a:spLocks noChangeArrowheads="1"/>
        </xdr:cNvSpPr>
      </xdr:nvSpPr>
      <xdr:spPr bwMode="auto">
        <a:xfrm>
          <a:off x="3590925" y="2867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200025"/>
    <xdr:sp macro="" textlink="">
      <xdr:nvSpPr>
        <xdr:cNvPr id="354" name="Text Box 38"/>
        <xdr:cNvSpPr txBox="1">
          <a:spLocks noChangeArrowheads="1"/>
        </xdr:cNvSpPr>
      </xdr:nvSpPr>
      <xdr:spPr bwMode="auto">
        <a:xfrm>
          <a:off x="3590925" y="2867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219075"/>
    <xdr:sp macro="" textlink="">
      <xdr:nvSpPr>
        <xdr:cNvPr id="355" name="Text Box 38"/>
        <xdr:cNvSpPr txBox="1">
          <a:spLocks noChangeArrowheads="1"/>
        </xdr:cNvSpPr>
      </xdr:nvSpPr>
      <xdr:spPr bwMode="auto">
        <a:xfrm>
          <a:off x="3590925" y="2867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228600"/>
    <xdr:sp macro="" textlink="">
      <xdr:nvSpPr>
        <xdr:cNvPr id="356" name="Text Box 38"/>
        <xdr:cNvSpPr txBox="1">
          <a:spLocks noChangeArrowheads="1"/>
        </xdr:cNvSpPr>
      </xdr:nvSpPr>
      <xdr:spPr bwMode="auto">
        <a:xfrm>
          <a:off x="3590925" y="28670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247650"/>
    <xdr:sp macro="" textlink="">
      <xdr:nvSpPr>
        <xdr:cNvPr id="357" name="Text Box 38"/>
        <xdr:cNvSpPr txBox="1">
          <a:spLocks noChangeArrowheads="1"/>
        </xdr:cNvSpPr>
      </xdr:nvSpPr>
      <xdr:spPr bwMode="auto">
        <a:xfrm>
          <a:off x="3590925" y="2867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219075"/>
    <xdr:sp macro="" textlink="">
      <xdr:nvSpPr>
        <xdr:cNvPr id="358" name="Text Box 38"/>
        <xdr:cNvSpPr txBox="1">
          <a:spLocks noChangeArrowheads="1"/>
        </xdr:cNvSpPr>
      </xdr:nvSpPr>
      <xdr:spPr bwMode="auto">
        <a:xfrm>
          <a:off x="3590925" y="2867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76200" cy="428625"/>
    <xdr:sp macro="" textlink="">
      <xdr:nvSpPr>
        <xdr:cNvPr id="359" name="Text Box 38"/>
        <xdr:cNvSpPr txBox="1">
          <a:spLocks noChangeArrowheads="1"/>
        </xdr:cNvSpPr>
      </xdr:nvSpPr>
      <xdr:spPr bwMode="auto">
        <a:xfrm>
          <a:off x="3590925" y="24669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76200" cy="428625"/>
    <xdr:sp macro="" textlink="">
      <xdr:nvSpPr>
        <xdr:cNvPr id="360" name="Text Box 38"/>
        <xdr:cNvSpPr txBox="1">
          <a:spLocks noChangeArrowheads="1"/>
        </xdr:cNvSpPr>
      </xdr:nvSpPr>
      <xdr:spPr bwMode="auto">
        <a:xfrm>
          <a:off x="3590925" y="24669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76200" cy="428625"/>
    <xdr:sp macro="" textlink="">
      <xdr:nvSpPr>
        <xdr:cNvPr id="361" name="Text Box 38"/>
        <xdr:cNvSpPr txBox="1">
          <a:spLocks noChangeArrowheads="1"/>
        </xdr:cNvSpPr>
      </xdr:nvSpPr>
      <xdr:spPr bwMode="auto">
        <a:xfrm>
          <a:off x="3590925" y="24669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76200" cy="428625"/>
    <xdr:sp macro="" textlink="">
      <xdr:nvSpPr>
        <xdr:cNvPr id="362" name="Text Box 38"/>
        <xdr:cNvSpPr txBox="1">
          <a:spLocks noChangeArrowheads="1"/>
        </xdr:cNvSpPr>
      </xdr:nvSpPr>
      <xdr:spPr bwMode="auto">
        <a:xfrm>
          <a:off x="3590925" y="24669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76200" cy="428625"/>
    <xdr:sp macro="" textlink="">
      <xdr:nvSpPr>
        <xdr:cNvPr id="363" name="Text Box 38"/>
        <xdr:cNvSpPr txBox="1">
          <a:spLocks noChangeArrowheads="1"/>
        </xdr:cNvSpPr>
      </xdr:nvSpPr>
      <xdr:spPr bwMode="auto">
        <a:xfrm>
          <a:off x="3590925" y="24669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76200" cy="428625"/>
    <xdr:sp macro="" textlink="">
      <xdr:nvSpPr>
        <xdr:cNvPr id="364" name="Text Box 38"/>
        <xdr:cNvSpPr txBox="1">
          <a:spLocks noChangeArrowheads="1"/>
        </xdr:cNvSpPr>
      </xdr:nvSpPr>
      <xdr:spPr bwMode="auto">
        <a:xfrm>
          <a:off x="3590925" y="24669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76200" cy="428625"/>
    <xdr:sp macro="" textlink="">
      <xdr:nvSpPr>
        <xdr:cNvPr id="365" name="Text Box 38"/>
        <xdr:cNvSpPr txBox="1">
          <a:spLocks noChangeArrowheads="1"/>
        </xdr:cNvSpPr>
      </xdr:nvSpPr>
      <xdr:spPr bwMode="auto">
        <a:xfrm>
          <a:off x="3590925" y="24669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76200" cy="428625"/>
    <xdr:sp macro="" textlink="">
      <xdr:nvSpPr>
        <xdr:cNvPr id="366" name="Text Box 38"/>
        <xdr:cNvSpPr txBox="1">
          <a:spLocks noChangeArrowheads="1"/>
        </xdr:cNvSpPr>
      </xdr:nvSpPr>
      <xdr:spPr bwMode="auto">
        <a:xfrm>
          <a:off x="3590925" y="24669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76200" cy="428625"/>
    <xdr:sp macro="" textlink="">
      <xdr:nvSpPr>
        <xdr:cNvPr id="367" name="Text Box 38"/>
        <xdr:cNvSpPr txBox="1">
          <a:spLocks noChangeArrowheads="1"/>
        </xdr:cNvSpPr>
      </xdr:nvSpPr>
      <xdr:spPr bwMode="auto">
        <a:xfrm>
          <a:off x="3590925" y="24669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76200" cy="228600"/>
    <xdr:sp macro="" textlink="">
      <xdr:nvSpPr>
        <xdr:cNvPr id="368" name="Text Box 38"/>
        <xdr:cNvSpPr txBox="1">
          <a:spLocks noChangeArrowheads="1"/>
        </xdr:cNvSpPr>
      </xdr:nvSpPr>
      <xdr:spPr bwMode="auto">
        <a:xfrm>
          <a:off x="3590925" y="2667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76200" cy="247650"/>
    <xdr:sp macro="" textlink="">
      <xdr:nvSpPr>
        <xdr:cNvPr id="369" name="Text Box 38"/>
        <xdr:cNvSpPr txBox="1">
          <a:spLocks noChangeArrowheads="1"/>
        </xdr:cNvSpPr>
      </xdr:nvSpPr>
      <xdr:spPr bwMode="auto">
        <a:xfrm>
          <a:off x="3590925" y="2667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76200" cy="200025"/>
    <xdr:sp macro="" textlink="">
      <xdr:nvSpPr>
        <xdr:cNvPr id="370" name="Text Box 38"/>
        <xdr:cNvSpPr txBox="1">
          <a:spLocks noChangeArrowheads="1"/>
        </xdr:cNvSpPr>
      </xdr:nvSpPr>
      <xdr:spPr bwMode="auto">
        <a:xfrm>
          <a:off x="3590925" y="2667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76200" cy="219075"/>
    <xdr:sp macro="" textlink="">
      <xdr:nvSpPr>
        <xdr:cNvPr id="371" name="Text Box 38"/>
        <xdr:cNvSpPr txBox="1">
          <a:spLocks noChangeArrowheads="1"/>
        </xdr:cNvSpPr>
      </xdr:nvSpPr>
      <xdr:spPr bwMode="auto">
        <a:xfrm>
          <a:off x="3590925" y="266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76200" cy="228600"/>
    <xdr:sp macro="" textlink="">
      <xdr:nvSpPr>
        <xdr:cNvPr id="372" name="Text Box 38"/>
        <xdr:cNvSpPr txBox="1">
          <a:spLocks noChangeArrowheads="1"/>
        </xdr:cNvSpPr>
      </xdr:nvSpPr>
      <xdr:spPr bwMode="auto">
        <a:xfrm>
          <a:off x="3590925" y="2667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76200" cy="247650"/>
    <xdr:sp macro="" textlink="">
      <xdr:nvSpPr>
        <xdr:cNvPr id="373" name="Text Box 38"/>
        <xdr:cNvSpPr txBox="1">
          <a:spLocks noChangeArrowheads="1"/>
        </xdr:cNvSpPr>
      </xdr:nvSpPr>
      <xdr:spPr bwMode="auto">
        <a:xfrm>
          <a:off x="3590925" y="2667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76200" cy="219075"/>
    <xdr:sp macro="" textlink="">
      <xdr:nvSpPr>
        <xdr:cNvPr id="374" name="Text Box 38"/>
        <xdr:cNvSpPr txBox="1">
          <a:spLocks noChangeArrowheads="1"/>
        </xdr:cNvSpPr>
      </xdr:nvSpPr>
      <xdr:spPr bwMode="auto">
        <a:xfrm>
          <a:off x="3590925" y="266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76200" cy="228600"/>
    <xdr:sp macro="" textlink="">
      <xdr:nvSpPr>
        <xdr:cNvPr id="375" name="Text Box 38"/>
        <xdr:cNvSpPr txBox="1">
          <a:spLocks noChangeArrowheads="1"/>
        </xdr:cNvSpPr>
      </xdr:nvSpPr>
      <xdr:spPr bwMode="auto">
        <a:xfrm>
          <a:off x="3590925" y="2667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76200" cy="247650"/>
    <xdr:sp macro="" textlink="">
      <xdr:nvSpPr>
        <xdr:cNvPr id="376" name="Text Box 38"/>
        <xdr:cNvSpPr txBox="1">
          <a:spLocks noChangeArrowheads="1"/>
        </xdr:cNvSpPr>
      </xdr:nvSpPr>
      <xdr:spPr bwMode="auto">
        <a:xfrm>
          <a:off x="3590925" y="2667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76200" cy="200025"/>
    <xdr:sp macro="" textlink="">
      <xdr:nvSpPr>
        <xdr:cNvPr id="377" name="Text Box 38"/>
        <xdr:cNvSpPr txBox="1">
          <a:spLocks noChangeArrowheads="1"/>
        </xdr:cNvSpPr>
      </xdr:nvSpPr>
      <xdr:spPr bwMode="auto">
        <a:xfrm>
          <a:off x="3590925" y="2667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76200" cy="219075"/>
    <xdr:sp macro="" textlink="">
      <xdr:nvSpPr>
        <xdr:cNvPr id="378" name="Text Box 38"/>
        <xdr:cNvSpPr txBox="1">
          <a:spLocks noChangeArrowheads="1"/>
        </xdr:cNvSpPr>
      </xdr:nvSpPr>
      <xdr:spPr bwMode="auto">
        <a:xfrm>
          <a:off x="3590925" y="266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76200" cy="228600"/>
    <xdr:sp macro="" textlink="">
      <xdr:nvSpPr>
        <xdr:cNvPr id="379" name="Text Box 38"/>
        <xdr:cNvSpPr txBox="1">
          <a:spLocks noChangeArrowheads="1"/>
        </xdr:cNvSpPr>
      </xdr:nvSpPr>
      <xdr:spPr bwMode="auto">
        <a:xfrm>
          <a:off x="3590925" y="2667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76200" cy="247650"/>
    <xdr:sp macro="" textlink="">
      <xdr:nvSpPr>
        <xdr:cNvPr id="380" name="Text Box 38"/>
        <xdr:cNvSpPr txBox="1">
          <a:spLocks noChangeArrowheads="1"/>
        </xdr:cNvSpPr>
      </xdr:nvSpPr>
      <xdr:spPr bwMode="auto">
        <a:xfrm>
          <a:off x="3590925" y="2667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76200" cy="219075"/>
    <xdr:sp macro="" textlink="">
      <xdr:nvSpPr>
        <xdr:cNvPr id="381" name="Text Box 38"/>
        <xdr:cNvSpPr txBox="1">
          <a:spLocks noChangeArrowheads="1"/>
        </xdr:cNvSpPr>
      </xdr:nvSpPr>
      <xdr:spPr bwMode="auto">
        <a:xfrm>
          <a:off x="3590925" y="266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76200" cy="228600"/>
    <xdr:sp macro="" textlink="">
      <xdr:nvSpPr>
        <xdr:cNvPr id="382" name="Text Box 38"/>
        <xdr:cNvSpPr txBox="1">
          <a:spLocks noChangeArrowheads="1"/>
        </xdr:cNvSpPr>
      </xdr:nvSpPr>
      <xdr:spPr bwMode="auto">
        <a:xfrm>
          <a:off x="4457700" y="4229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76200" cy="247650"/>
    <xdr:sp macro="" textlink="">
      <xdr:nvSpPr>
        <xdr:cNvPr id="383" name="Text Box 38"/>
        <xdr:cNvSpPr txBox="1">
          <a:spLocks noChangeArrowheads="1"/>
        </xdr:cNvSpPr>
      </xdr:nvSpPr>
      <xdr:spPr bwMode="auto">
        <a:xfrm>
          <a:off x="4457700" y="42291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76200" cy="219075"/>
    <xdr:sp macro="" textlink="">
      <xdr:nvSpPr>
        <xdr:cNvPr id="384" name="Text Box 38"/>
        <xdr:cNvSpPr txBox="1">
          <a:spLocks noChangeArrowheads="1"/>
        </xdr:cNvSpPr>
      </xdr:nvSpPr>
      <xdr:spPr bwMode="auto">
        <a:xfrm>
          <a:off x="4457700" y="4229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76200" cy="228600"/>
    <xdr:sp macro="" textlink="">
      <xdr:nvSpPr>
        <xdr:cNvPr id="385" name="Text Box 38"/>
        <xdr:cNvSpPr txBox="1">
          <a:spLocks noChangeArrowheads="1"/>
        </xdr:cNvSpPr>
      </xdr:nvSpPr>
      <xdr:spPr bwMode="auto">
        <a:xfrm>
          <a:off x="4457700" y="4229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76200" cy="247650"/>
    <xdr:sp macro="" textlink="">
      <xdr:nvSpPr>
        <xdr:cNvPr id="386" name="Text Box 38"/>
        <xdr:cNvSpPr txBox="1">
          <a:spLocks noChangeArrowheads="1"/>
        </xdr:cNvSpPr>
      </xdr:nvSpPr>
      <xdr:spPr bwMode="auto">
        <a:xfrm>
          <a:off x="4457700" y="42291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76200" cy="219075"/>
    <xdr:sp macro="" textlink="">
      <xdr:nvSpPr>
        <xdr:cNvPr id="387" name="Text Box 38"/>
        <xdr:cNvSpPr txBox="1">
          <a:spLocks noChangeArrowheads="1"/>
        </xdr:cNvSpPr>
      </xdr:nvSpPr>
      <xdr:spPr bwMode="auto">
        <a:xfrm>
          <a:off x="4457700" y="4229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76200" cy="228600"/>
    <xdr:sp macro="" textlink="">
      <xdr:nvSpPr>
        <xdr:cNvPr id="388" name="Text Box 38"/>
        <xdr:cNvSpPr txBox="1">
          <a:spLocks noChangeArrowheads="1"/>
        </xdr:cNvSpPr>
      </xdr:nvSpPr>
      <xdr:spPr bwMode="auto">
        <a:xfrm>
          <a:off x="4457700" y="4229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76200" cy="247650"/>
    <xdr:sp macro="" textlink="">
      <xdr:nvSpPr>
        <xdr:cNvPr id="389" name="Text Box 38"/>
        <xdr:cNvSpPr txBox="1">
          <a:spLocks noChangeArrowheads="1"/>
        </xdr:cNvSpPr>
      </xdr:nvSpPr>
      <xdr:spPr bwMode="auto">
        <a:xfrm>
          <a:off x="4457700" y="42291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76200" cy="219075"/>
    <xdr:sp macro="" textlink="">
      <xdr:nvSpPr>
        <xdr:cNvPr id="390" name="Text Box 38"/>
        <xdr:cNvSpPr txBox="1">
          <a:spLocks noChangeArrowheads="1"/>
        </xdr:cNvSpPr>
      </xdr:nvSpPr>
      <xdr:spPr bwMode="auto">
        <a:xfrm>
          <a:off x="4457700" y="4229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76200" cy="228600"/>
    <xdr:sp macro="" textlink="">
      <xdr:nvSpPr>
        <xdr:cNvPr id="391" name="Text Box 38"/>
        <xdr:cNvSpPr txBox="1">
          <a:spLocks noChangeArrowheads="1"/>
        </xdr:cNvSpPr>
      </xdr:nvSpPr>
      <xdr:spPr bwMode="auto">
        <a:xfrm>
          <a:off x="4457700" y="4229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76200" cy="247650"/>
    <xdr:sp macro="" textlink="">
      <xdr:nvSpPr>
        <xdr:cNvPr id="392" name="Text Box 38"/>
        <xdr:cNvSpPr txBox="1">
          <a:spLocks noChangeArrowheads="1"/>
        </xdr:cNvSpPr>
      </xdr:nvSpPr>
      <xdr:spPr bwMode="auto">
        <a:xfrm>
          <a:off x="4457700" y="42291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76200" cy="219075"/>
    <xdr:sp macro="" textlink="">
      <xdr:nvSpPr>
        <xdr:cNvPr id="393" name="Text Box 38"/>
        <xdr:cNvSpPr txBox="1">
          <a:spLocks noChangeArrowheads="1"/>
        </xdr:cNvSpPr>
      </xdr:nvSpPr>
      <xdr:spPr bwMode="auto">
        <a:xfrm>
          <a:off x="4457700" y="4229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76200" cy="428625"/>
    <xdr:sp macro="" textlink="">
      <xdr:nvSpPr>
        <xdr:cNvPr id="394" name="Text Box 38"/>
        <xdr:cNvSpPr txBox="1">
          <a:spLocks noChangeArrowheads="1"/>
        </xdr:cNvSpPr>
      </xdr:nvSpPr>
      <xdr:spPr bwMode="auto">
        <a:xfrm>
          <a:off x="4457700" y="42291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76200" cy="428625"/>
    <xdr:sp macro="" textlink="">
      <xdr:nvSpPr>
        <xdr:cNvPr id="395" name="Text Box 38"/>
        <xdr:cNvSpPr txBox="1">
          <a:spLocks noChangeArrowheads="1"/>
        </xdr:cNvSpPr>
      </xdr:nvSpPr>
      <xdr:spPr bwMode="auto">
        <a:xfrm>
          <a:off x="4457700" y="42291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76200" cy="428625"/>
    <xdr:sp macro="" textlink="">
      <xdr:nvSpPr>
        <xdr:cNvPr id="396" name="Text Box 38"/>
        <xdr:cNvSpPr txBox="1">
          <a:spLocks noChangeArrowheads="1"/>
        </xdr:cNvSpPr>
      </xdr:nvSpPr>
      <xdr:spPr bwMode="auto">
        <a:xfrm>
          <a:off x="4457700" y="42291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76200" cy="428625"/>
    <xdr:sp macro="" textlink="">
      <xdr:nvSpPr>
        <xdr:cNvPr id="397" name="Text Box 38"/>
        <xdr:cNvSpPr txBox="1">
          <a:spLocks noChangeArrowheads="1"/>
        </xdr:cNvSpPr>
      </xdr:nvSpPr>
      <xdr:spPr bwMode="auto">
        <a:xfrm>
          <a:off x="4457700" y="42291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76200" cy="428625"/>
    <xdr:sp macro="" textlink="">
      <xdr:nvSpPr>
        <xdr:cNvPr id="398" name="Text Box 38"/>
        <xdr:cNvSpPr txBox="1">
          <a:spLocks noChangeArrowheads="1"/>
        </xdr:cNvSpPr>
      </xdr:nvSpPr>
      <xdr:spPr bwMode="auto">
        <a:xfrm>
          <a:off x="4457700" y="42291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76200" cy="428625"/>
    <xdr:sp macro="" textlink="">
      <xdr:nvSpPr>
        <xdr:cNvPr id="399" name="Text Box 38"/>
        <xdr:cNvSpPr txBox="1">
          <a:spLocks noChangeArrowheads="1"/>
        </xdr:cNvSpPr>
      </xdr:nvSpPr>
      <xdr:spPr bwMode="auto">
        <a:xfrm>
          <a:off x="4457700" y="42291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76200" cy="428625"/>
    <xdr:sp macro="" textlink="">
      <xdr:nvSpPr>
        <xdr:cNvPr id="400" name="Text Box 38"/>
        <xdr:cNvSpPr txBox="1">
          <a:spLocks noChangeArrowheads="1"/>
        </xdr:cNvSpPr>
      </xdr:nvSpPr>
      <xdr:spPr bwMode="auto">
        <a:xfrm>
          <a:off x="4457700" y="42291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76200" cy="428625"/>
    <xdr:sp macro="" textlink="">
      <xdr:nvSpPr>
        <xdr:cNvPr id="401" name="Text Box 38"/>
        <xdr:cNvSpPr txBox="1">
          <a:spLocks noChangeArrowheads="1"/>
        </xdr:cNvSpPr>
      </xdr:nvSpPr>
      <xdr:spPr bwMode="auto">
        <a:xfrm>
          <a:off x="4457700" y="42291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76200" cy="428625"/>
    <xdr:sp macro="" textlink="">
      <xdr:nvSpPr>
        <xdr:cNvPr id="402" name="Text Box 38"/>
        <xdr:cNvSpPr txBox="1">
          <a:spLocks noChangeArrowheads="1"/>
        </xdr:cNvSpPr>
      </xdr:nvSpPr>
      <xdr:spPr bwMode="auto">
        <a:xfrm>
          <a:off x="4457700" y="42291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428625"/>
    <xdr:sp macro="" textlink="">
      <xdr:nvSpPr>
        <xdr:cNvPr id="403" name="Text Box 38"/>
        <xdr:cNvSpPr txBox="1">
          <a:spLocks noChangeArrowheads="1"/>
        </xdr:cNvSpPr>
      </xdr:nvSpPr>
      <xdr:spPr bwMode="auto">
        <a:xfrm>
          <a:off x="4457700" y="47720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428625"/>
    <xdr:sp macro="" textlink="">
      <xdr:nvSpPr>
        <xdr:cNvPr id="404" name="Text Box 38"/>
        <xdr:cNvSpPr txBox="1">
          <a:spLocks noChangeArrowheads="1"/>
        </xdr:cNvSpPr>
      </xdr:nvSpPr>
      <xdr:spPr bwMode="auto">
        <a:xfrm>
          <a:off x="4457700" y="47720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428625"/>
    <xdr:sp macro="" textlink="">
      <xdr:nvSpPr>
        <xdr:cNvPr id="405" name="Text Box 38"/>
        <xdr:cNvSpPr txBox="1">
          <a:spLocks noChangeArrowheads="1"/>
        </xdr:cNvSpPr>
      </xdr:nvSpPr>
      <xdr:spPr bwMode="auto">
        <a:xfrm>
          <a:off x="4457700" y="47720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428625"/>
    <xdr:sp macro="" textlink="">
      <xdr:nvSpPr>
        <xdr:cNvPr id="406" name="Text Box 38"/>
        <xdr:cNvSpPr txBox="1">
          <a:spLocks noChangeArrowheads="1"/>
        </xdr:cNvSpPr>
      </xdr:nvSpPr>
      <xdr:spPr bwMode="auto">
        <a:xfrm>
          <a:off x="4457700" y="47720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428625"/>
    <xdr:sp macro="" textlink="">
      <xdr:nvSpPr>
        <xdr:cNvPr id="407" name="Text Box 38"/>
        <xdr:cNvSpPr txBox="1">
          <a:spLocks noChangeArrowheads="1"/>
        </xdr:cNvSpPr>
      </xdr:nvSpPr>
      <xdr:spPr bwMode="auto">
        <a:xfrm>
          <a:off x="4457700" y="47720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428625"/>
    <xdr:sp macro="" textlink="">
      <xdr:nvSpPr>
        <xdr:cNvPr id="408" name="Text Box 38"/>
        <xdr:cNvSpPr txBox="1">
          <a:spLocks noChangeArrowheads="1"/>
        </xdr:cNvSpPr>
      </xdr:nvSpPr>
      <xdr:spPr bwMode="auto">
        <a:xfrm>
          <a:off x="4457700" y="47720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428625"/>
    <xdr:sp macro="" textlink="">
      <xdr:nvSpPr>
        <xdr:cNvPr id="409" name="Text Box 38"/>
        <xdr:cNvSpPr txBox="1">
          <a:spLocks noChangeArrowheads="1"/>
        </xdr:cNvSpPr>
      </xdr:nvSpPr>
      <xdr:spPr bwMode="auto">
        <a:xfrm>
          <a:off x="4457700" y="47720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428625"/>
    <xdr:sp macro="" textlink="">
      <xdr:nvSpPr>
        <xdr:cNvPr id="410" name="Text Box 38"/>
        <xdr:cNvSpPr txBox="1">
          <a:spLocks noChangeArrowheads="1"/>
        </xdr:cNvSpPr>
      </xdr:nvSpPr>
      <xdr:spPr bwMode="auto">
        <a:xfrm>
          <a:off x="4457700" y="47720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428625"/>
    <xdr:sp macro="" textlink="">
      <xdr:nvSpPr>
        <xdr:cNvPr id="411" name="Text Box 38"/>
        <xdr:cNvSpPr txBox="1">
          <a:spLocks noChangeArrowheads="1"/>
        </xdr:cNvSpPr>
      </xdr:nvSpPr>
      <xdr:spPr bwMode="auto">
        <a:xfrm>
          <a:off x="4457700" y="47720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228600"/>
    <xdr:sp macro="" textlink="">
      <xdr:nvSpPr>
        <xdr:cNvPr id="412" name="Text Box 38"/>
        <xdr:cNvSpPr txBox="1">
          <a:spLocks noChangeArrowheads="1"/>
        </xdr:cNvSpPr>
      </xdr:nvSpPr>
      <xdr:spPr bwMode="auto">
        <a:xfrm>
          <a:off x="4457700" y="47720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247650"/>
    <xdr:sp macro="" textlink="">
      <xdr:nvSpPr>
        <xdr:cNvPr id="413" name="Text Box 38"/>
        <xdr:cNvSpPr txBox="1">
          <a:spLocks noChangeArrowheads="1"/>
        </xdr:cNvSpPr>
      </xdr:nvSpPr>
      <xdr:spPr bwMode="auto">
        <a:xfrm>
          <a:off x="4457700" y="477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219075"/>
    <xdr:sp macro="" textlink="">
      <xdr:nvSpPr>
        <xdr:cNvPr id="414" name="Text Box 38"/>
        <xdr:cNvSpPr txBox="1">
          <a:spLocks noChangeArrowheads="1"/>
        </xdr:cNvSpPr>
      </xdr:nvSpPr>
      <xdr:spPr bwMode="auto">
        <a:xfrm>
          <a:off x="4457700" y="4772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228600"/>
    <xdr:sp macro="" textlink="">
      <xdr:nvSpPr>
        <xdr:cNvPr id="415" name="Text Box 38"/>
        <xdr:cNvSpPr txBox="1">
          <a:spLocks noChangeArrowheads="1"/>
        </xdr:cNvSpPr>
      </xdr:nvSpPr>
      <xdr:spPr bwMode="auto">
        <a:xfrm>
          <a:off x="4457700" y="47720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247650"/>
    <xdr:sp macro="" textlink="">
      <xdr:nvSpPr>
        <xdr:cNvPr id="416" name="Text Box 38"/>
        <xdr:cNvSpPr txBox="1">
          <a:spLocks noChangeArrowheads="1"/>
        </xdr:cNvSpPr>
      </xdr:nvSpPr>
      <xdr:spPr bwMode="auto">
        <a:xfrm>
          <a:off x="4457700" y="477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219075"/>
    <xdr:sp macro="" textlink="">
      <xdr:nvSpPr>
        <xdr:cNvPr id="417" name="Text Box 38"/>
        <xdr:cNvSpPr txBox="1">
          <a:spLocks noChangeArrowheads="1"/>
        </xdr:cNvSpPr>
      </xdr:nvSpPr>
      <xdr:spPr bwMode="auto">
        <a:xfrm>
          <a:off x="4457700" y="4772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228600"/>
    <xdr:sp macro="" textlink="">
      <xdr:nvSpPr>
        <xdr:cNvPr id="418" name="Text Box 38"/>
        <xdr:cNvSpPr txBox="1">
          <a:spLocks noChangeArrowheads="1"/>
        </xdr:cNvSpPr>
      </xdr:nvSpPr>
      <xdr:spPr bwMode="auto">
        <a:xfrm>
          <a:off x="4457700" y="47720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247650"/>
    <xdr:sp macro="" textlink="">
      <xdr:nvSpPr>
        <xdr:cNvPr id="419" name="Text Box 38"/>
        <xdr:cNvSpPr txBox="1">
          <a:spLocks noChangeArrowheads="1"/>
        </xdr:cNvSpPr>
      </xdr:nvSpPr>
      <xdr:spPr bwMode="auto">
        <a:xfrm>
          <a:off x="4457700" y="477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219075"/>
    <xdr:sp macro="" textlink="">
      <xdr:nvSpPr>
        <xdr:cNvPr id="420" name="Text Box 38"/>
        <xdr:cNvSpPr txBox="1">
          <a:spLocks noChangeArrowheads="1"/>
        </xdr:cNvSpPr>
      </xdr:nvSpPr>
      <xdr:spPr bwMode="auto">
        <a:xfrm>
          <a:off x="4457700" y="4772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228600"/>
    <xdr:sp macro="" textlink="">
      <xdr:nvSpPr>
        <xdr:cNvPr id="421" name="Text Box 38"/>
        <xdr:cNvSpPr txBox="1">
          <a:spLocks noChangeArrowheads="1"/>
        </xdr:cNvSpPr>
      </xdr:nvSpPr>
      <xdr:spPr bwMode="auto">
        <a:xfrm>
          <a:off x="4457700" y="47720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247650"/>
    <xdr:sp macro="" textlink="">
      <xdr:nvSpPr>
        <xdr:cNvPr id="422" name="Text Box 38"/>
        <xdr:cNvSpPr txBox="1">
          <a:spLocks noChangeArrowheads="1"/>
        </xdr:cNvSpPr>
      </xdr:nvSpPr>
      <xdr:spPr bwMode="auto">
        <a:xfrm>
          <a:off x="4457700" y="477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219075"/>
    <xdr:sp macro="" textlink="">
      <xdr:nvSpPr>
        <xdr:cNvPr id="423" name="Text Box 38"/>
        <xdr:cNvSpPr txBox="1">
          <a:spLocks noChangeArrowheads="1"/>
        </xdr:cNvSpPr>
      </xdr:nvSpPr>
      <xdr:spPr bwMode="auto">
        <a:xfrm>
          <a:off x="4457700" y="4772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228600"/>
    <xdr:sp macro="" textlink="">
      <xdr:nvSpPr>
        <xdr:cNvPr id="424" name="Text Box 38"/>
        <xdr:cNvSpPr txBox="1">
          <a:spLocks noChangeArrowheads="1"/>
        </xdr:cNvSpPr>
      </xdr:nvSpPr>
      <xdr:spPr bwMode="auto">
        <a:xfrm>
          <a:off x="4457700" y="47720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247650"/>
    <xdr:sp macro="" textlink="">
      <xdr:nvSpPr>
        <xdr:cNvPr id="425" name="Text Box 38"/>
        <xdr:cNvSpPr txBox="1">
          <a:spLocks noChangeArrowheads="1"/>
        </xdr:cNvSpPr>
      </xdr:nvSpPr>
      <xdr:spPr bwMode="auto">
        <a:xfrm>
          <a:off x="4457700" y="477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219075"/>
    <xdr:sp macro="" textlink="">
      <xdr:nvSpPr>
        <xdr:cNvPr id="426" name="Text Box 38"/>
        <xdr:cNvSpPr txBox="1">
          <a:spLocks noChangeArrowheads="1"/>
        </xdr:cNvSpPr>
      </xdr:nvSpPr>
      <xdr:spPr bwMode="auto">
        <a:xfrm>
          <a:off x="4457700" y="4772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228600"/>
    <xdr:sp macro="" textlink="">
      <xdr:nvSpPr>
        <xdr:cNvPr id="427" name="Text Box 38"/>
        <xdr:cNvSpPr txBox="1">
          <a:spLocks noChangeArrowheads="1"/>
        </xdr:cNvSpPr>
      </xdr:nvSpPr>
      <xdr:spPr bwMode="auto">
        <a:xfrm>
          <a:off x="4457700" y="47720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247650"/>
    <xdr:sp macro="" textlink="">
      <xdr:nvSpPr>
        <xdr:cNvPr id="428" name="Text Box 38"/>
        <xdr:cNvSpPr txBox="1">
          <a:spLocks noChangeArrowheads="1"/>
        </xdr:cNvSpPr>
      </xdr:nvSpPr>
      <xdr:spPr bwMode="auto">
        <a:xfrm>
          <a:off x="4457700" y="477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219075"/>
    <xdr:sp macro="" textlink="">
      <xdr:nvSpPr>
        <xdr:cNvPr id="429" name="Text Box 38"/>
        <xdr:cNvSpPr txBox="1">
          <a:spLocks noChangeArrowheads="1"/>
        </xdr:cNvSpPr>
      </xdr:nvSpPr>
      <xdr:spPr bwMode="auto">
        <a:xfrm>
          <a:off x="4457700" y="4772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228600"/>
    <xdr:sp macro="" textlink="">
      <xdr:nvSpPr>
        <xdr:cNvPr id="430" name="Text Box 38"/>
        <xdr:cNvSpPr txBox="1">
          <a:spLocks noChangeArrowheads="1"/>
        </xdr:cNvSpPr>
      </xdr:nvSpPr>
      <xdr:spPr bwMode="auto">
        <a:xfrm>
          <a:off x="4457700" y="47720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247650"/>
    <xdr:sp macro="" textlink="">
      <xdr:nvSpPr>
        <xdr:cNvPr id="431" name="Text Box 38"/>
        <xdr:cNvSpPr txBox="1">
          <a:spLocks noChangeArrowheads="1"/>
        </xdr:cNvSpPr>
      </xdr:nvSpPr>
      <xdr:spPr bwMode="auto">
        <a:xfrm>
          <a:off x="4457700" y="477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219075"/>
    <xdr:sp macro="" textlink="">
      <xdr:nvSpPr>
        <xdr:cNvPr id="432" name="Text Box 38"/>
        <xdr:cNvSpPr txBox="1">
          <a:spLocks noChangeArrowheads="1"/>
        </xdr:cNvSpPr>
      </xdr:nvSpPr>
      <xdr:spPr bwMode="auto">
        <a:xfrm>
          <a:off x="4457700" y="4772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228600"/>
    <xdr:sp macro="" textlink="">
      <xdr:nvSpPr>
        <xdr:cNvPr id="433" name="Text Box 38"/>
        <xdr:cNvSpPr txBox="1">
          <a:spLocks noChangeArrowheads="1"/>
        </xdr:cNvSpPr>
      </xdr:nvSpPr>
      <xdr:spPr bwMode="auto">
        <a:xfrm>
          <a:off x="4457700" y="47720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247650"/>
    <xdr:sp macro="" textlink="">
      <xdr:nvSpPr>
        <xdr:cNvPr id="434" name="Text Box 38"/>
        <xdr:cNvSpPr txBox="1">
          <a:spLocks noChangeArrowheads="1"/>
        </xdr:cNvSpPr>
      </xdr:nvSpPr>
      <xdr:spPr bwMode="auto">
        <a:xfrm>
          <a:off x="4457700" y="477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219075"/>
    <xdr:sp macro="" textlink="">
      <xdr:nvSpPr>
        <xdr:cNvPr id="435" name="Text Box 38"/>
        <xdr:cNvSpPr txBox="1">
          <a:spLocks noChangeArrowheads="1"/>
        </xdr:cNvSpPr>
      </xdr:nvSpPr>
      <xdr:spPr bwMode="auto">
        <a:xfrm>
          <a:off x="4457700" y="4772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428625"/>
    <xdr:sp macro="" textlink="">
      <xdr:nvSpPr>
        <xdr:cNvPr id="436" name="Text Box 38"/>
        <xdr:cNvSpPr txBox="1">
          <a:spLocks noChangeArrowheads="1"/>
        </xdr:cNvSpPr>
      </xdr:nvSpPr>
      <xdr:spPr bwMode="auto">
        <a:xfrm>
          <a:off x="4457700" y="47720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428625"/>
    <xdr:sp macro="" textlink="">
      <xdr:nvSpPr>
        <xdr:cNvPr id="437" name="Text Box 38"/>
        <xdr:cNvSpPr txBox="1">
          <a:spLocks noChangeArrowheads="1"/>
        </xdr:cNvSpPr>
      </xdr:nvSpPr>
      <xdr:spPr bwMode="auto">
        <a:xfrm>
          <a:off x="4457700" y="47720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428625"/>
    <xdr:sp macro="" textlink="">
      <xdr:nvSpPr>
        <xdr:cNvPr id="438" name="Text Box 38"/>
        <xdr:cNvSpPr txBox="1">
          <a:spLocks noChangeArrowheads="1"/>
        </xdr:cNvSpPr>
      </xdr:nvSpPr>
      <xdr:spPr bwMode="auto">
        <a:xfrm>
          <a:off x="4457700" y="47720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428625"/>
    <xdr:sp macro="" textlink="">
      <xdr:nvSpPr>
        <xdr:cNvPr id="439" name="Text Box 38"/>
        <xdr:cNvSpPr txBox="1">
          <a:spLocks noChangeArrowheads="1"/>
        </xdr:cNvSpPr>
      </xdr:nvSpPr>
      <xdr:spPr bwMode="auto">
        <a:xfrm>
          <a:off x="4457700" y="47720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428625"/>
    <xdr:sp macro="" textlink="">
      <xdr:nvSpPr>
        <xdr:cNvPr id="440" name="Text Box 38"/>
        <xdr:cNvSpPr txBox="1">
          <a:spLocks noChangeArrowheads="1"/>
        </xdr:cNvSpPr>
      </xdr:nvSpPr>
      <xdr:spPr bwMode="auto">
        <a:xfrm>
          <a:off x="4457700" y="47720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428625"/>
    <xdr:sp macro="" textlink="">
      <xdr:nvSpPr>
        <xdr:cNvPr id="441" name="Text Box 38"/>
        <xdr:cNvSpPr txBox="1">
          <a:spLocks noChangeArrowheads="1"/>
        </xdr:cNvSpPr>
      </xdr:nvSpPr>
      <xdr:spPr bwMode="auto">
        <a:xfrm>
          <a:off x="4457700" y="47720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428625"/>
    <xdr:sp macro="" textlink="">
      <xdr:nvSpPr>
        <xdr:cNvPr id="442" name="Text Box 38"/>
        <xdr:cNvSpPr txBox="1">
          <a:spLocks noChangeArrowheads="1"/>
        </xdr:cNvSpPr>
      </xdr:nvSpPr>
      <xdr:spPr bwMode="auto">
        <a:xfrm>
          <a:off x="4457700" y="47720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428625"/>
    <xdr:sp macro="" textlink="">
      <xdr:nvSpPr>
        <xdr:cNvPr id="443" name="Text Box 38"/>
        <xdr:cNvSpPr txBox="1">
          <a:spLocks noChangeArrowheads="1"/>
        </xdr:cNvSpPr>
      </xdr:nvSpPr>
      <xdr:spPr bwMode="auto">
        <a:xfrm>
          <a:off x="4457700" y="47720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76200" cy="428625"/>
    <xdr:sp macro="" textlink="">
      <xdr:nvSpPr>
        <xdr:cNvPr id="444" name="Text Box 38"/>
        <xdr:cNvSpPr txBox="1">
          <a:spLocks noChangeArrowheads="1"/>
        </xdr:cNvSpPr>
      </xdr:nvSpPr>
      <xdr:spPr bwMode="auto">
        <a:xfrm>
          <a:off x="4457700" y="47720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29</xdr:row>
      <xdr:rowOff>0</xdr:rowOff>
    </xdr:from>
    <xdr:ext cx="76200" cy="428625"/>
    <xdr:sp macro="" textlink="">
      <xdr:nvSpPr>
        <xdr:cNvPr id="445" name="Text Box 38"/>
        <xdr:cNvSpPr txBox="1">
          <a:spLocks noChangeArrowheads="1"/>
        </xdr:cNvSpPr>
      </xdr:nvSpPr>
      <xdr:spPr bwMode="auto">
        <a:xfrm>
          <a:off x="4457700" y="53149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29</xdr:row>
      <xdr:rowOff>0</xdr:rowOff>
    </xdr:from>
    <xdr:ext cx="76200" cy="428625"/>
    <xdr:sp macro="" textlink="">
      <xdr:nvSpPr>
        <xdr:cNvPr id="446" name="Text Box 38"/>
        <xdr:cNvSpPr txBox="1">
          <a:spLocks noChangeArrowheads="1"/>
        </xdr:cNvSpPr>
      </xdr:nvSpPr>
      <xdr:spPr bwMode="auto">
        <a:xfrm>
          <a:off x="4457700" y="53149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29</xdr:row>
      <xdr:rowOff>0</xdr:rowOff>
    </xdr:from>
    <xdr:ext cx="76200" cy="428625"/>
    <xdr:sp macro="" textlink="">
      <xdr:nvSpPr>
        <xdr:cNvPr id="447" name="Text Box 38"/>
        <xdr:cNvSpPr txBox="1">
          <a:spLocks noChangeArrowheads="1"/>
        </xdr:cNvSpPr>
      </xdr:nvSpPr>
      <xdr:spPr bwMode="auto">
        <a:xfrm>
          <a:off x="4457700" y="53149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29</xdr:row>
      <xdr:rowOff>0</xdr:rowOff>
    </xdr:from>
    <xdr:ext cx="76200" cy="428625"/>
    <xdr:sp macro="" textlink="">
      <xdr:nvSpPr>
        <xdr:cNvPr id="448" name="Text Box 38"/>
        <xdr:cNvSpPr txBox="1">
          <a:spLocks noChangeArrowheads="1"/>
        </xdr:cNvSpPr>
      </xdr:nvSpPr>
      <xdr:spPr bwMode="auto">
        <a:xfrm>
          <a:off x="4457700" y="53149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29</xdr:row>
      <xdr:rowOff>0</xdr:rowOff>
    </xdr:from>
    <xdr:ext cx="76200" cy="428625"/>
    <xdr:sp macro="" textlink="">
      <xdr:nvSpPr>
        <xdr:cNvPr id="449" name="Text Box 38"/>
        <xdr:cNvSpPr txBox="1">
          <a:spLocks noChangeArrowheads="1"/>
        </xdr:cNvSpPr>
      </xdr:nvSpPr>
      <xdr:spPr bwMode="auto">
        <a:xfrm>
          <a:off x="4457700" y="53149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29</xdr:row>
      <xdr:rowOff>0</xdr:rowOff>
    </xdr:from>
    <xdr:ext cx="76200" cy="428625"/>
    <xdr:sp macro="" textlink="">
      <xdr:nvSpPr>
        <xdr:cNvPr id="450" name="Text Box 38"/>
        <xdr:cNvSpPr txBox="1">
          <a:spLocks noChangeArrowheads="1"/>
        </xdr:cNvSpPr>
      </xdr:nvSpPr>
      <xdr:spPr bwMode="auto">
        <a:xfrm>
          <a:off x="4457700" y="53149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29</xdr:row>
      <xdr:rowOff>0</xdr:rowOff>
    </xdr:from>
    <xdr:ext cx="76200" cy="428625"/>
    <xdr:sp macro="" textlink="">
      <xdr:nvSpPr>
        <xdr:cNvPr id="451" name="Text Box 38"/>
        <xdr:cNvSpPr txBox="1">
          <a:spLocks noChangeArrowheads="1"/>
        </xdr:cNvSpPr>
      </xdr:nvSpPr>
      <xdr:spPr bwMode="auto">
        <a:xfrm>
          <a:off x="4457700" y="53149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29</xdr:row>
      <xdr:rowOff>0</xdr:rowOff>
    </xdr:from>
    <xdr:ext cx="76200" cy="428625"/>
    <xdr:sp macro="" textlink="">
      <xdr:nvSpPr>
        <xdr:cNvPr id="452" name="Text Box 38"/>
        <xdr:cNvSpPr txBox="1">
          <a:spLocks noChangeArrowheads="1"/>
        </xdr:cNvSpPr>
      </xdr:nvSpPr>
      <xdr:spPr bwMode="auto">
        <a:xfrm>
          <a:off x="4457700" y="53149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29</xdr:row>
      <xdr:rowOff>0</xdr:rowOff>
    </xdr:from>
    <xdr:ext cx="76200" cy="428625"/>
    <xdr:sp macro="" textlink="">
      <xdr:nvSpPr>
        <xdr:cNvPr id="453" name="Text Box 38"/>
        <xdr:cNvSpPr txBox="1">
          <a:spLocks noChangeArrowheads="1"/>
        </xdr:cNvSpPr>
      </xdr:nvSpPr>
      <xdr:spPr bwMode="auto">
        <a:xfrm>
          <a:off x="4457700" y="53149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29</xdr:row>
      <xdr:rowOff>0</xdr:rowOff>
    </xdr:from>
    <xdr:ext cx="76200" cy="428625"/>
    <xdr:sp macro="" textlink="">
      <xdr:nvSpPr>
        <xdr:cNvPr id="454" name="Text Box 38"/>
        <xdr:cNvSpPr txBox="1">
          <a:spLocks noChangeArrowheads="1"/>
        </xdr:cNvSpPr>
      </xdr:nvSpPr>
      <xdr:spPr bwMode="auto">
        <a:xfrm>
          <a:off x="4457700" y="53149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29</xdr:row>
      <xdr:rowOff>0</xdr:rowOff>
    </xdr:from>
    <xdr:ext cx="76200" cy="428625"/>
    <xdr:sp macro="" textlink="">
      <xdr:nvSpPr>
        <xdr:cNvPr id="455" name="Text Box 38"/>
        <xdr:cNvSpPr txBox="1">
          <a:spLocks noChangeArrowheads="1"/>
        </xdr:cNvSpPr>
      </xdr:nvSpPr>
      <xdr:spPr bwMode="auto">
        <a:xfrm>
          <a:off x="4457700" y="53149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29</xdr:row>
      <xdr:rowOff>0</xdr:rowOff>
    </xdr:from>
    <xdr:ext cx="76200" cy="428625"/>
    <xdr:sp macro="" textlink="">
      <xdr:nvSpPr>
        <xdr:cNvPr id="456" name="Text Box 38"/>
        <xdr:cNvSpPr txBox="1">
          <a:spLocks noChangeArrowheads="1"/>
        </xdr:cNvSpPr>
      </xdr:nvSpPr>
      <xdr:spPr bwMode="auto">
        <a:xfrm>
          <a:off x="4457700" y="53149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29</xdr:row>
      <xdr:rowOff>0</xdr:rowOff>
    </xdr:from>
    <xdr:ext cx="76200" cy="428625"/>
    <xdr:sp macro="" textlink="">
      <xdr:nvSpPr>
        <xdr:cNvPr id="457" name="Text Box 38"/>
        <xdr:cNvSpPr txBox="1">
          <a:spLocks noChangeArrowheads="1"/>
        </xdr:cNvSpPr>
      </xdr:nvSpPr>
      <xdr:spPr bwMode="auto">
        <a:xfrm>
          <a:off x="4457700" y="53149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29</xdr:row>
      <xdr:rowOff>0</xdr:rowOff>
    </xdr:from>
    <xdr:ext cx="76200" cy="428625"/>
    <xdr:sp macro="" textlink="">
      <xdr:nvSpPr>
        <xdr:cNvPr id="458" name="Text Box 38"/>
        <xdr:cNvSpPr txBox="1">
          <a:spLocks noChangeArrowheads="1"/>
        </xdr:cNvSpPr>
      </xdr:nvSpPr>
      <xdr:spPr bwMode="auto">
        <a:xfrm>
          <a:off x="4457700" y="53149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29</xdr:row>
      <xdr:rowOff>0</xdr:rowOff>
    </xdr:from>
    <xdr:ext cx="76200" cy="428625"/>
    <xdr:sp macro="" textlink="">
      <xdr:nvSpPr>
        <xdr:cNvPr id="459" name="Text Box 38"/>
        <xdr:cNvSpPr txBox="1">
          <a:spLocks noChangeArrowheads="1"/>
        </xdr:cNvSpPr>
      </xdr:nvSpPr>
      <xdr:spPr bwMode="auto">
        <a:xfrm>
          <a:off x="4457700" y="53149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29</xdr:row>
      <xdr:rowOff>0</xdr:rowOff>
    </xdr:from>
    <xdr:ext cx="76200" cy="428625"/>
    <xdr:sp macro="" textlink="">
      <xdr:nvSpPr>
        <xdr:cNvPr id="460" name="Text Box 38"/>
        <xdr:cNvSpPr txBox="1">
          <a:spLocks noChangeArrowheads="1"/>
        </xdr:cNvSpPr>
      </xdr:nvSpPr>
      <xdr:spPr bwMode="auto">
        <a:xfrm>
          <a:off x="4457700" y="53149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29</xdr:row>
      <xdr:rowOff>0</xdr:rowOff>
    </xdr:from>
    <xdr:ext cx="76200" cy="428625"/>
    <xdr:sp macro="" textlink="">
      <xdr:nvSpPr>
        <xdr:cNvPr id="461" name="Text Box 38"/>
        <xdr:cNvSpPr txBox="1">
          <a:spLocks noChangeArrowheads="1"/>
        </xdr:cNvSpPr>
      </xdr:nvSpPr>
      <xdr:spPr bwMode="auto">
        <a:xfrm>
          <a:off x="4457700" y="53149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29</xdr:row>
      <xdr:rowOff>0</xdr:rowOff>
    </xdr:from>
    <xdr:ext cx="76200" cy="428625"/>
    <xdr:sp macro="" textlink="">
      <xdr:nvSpPr>
        <xdr:cNvPr id="462" name="Text Box 38"/>
        <xdr:cNvSpPr txBox="1">
          <a:spLocks noChangeArrowheads="1"/>
        </xdr:cNvSpPr>
      </xdr:nvSpPr>
      <xdr:spPr bwMode="auto">
        <a:xfrm>
          <a:off x="4457700" y="53149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428625"/>
    <xdr:sp macro="" textlink="">
      <xdr:nvSpPr>
        <xdr:cNvPr id="463" name="Text Box 38"/>
        <xdr:cNvSpPr txBox="1">
          <a:spLocks noChangeArrowheads="1"/>
        </xdr:cNvSpPr>
      </xdr:nvSpPr>
      <xdr:spPr bwMode="auto">
        <a:xfrm>
          <a:off x="4457700" y="60007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428625"/>
    <xdr:sp macro="" textlink="">
      <xdr:nvSpPr>
        <xdr:cNvPr id="464" name="Text Box 38"/>
        <xdr:cNvSpPr txBox="1">
          <a:spLocks noChangeArrowheads="1"/>
        </xdr:cNvSpPr>
      </xdr:nvSpPr>
      <xdr:spPr bwMode="auto">
        <a:xfrm>
          <a:off x="4457700" y="60007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428625"/>
    <xdr:sp macro="" textlink="">
      <xdr:nvSpPr>
        <xdr:cNvPr id="465" name="Text Box 38"/>
        <xdr:cNvSpPr txBox="1">
          <a:spLocks noChangeArrowheads="1"/>
        </xdr:cNvSpPr>
      </xdr:nvSpPr>
      <xdr:spPr bwMode="auto">
        <a:xfrm>
          <a:off x="4457700" y="60007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428625"/>
    <xdr:sp macro="" textlink="">
      <xdr:nvSpPr>
        <xdr:cNvPr id="466" name="Text Box 38"/>
        <xdr:cNvSpPr txBox="1">
          <a:spLocks noChangeArrowheads="1"/>
        </xdr:cNvSpPr>
      </xdr:nvSpPr>
      <xdr:spPr bwMode="auto">
        <a:xfrm>
          <a:off x="4457700" y="60007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428625"/>
    <xdr:sp macro="" textlink="">
      <xdr:nvSpPr>
        <xdr:cNvPr id="467" name="Text Box 38"/>
        <xdr:cNvSpPr txBox="1">
          <a:spLocks noChangeArrowheads="1"/>
        </xdr:cNvSpPr>
      </xdr:nvSpPr>
      <xdr:spPr bwMode="auto">
        <a:xfrm>
          <a:off x="4457700" y="60007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428625"/>
    <xdr:sp macro="" textlink="">
      <xdr:nvSpPr>
        <xdr:cNvPr id="468" name="Text Box 38"/>
        <xdr:cNvSpPr txBox="1">
          <a:spLocks noChangeArrowheads="1"/>
        </xdr:cNvSpPr>
      </xdr:nvSpPr>
      <xdr:spPr bwMode="auto">
        <a:xfrm>
          <a:off x="4457700" y="60007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428625"/>
    <xdr:sp macro="" textlink="">
      <xdr:nvSpPr>
        <xdr:cNvPr id="469" name="Text Box 38"/>
        <xdr:cNvSpPr txBox="1">
          <a:spLocks noChangeArrowheads="1"/>
        </xdr:cNvSpPr>
      </xdr:nvSpPr>
      <xdr:spPr bwMode="auto">
        <a:xfrm>
          <a:off x="4457700" y="60007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428625"/>
    <xdr:sp macro="" textlink="">
      <xdr:nvSpPr>
        <xdr:cNvPr id="470" name="Text Box 38"/>
        <xdr:cNvSpPr txBox="1">
          <a:spLocks noChangeArrowheads="1"/>
        </xdr:cNvSpPr>
      </xdr:nvSpPr>
      <xdr:spPr bwMode="auto">
        <a:xfrm>
          <a:off x="4457700" y="60007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428625"/>
    <xdr:sp macro="" textlink="">
      <xdr:nvSpPr>
        <xdr:cNvPr id="471" name="Text Box 38"/>
        <xdr:cNvSpPr txBox="1">
          <a:spLocks noChangeArrowheads="1"/>
        </xdr:cNvSpPr>
      </xdr:nvSpPr>
      <xdr:spPr bwMode="auto">
        <a:xfrm>
          <a:off x="4457700" y="60007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428625"/>
    <xdr:sp macro="" textlink="">
      <xdr:nvSpPr>
        <xdr:cNvPr id="472" name="Text Box 38"/>
        <xdr:cNvSpPr txBox="1">
          <a:spLocks noChangeArrowheads="1"/>
        </xdr:cNvSpPr>
      </xdr:nvSpPr>
      <xdr:spPr bwMode="auto">
        <a:xfrm>
          <a:off x="4457700" y="60007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428625"/>
    <xdr:sp macro="" textlink="">
      <xdr:nvSpPr>
        <xdr:cNvPr id="473" name="Text Box 38"/>
        <xdr:cNvSpPr txBox="1">
          <a:spLocks noChangeArrowheads="1"/>
        </xdr:cNvSpPr>
      </xdr:nvSpPr>
      <xdr:spPr bwMode="auto">
        <a:xfrm>
          <a:off x="4457700" y="60007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428625"/>
    <xdr:sp macro="" textlink="">
      <xdr:nvSpPr>
        <xdr:cNvPr id="474" name="Text Box 38"/>
        <xdr:cNvSpPr txBox="1">
          <a:spLocks noChangeArrowheads="1"/>
        </xdr:cNvSpPr>
      </xdr:nvSpPr>
      <xdr:spPr bwMode="auto">
        <a:xfrm>
          <a:off x="4457700" y="60007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428625"/>
    <xdr:sp macro="" textlink="">
      <xdr:nvSpPr>
        <xdr:cNvPr id="475" name="Text Box 38"/>
        <xdr:cNvSpPr txBox="1">
          <a:spLocks noChangeArrowheads="1"/>
        </xdr:cNvSpPr>
      </xdr:nvSpPr>
      <xdr:spPr bwMode="auto">
        <a:xfrm>
          <a:off x="4457700" y="60007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428625"/>
    <xdr:sp macro="" textlink="">
      <xdr:nvSpPr>
        <xdr:cNvPr id="476" name="Text Box 38"/>
        <xdr:cNvSpPr txBox="1">
          <a:spLocks noChangeArrowheads="1"/>
        </xdr:cNvSpPr>
      </xdr:nvSpPr>
      <xdr:spPr bwMode="auto">
        <a:xfrm>
          <a:off x="4457700" y="60007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428625"/>
    <xdr:sp macro="" textlink="">
      <xdr:nvSpPr>
        <xdr:cNvPr id="477" name="Text Box 38"/>
        <xdr:cNvSpPr txBox="1">
          <a:spLocks noChangeArrowheads="1"/>
        </xdr:cNvSpPr>
      </xdr:nvSpPr>
      <xdr:spPr bwMode="auto">
        <a:xfrm>
          <a:off x="4457700" y="60007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428625"/>
    <xdr:sp macro="" textlink="">
      <xdr:nvSpPr>
        <xdr:cNvPr id="478" name="Text Box 38"/>
        <xdr:cNvSpPr txBox="1">
          <a:spLocks noChangeArrowheads="1"/>
        </xdr:cNvSpPr>
      </xdr:nvSpPr>
      <xdr:spPr bwMode="auto">
        <a:xfrm>
          <a:off x="4457700" y="60007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428625"/>
    <xdr:sp macro="" textlink="">
      <xdr:nvSpPr>
        <xdr:cNvPr id="479" name="Text Box 38"/>
        <xdr:cNvSpPr txBox="1">
          <a:spLocks noChangeArrowheads="1"/>
        </xdr:cNvSpPr>
      </xdr:nvSpPr>
      <xdr:spPr bwMode="auto">
        <a:xfrm>
          <a:off x="4457700" y="60007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428625"/>
    <xdr:sp macro="" textlink="">
      <xdr:nvSpPr>
        <xdr:cNvPr id="480" name="Text Box 38"/>
        <xdr:cNvSpPr txBox="1">
          <a:spLocks noChangeArrowheads="1"/>
        </xdr:cNvSpPr>
      </xdr:nvSpPr>
      <xdr:spPr bwMode="auto">
        <a:xfrm>
          <a:off x="4457700" y="60007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35</xdr:row>
      <xdr:rowOff>0</xdr:rowOff>
    </xdr:from>
    <xdr:ext cx="76200" cy="428625"/>
    <xdr:sp macro="" textlink="">
      <xdr:nvSpPr>
        <xdr:cNvPr id="481" name="Text Box 38"/>
        <xdr:cNvSpPr txBox="1">
          <a:spLocks noChangeArrowheads="1"/>
        </xdr:cNvSpPr>
      </xdr:nvSpPr>
      <xdr:spPr bwMode="auto">
        <a:xfrm>
          <a:off x="4457700" y="65436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35</xdr:row>
      <xdr:rowOff>0</xdr:rowOff>
    </xdr:from>
    <xdr:ext cx="76200" cy="428625"/>
    <xdr:sp macro="" textlink="">
      <xdr:nvSpPr>
        <xdr:cNvPr id="482" name="Text Box 38"/>
        <xdr:cNvSpPr txBox="1">
          <a:spLocks noChangeArrowheads="1"/>
        </xdr:cNvSpPr>
      </xdr:nvSpPr>
      <xdr:spPr bwMode="auto">
        <a:xfrm>
          <a:off x="4457700" y="65436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35</xdr:row>
      <xdr:rowOff>0</xdr:rowOff>
    </xdr:from>
    <xdr:ext cx="76200" cy="428625"/>
    <xdr:sp macro="" textlink="">
      <xdr:nvSpPr>
        <xdr:cNvPr id="483" name="Text Box 38"/>
        <xdr:cNvSpPr txBox="1">
          <a:spLocks noChangeArrowheads="1"/>
        </xdr:cNvSpPr>
      </xdr:nvSpPr>
      <xdr:spPr bwMode="auto">
        <a:xfrm>
          <a:off x="4457700" y="65436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35</xdr:row>
      <xdr:rowOff>0</xdr:rowOff>
    </xdr:from>
    <xdr:ext cx="76200" cy="428625"/>
    <xdr:sp macro="" textlink="">
      <xdr:nvSpPr>
        <xdr:cNvPr id="484" name="Text Box 38"/>
        <xdr:cNvSpPr txBox="1">
          <a:spLocks noChangeArrowheads="1"/>
        </xdr:cNvSpPr>
      </xdr:nvSpPr>
      <xdr:spPr bwMode="auto">
        <a:xfrm>
          <a:off x="4457700" y="65436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35</xdr:row>
      <xdr:rowOff>0</xdr:rowOff>
    </xdr:from>
    <xdr:ext cx="76200" cy="428625"/>
    <xdr:sp macro="" textlink="">
      <xdr:nvSpPr>
        <xdr:cNvPr id="485" name="Text Box 38"/>
        <xdr:cNvSpPr txBox="1">
          <a:spLocks noChangeArrowheads="1"/>
        </xdr:cNvSpPr>
      </xdr:nvSpPr>
      <xdr:spPr bwMode="auto">
        <a:xfrm>
          <a:off x="4457700" y="65436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35</xdr:row>
      <xdr:rowOff>0</xdr:rowOff>
    </xdr:from>
    <xdr:ext cx="76200" cy="428625"/>
    <xdr:sp macro="" textlink="">
      <xdr:nvSpPr>
        <xdr:cNvPr id="486" name="Text Box 38"/>
        <xdr:cNvSpPr txBox="1">
          <a:spLocks noChangeArrowheads="1"/>
        </xdr:cNvSpPr>
      </xdr:nvSpPr>
      <xdr:spPr bwMode="auto">
        <a:xfrm>
          <a:off x="4457700" y="65436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35</xdr:row>
      <xdr:rowOff>0</xdr:rowOff>
    </xdr:from>
    <xdr:ext cx="76200" cy="428625"/>
    <xdr:sp macro="" textlink="">
      <xdr:nvSpPr>
        <xdr:cNvPr id="487" name="Text Box 38"/>
        <xdr:cNvSpPr txBox="1">
          <a:spLocks noChangeArrowheads="1"/>
        </xdr:cNvSpPr>
      </xdr:nvSpPr>
      <xdr:spPr bwMode="auto">
        <a:xfrm>
          <a:off x="4457700" y="65436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35</xdr:row>
      <xdr:rowOff>0</xdr:rowOff>
    </xdr:from>
    <xdr:ext cx="76200" cy="428625"/>
    <xdr:sp macro="" textlink="">
      <xdr:nvSpPr>
        <xdr:cNvPr id="488" name="Text Box 38"/>
        <xdr:cNvSpPr txBox="1">
          <a:spLocks noChangeArrowheads="1"/>
        </xdr:cNvSpPr>
      </xdr:nvSpPr>
      <xdr:spPr bwMode="auto">
        <a:xfrm>
          <a:off x="4457700" y="65436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35</xdr:row>
      <xdr:rowOff>0</xdr:rowOff>
    </xdr:from>
    <xdr:ext cx="76200" cy="428625"/>
    <xdr:sp macro="" textlink="">
      <xdr:nvSpPr>
        <xdr:cNvPr id="489" name="Text Box 38"/>
        <xdr:cNvSpPr txBox="1">
          <a:spLocks noChangeArrowheads="1"/>
        </xdr:cNvSpPr>
      </xdr:nvSpPr>
      <xdr:spPr bwMode="auto">
        <a:xfrm>
          <a:off x="4457700" y="65436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35</xdr:row>
      <xdr:rowOff>0</xdr:rowOff>
    </xdr:from>
    <xdr:ext cx="76200" cy="428625"/>
    <xdr:sp macro="" textlink="">
      <xdr:nvSpPr>
        <xdr:cNvPr id="490" name="Text Box 38"/>
        <xdr:cNvSpPr txBox="1">
          <a:spLocks noChangeArrowheads="1"/>
        </xdr:cNvSpPr>
      </xdr:nvSpPr>
      <xdr:spPr bwMode="auto">
        <a:xfrm>
          <a:off x="4457700" y="65436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35</xdr:row>
      <xdr:rowOff>0</xdr:rowOff>
    </xdr:from>
    <xdr:ext cx="76200" cy="428625"/>
    <xdr:sp macro="" textlink="">
      <xdr:nvSpPr>
        <xdr:cNvPr id="491" name="Text Box 38"/>
        <xdr:cNvSpPr txBox="1">
          <a:spLocks noChangeArrowheads="1"/>
        </xdr:cNvSpPr>
      </xdr:nvSpPr>
      <xdr:spPr bwMode="auto">
        <a:xfrm>
          <a:off x="4457700" y="65436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35</xdr:row>
      <xdr:rowOff>0</xdr:rowOff>
    </xdr:from>
    <xdr:ext cx="76200" cy="428625"/>
    <xdr:sp macro="" textlink="">
      <xdr:nvSpPr>
        <xdr:cNvPr id="492" name="Text Box 38"/>
        <xdr:cNvSpPr txBox="1">
          <a:spLocks noChangeArrowheads="1"/>
        </xdr:cNvSpPr>
      </xdr:nvSpPr>
      <xdr:spPr bwMode="auto">
        <a:xfrm>
          <a:off x="4457700" y="65436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35</xdr:row>
      <xdr:rowOff>0</xdr:rowOff>
    </xdr:from>
    <xdr:ext cx="76200" cy="428625"/>
    <xdr:sp macro="" textlink="">
      <xdr:nvSpPr>
        <xdr:cNvPr id="493" name="Text Box 38"/>
        <xdr:cNvSpPr txBox="1">
          <a:spLocks noChangeArrowheads="1"/>
        </xdr:cNvSpPr>
      </xdr:nvSpPr>
      <xdr:spPr bwMode="auto">
        <a:xfrm>
          <a:off x="4457700" y="65436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35</xdr:row>
      <xdr:rowOff>0</xdr:rowOff>
    </xdr:from>
    <xdr:ext cx="76200" cy="428625"/>
    <xdr:sp macro="" textlink="">
      <xdr:nvSpPr>
        <xdr:cNvPr id="494" name="Text Box 38"/>
        <xdr:cNvSpPr txBox="1">
          <a:spLocks noChangeArrowheads="1"/>
        </xdr:cNvSpPr>
      </xdr:nvSpPr>
      <xdr:spPr bwMode="auto">
        <a:xfrm>
          <a:off x="4457700" y="65436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35</xdr:row>
      <xdr:rowOff>0</xdr:rowOff>
    </xdr:from>
    <xdr:ext cx="76200" cy="428625"/>
    <xdr:sp macro="" textlink="">
      <xdr:nvSpPr>
        <xdr:cNvPr id="495" name="Text Box 38"/>
        <xdr:cNvSpPr txBox="1">
          <a:spLocks noChangeArrowheads="1"/>
        </xdr:cNvSpPr>
      </xdr:nvSpPr>
      <xdr:spPr bwMode="auto">
        <a:xfrm>
          <a:off x="4457700" y="65436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35</xdr:row>
      <xdr:rowOff>0</xdr:rowOff>
    </xdr:from>
    <xdr:ext cx="76200" cy="428625"/>
    <xdr:sp macro="" textlink="">
      <xdr:nvSpPr>
        <xdr:cNvPr id="496" name="Text Box 38"/>
        <xdr:cNvSpPr txBox="1">
          <a:spLocks noChangeArrowheads="1"/>
        </xdr:cNvSpPr>
      </xdr:nvSpPr>
      <xdr:spPr bwMode="auto">
        <a:xfrm>
          <a:off x="4457700" y="65436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35</xdr:row>
      <xdr:rowOff>0</xdr:rowOff>
    </xdr:from>
    <xdr:ext cx="76200" cy="428625"/>
    <xdr:sp macro="" textlink="">
      <xdr:nvSpPr>
        <xdr:cNvPr id="497" name="Text Box 38"/>
        <xdr:cNvSpPr txBox="1">
          <a:spLocks noChangeArrowheads="1"/>
        </xdr:cNvSpPr>
      </xdr:nvSpPr>
      <xdr:spPr bwMode="auto">
        <a:xfrm>
          <a:off x="4457700" y="65436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35</xdr:row>
      <xdr:rowOff>0</xdr:rowOff>
    </xdr:from>
    <xdr:ext cx="76200" cy="428625"/>
    <xdr:sp macro="" textlink="">
      <xdr:nvSpPr>
        <xdr:cNvPr id="498" name="Text Box 38"/>
        <xdr:cNvSpPr txBox="1">
          <a:spLocks noChangeArrowheads="1"/>
        </xdr:cNvSpPr>
      </xdr:nvSpPr>
      <xdr:spPr bwMode="auto">
        <a:xfrm>
          <a:off x="4457700" y="65436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76200" cy="428625"/>
    <xdr:sp macro="" textlink="">
      <xdr:nvSpPr>
        <xdr:cNvPr id="499" name="Text Box 38"/>
        <xdr:cNvSpPr txBox="1">
          <a:spLocks noChangeArrowheads="1"/>
        </xdr:cNvSpPr>
      </xdr:nvSpPr>
      <xdr:spPr bwMode="auto">
        <a:xfrm>
          <a:off x="4457700" y="72294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76200" cy="428625"/>
    <xdr:sp macro="" textlink="">
      <xdr:nvSpPr>
        <xdr:cNvPr id="500" name="Text Box 38"/>
        <xdr:cNvSpPr txBox="1">
          <a:spLocks noChangeArrowheads="1"/>
        </xdr:cNvSpPr>
      </xdr:nvSpPr>
      <xdr:spPr bwMode="auto">
        <a:xfrm>
          <a:off x="4457700" y="72294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76200" cy="428625"/>
    <xdr:sp macro="" textlink="">
      <xdr:nvSpPr>
        <xdr:cNvPr id="501" name="Text Box 38"/>
        <xdr:cNvSpPr txBox="1">
          <a:spLocks noChangeArrowheads="1"/>
        </xdr:cNvSpPr>
      </xdr:nvSpPr>
      <xdr:spPr bwMode="auto">
        <a:xfrm>
          <a:off x="4457700" y="72294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76200" cy="428625"/>
    <xdr:sp macro="" textlink="">
      <xdr:nvSpPr>
        <xdr:cNvPr id="502" name="Text Box 38"/>
        <xdr:cNvSpPr txBox="1">
          <a:spLocks noChangeArrowheads="1"/>
        </xdr:cNvSpPr>
      </xdr:nvSpPr>
      <xdr:spPr bwMode="auto">
        <a:xfrm>
          <a:off x="4457700" y="72294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76200" cy="428625"/>
    <xdr:sp macro="" textlink="">
      <xdr:nvSpPr>
        <xdr:cNvPr id="503" name="Text Box 38"/>
        <xdr:cNvSpPr txBox="1">
          <a:spLocks noChangeArrowheads="1"/>
        </xdr:cNvSpPr>
      </xdr:nvSpPr>
      <xdr:spPr bwMode="auto">
        <a:xfrm>
          <a:off x="4457700" y="72294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76200" cy="428625"/>
    <xdr:sp macro="" textlink="">
      <xdr:nvSpPr>
        <xdr:cNvPr id="504" name="Text Box 38"/>
        <xdr:cNvSpPr txBox="1">
          <a:spLocks noChangeArrowheads="1"/>
        </xdr:cNvSpPr>
      </xdr:nvSpPr>
      <xdr:spPr bwMode="auto">
        <a:xfrm>
          <a:off x="4457700" y="72294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76200" cy="428625"/>
    <xdr:sp macro="" textlink="">
      <xdr:nvSpPr>
        <xdr:cNvPr id="505" name="Text Box 38"/>
        <xdr:cNvSpPr txBox="1">
          <a:spLocks noChangeArrowheads="1"/>
        </xdr:cNvSpPr>
      </xdr:nvSpPr>
      <xdr:spPr bwMode="auto">
        <a:xfrm>
          <a:off x="4457700" y="72294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76200" cy="428625"/>
    <xdr:sp macro="" textlink="">
      <xdr:nvSpPr>
        <xdr:cNvPr id="506" name="Text Box 38"/>
        <xdr:cNvSpPr txBox="1">
          <a:spLocks noChangeArrowheads="1"/>
        </xdr:cNvSpPr>
      </xdr:nvSpPr>
      <xdr:spPr bwMode="auto">
        <a:xfrm>
          <a:off x="4457700" y="72294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76200" cy="428625"/>
    <xdr:sp macro="" textlink="">
      <xdr:nvSpPr>
        <xdr:cNvPr id="507" name="Text Box 38"/>
        <xdr:cNvSpPr txBox="1">
          <a:spLocks noChangeArrowheads="1"/>
        </xdr:cNvSpPr>
      </xdr:nvSpPr>
      <xdr:spPr bwMode="auto">
        <a:xfrm>
          <a:off x="4457700" y="72294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76200" cy="428625"/>
    <xdr:sp macro="" textlink="">
      <xdr:nvSpPr>
        <xdr:cNvPr id="508" name="Text Box 38"/>
        <xdr:cNvSpPr txBox="1">
          <a:spLocks noChangeArrowheads="1"/>
        </xdr:cNvSpPr>
      </xdr:nvSpPr>
      <xdr:spPr bwMode="auto">
        <a:xfrm>
          <a:off x="4457700" y="72294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76200" cy="428625"/>
    <xdr:sp macro="" textlink="">
      <xdr:nvSpPr>
        <xdr:cNvPr id="509" name="Text Box 38"/>
        <xdr:cNvSpPr txBox="1">
          <a:spLocks noChangeArrowheads="1"/>
        </xdr:cNvSpPr>
      </xdr:nvSpPr>
      <xdr:spPr bwMode="auto">
        <a:xfrm>
          <a:off x="4457700" y="72294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76200" cy="428625"/>
    <xdr:sp macro="" textlink="">
      <xdr:nvSpPr>
        <xdr:cNvPr id="510" name="Text Box 38"/>
        <xdr:cNvSpPr txBox="1">
          <a:spLocks noChangeArrowheads="1"/>
        </xdr:cNvSpPr>
      </xdr:nvSpPr>
      <xdr:spPr bwMode="auto">
        <a:xfrm>
          <a:off x="4457700" y="72294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76200" cy="428625"/>
    <xdr:sp macro="" textlink="">
      <xdr:nvSpPr>
        <xdr:cNvPr id="511" name="Text Box 38"/>
        <xdr:cNvSpPr txBox="1">
          <a:spLocks noChangeArrowheads="1"/>
        </xdr:cNvSpPr>
      </xdr:nvSpPr>
      <xdr:spPr bwMode="auto">
        <a:xfrm>
          <a:off x="4457700" y="72294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76200" cy="428625"/>
    <xdr:sp macro="" textlink="">
      <xdr:nvSpPr>
        <xdr:cNvPr id="512" name="Text Box 38"/>
        <xdr:cNvSpPr txBox="1">
          <a:spLocks noChangeArrowheads="1"/>
        </xdr:cNvSpPr>
      </xdr:nvSpPr>
      <xdr:spPr bwMode="auto">
        <a:xfrm>
          <a:off x="4457700" y="72294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76200" cy="428625"/>
    <xdr:sp macro="" textlink="">
      <xdr:nvSpPr>
        <xdr:cNvPr id="513" name="Text Box 38"/>
        <xdr:cNvSpPr txBox="1">
          <a:spLocks noChangeArrowheads="1"/>
        </xdr:cNvSpPr>
      </xdr:nvSpPr>
      <xdr:spPr bwMode="auto">
        <a:xfrm>
          <a:off x="4457700" y="72294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76200" cy="428625"/>
    <xdr:sp macro="" textlink="">
      <xdr:nvSpPr>
        <xdr:cNvPr id="514" name="Text Box 38"/>
        <xdr:cNvSpPr txBox="1">
          <a:spLocks noChangeArrowheads="1"/>
        </xdr:cNvSpPr>
      </xdr:nvSpPr>
      <xdr:spPr bwMode="auto">
        <a:xfrm>
          <a:off x="4457700" y="72294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76200" cy="428625"/>
    <xdr:sp macro="" textlink="">
      <xdr:nvSpPr>
        <xdr:cNvPr id="515" name="Text Box 38"/>
        <xdr:cNvSpPr txBox="1">
          <a:spLocks noChangeArrowheads="1"/>
        </xdr:cNvSpPr>
      </xdr:nvSpPr>
      <xdr:spPr bwMode="auto">
        <a:xfrm>
          <a:off x="4457700" y="72294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76200" cy="428625"/>
    <xdr:sp macro="" textlink="">
      <xdr:nvSpPr>
        <xdr:cNvPr id="516" name="Text Box 38"/>
        <xdr:cNvSpPr txBox="1">
          <a:spLocks noChangeArrowheads="1"/>
        </xdr:cNvSpPr>
      </xdr:nvSpPr>
      <xdr:spPr bwMode="auto">
        <a:xfrm>
          <a:off x="4457700" y="72294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</xdr:row>
      <xdr:rowOff>0</xdr:rowOff>
    </xdr:from>
    <xdr:ext cx="76200" cy="428625"/>
    <xdr:sp macro="" textlink="">
      <xdr:nvSpPr>
        <xdr:cNvPr id="517" name="Text Box 38"/>
        <xdr:cNvSpPr txBox="1">
          <a:spLocks noChangeArrowheads="1"/>
        </xdr:cNvSpPr>
      </xdr:nvSpPr>
      <xdr:spPr bwMode="auto">
        <a:xfrm>
          <a:off x="4457700" y="65436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</xdr:row>
      <xdr:rowOff>0</xdr:rowOff>
    </xdr:from>
    <xdr:ext cx="76200" cy="428625"/>
    <xdr:sp macro="" textlink="">
      <xdr:nvSpPr>
        <xdr:cNvPr id="518" name="Text Box 38"/>
        <xdr:cNvSpPr txBox="1">
          <a:spLocks noChangeArrowheads="1"/>
        </xdr:cNvSpPr>
      </xdr:nvSpPr>
      <xdr:spPr bwMode="auto">
        <a:xfrm>
          <a:off x="4457700" y="65436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</xdr:row>
      <xdr:rowOff>0</xdr:rowOff>
    </xdr:from>
    <xdr:ext cx="76200" cy="428625"/>
    <xdr:sp macro="" textlink="">
      <xdr:nvSpPr>
        <xdr:cNvPr id="519" name="Text Box 38"/>
        <xdr:cNvSpPr txBox="1">
          <a:spLocks noChangeArrowheads="1"/>
        </xdr:cNvSpPr>
      </xdr:nvSpPr>
      <xdr:spPr bwMode="auto">
        <a:xfrm>
          <a:off x="4457700" y="65436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</xdr:row>
      <xdr:rowOff>0</xdr:rowOff>
    </xdr:from>
    <xdr:ext cx="76200" cy="428625"/>
    <xdr:sp macro="" textlink="">
      <xdr:nvSpPr>
        <xdr:cNvPr id="520" name="Text Box 38"/>
        <xdr:cNvSpPr txBox="1">
          <a:spLocks noChangeArrowheads="1"/>
        </xdr:cNvSpPr>
      </xdr:nvSpPr>
      <xdr:spPr bwMode="auto">
        <a:xfrm>
          <a:off x="4457700" y="65436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</xdr:row>
      <xdr:rowOff>0</xdr:rowOff>
    </xdr:from>
    <xdr:ext cx="76200" cy="428625"/>
    <xdr:sp macro="" textlink="">
      <xdr:nvSpPr>
        <xdr:cNvPr id="521" name="Text Box 38"/>
        <xdr:cNvSpPr txBox="1">
          <a:spLocks noChangeArrowheads="1"/>
        </xdr:cNvSpPr>
      </xdr:nvSpPr>
      <xdr:spPr bwMode="auto">
        <a:xfrm>
          <a:off x="4457700" y="65436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</xdr:row>
      <xdr:rowOff>0</xdr:rowOff>
    </xdr:from>
    <xdr:ext cx="76200" cy="428625"/>
    <xdr:sp macro="" textlink="">
      <xdr:nvSpPr>
        <xdr:cNvPr id="522" name="Text Box 38"/>
        <xdr:cNvSpPr txBox="1">
          <a:spLocks noChangeArrowheads="1"/>
        </xdr:cNvSpPr>
      </xdr:nvSpPr>
      <xdr:spPr bwMode="auto">
        <a:xfrm>
          <a:off x="4457700" y="65436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</xdr:row>
      <xdr:rowOff>0</xdr:rowOff>
    </xdr:from>
    <xdr:ext cx="76200" cy="428625"/>
    <xdr:sp macro="" textlink="">
      <xdr:nvSpPr>
        <xdr:cNvPr id="523" name="Text Box 38"/>
        <xdr:cNvSpPr txBox="1">
          <a:spLocks noChangeArrowheads="1"/>
        </xdr:cNvSpPr>
      </xdr:nvSpPr>
      <xdr:spPr bwMode="auto">
        <a:xfrm>
          <a:off x="4457700" y="65436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</xdr:row>
      <xdr:rowOff>0</xdr:rowOff>
    </xdr:from>
    <xdr:ext cx="76200" cy="428625"/>
    <xdr:sp macro="" textlink="">
      <xdr:nvSpPr>
        <xdr:cNvPr id="524" name="Text Box 38"/>
        <xdr:cNvSpPr txBox="1">
          <a:spLocks noChangeArrowheads="1"/>
        </xdr:cNvSpPr>
      </xdr:nvSpPr>
      <xdr:spPr bwMode="auto">
        <a:xfrm>
          <a:off x="4457700" y="65436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</xdr:row>
      <xdr:rowOff>0</xdr:rowOff>
    </xdr:from>
    <xdr:ext cx="76200" cy="428625"/>
    <xdr:sp macro="" textlink="">
      <xdr:nvSpPr>
        <xdr:cNvPr id="525" name="Text Box 38"/>
        <xdr:cNvSpPr txBox="1">
          <a:spLocks noChangeArrowheads="1"/>
        </xdr:cNvSpPr>
      </xdr:nvSpPr>
      <xdr:spPr bwMode="auto">
        <a:xfrm>
          <a:off x="4457700" y="65436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</xdr:row>
      <xdr:rowOff>0</xdr:rowOff>
    </xdr:from>
    <xdr:ext cx="76200" cy="428625"/>
    <xdr:sp macro="" textlink="">
      <xdr:nvSpPr>
        <xdr:cNvPr id="526" name="Text Box 38"/>
        <xdr:cNvSpPr txBox="1">
          <a:spLocks noChangeArrowheads="1"/>
        </xdr:cNvSpPr>
      </xdr:nvSpPr>
      <xdr:spPr bwMode="auto">
        <a:xfrm>
          <a:off x="4457700" y="65436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</xdr:row>
      <xdr:rowOff>0</xdr:rowOff>
    </xdr:from>
    <xdr:ext cx="76200" cy="428625"/>
    <xdr:sp macro="" textlink="">
      <xdr:nvSpPr>
        <xdr:cNvPr id="527" name="Text Box 38"/>
        <xdr:cNvSpPr txBox="1">
          <a:spLocks noChangeArrowheads="1"/>
        </xdr:cNvSpPr>
      </xdr:nvSpPr>
      <xdr:spPr bwMode="auto">
        <a:xfrm>
          <a:off x="4457700" y="65436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</xdr:row>
      <xdr:rowOff>0</xdr:rowOff>
    </xdr:from>
    <xdr:ext cx="76200" cy="428625"/>
    <xdr:sp macro="" textlink="">
      <xdr:nvSpPr>
        <xdr:cNvPr id="528" name="Text Box 38"/>
        <xdr:cNvSpPr txBox="1">
          <a:spLocks noChangeArrowheads="1"/>
        </xdr:cNvSpPr>
      </xdr:nvSpPr>
      <xdr:spPr bwMode="auto">
        <a:xfrm>
          <a:off x="4457700" y="65436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</xdr:row>
      <xdr:rowOff>0</xdr:rowOff>
    </xdr:from>
    <xdr:ext cx="76200" cy="428625"/>
    <xdr:sp macro="" textlink="">
      <xdr:nvSpPr>
        <xdr:cNvPr id="529" name="Text Box 38"/>
        <xdr:cNvSpPr txBox="1">
          <a:spLocks noChangeArrowheads="1"/>
        </xdr:cNvSpPr>
      </xdr:nvSpPr>
      <xdr:spPr bwMode="auto">
        <a:xfrm>
          <a:off x="4457700" y="65436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</xdr:row>
      <xdr:rowOff>0</xdr:rowOff>
    </xdr:from>
    <xdr:ext cx="76200" cy="428625"/>
    <xdr:sp macro="" textlink="">
      <xdr:nvSpPr>
        <xdr:cNvPr id="530" name="Text Box 38"/>
        <xdr:cNvSpPr txBox="1">
          <a:spLocks noChangeArrowheads="1"/>
        </xdr:cNvSpPr>
      </xdr:nvSpPr>
      <xdr:spPr bwMode="auto">
        <a:xfrm>
          <a:off x="4457700" y="65436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</xdr:row>
      <xdr:rowOff>0</xdr:rowOff>
    </xdr:from>
    <xdr:ext cx="76200" cy="428625"/>
    <xdr:sp macro="" textlink="">
      <xdr:nvSpPr>
        <xdr:cNvPr id="531" name="Text Box 38"/>
        <xdr:cNvSpPr txBox="1">
          <a:spLocks noChangeArrowheads="1"/>
        </xdr:cNvSpPr>
      </xdr:nvSpPr>
      <xdr:spPr bwMode="auto">
        <a:xfrm>
          <a:off x="4457700" y="65436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</xdr:row>
      <xdr:rowOff>0</xdr:rowOff>
    </xdr:from>
    <xdr:ext cx="76200" cy="428625"/>
    <xdr:sp macro="" textlink="">
      <xdr:nvSpPr>
        <xdr:cNvPr id="532" name="Text Box 38"/>
        <xdr:cNvSpPr txBox="1">
          <a:spLocks noChangeArrowheads="1"/>
        </xdr:cNvSpPr>
      </xdr:nvSpPr>
      <xdr:spPr bwMode="auto">
        <a:xfrm>
          <a:off x="4457700" y="65436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</xdr:row>
      <xdr:rowOff>0</xdr:rowOff>
    </xdr:from>
    <xdr:ext cx="76200" cy="428625"/>
    <xdr:sp macro="" textlink="">
      <xdr:nvSpPr>
        <xdr:cNvPr id="533" name="Text Box 38"/>
        <xdr:cNvSpPr txBox="1">
          <a:spLocks noChangeArrowheads="1"/>
        </xdr:cNvSpPr>
      </xdr:nvSpPr>
      <xdr:spPr bwMode="auto">
        <a:xfrm>
          <a:off x="4457700" y="65436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</xdr:row>
      <xdr:rowOff>0</xdr:rowOff>
    </xdr:from>
    <xdr:ext cx="76200" cy="428625"/>
    <xdr:sp macro="" textlink="">
      <xdr:nvSpPr>
        <xdr:cNvPr id="534" name="Text Box 38"/>
        <xdr:cNvSpPr txBox="1">
          <a:spLocks noChangeArrowheads="1"/>
        </xdr:cNvSpPr>
      </xdr:nvSpPr>
      <xdr:spPr bwMode="auto">
        <a:xfrm>
          <a:off x="4457700" y="65436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48</xdr:row>
      <xdr:rowOff>0</xdr:rowOff>
    </xdr:from>
    <xdr:ext cx="76200" cy="428625"/>
    <xdr:sp macro="" textlink="">
      <xdr:nvSpPr>
        <xdr:cNvPr id="535" name="Text Box 38"/>
        <xdr:cNvSpPr txBox="1">
          <a:spLocks noChangeArrowheads="1"/>
        </xdr:cNvSpPr>
      </xdr:nvSpPr>
      <xdr:spPr bwMode="auto">
        <a:xfrm>
          <a:off x="4457700" y="72294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48</xdr:row>
      <xdr:rowOff>0</xdr:rowOff>
    </xdr:from>
    <xdr:ext cx="76200" cy="428625"/>
    <xdr:sp macro="" textlink="">
      <xdr:nvSpPr>
        <xdr:cNvPr id="536" name="Text Box 38"/>
        <xdr:cNvSpPr txBox="1">
          <a:spLocks noChangeArrowheads="1"/>
        </xdr:cNvSpPr>
      </xdr:nvSpPr>
      <xdr:spPr bwMode="auto">
        <a:xfrm>
          <a:off x="4457700" y="72294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48</xdr:row>
      <xdr:rowOff>0</xdr:rowOff>
    </xdr:from>
    <xdr:ext cx="76200" cy="428625"/>
    <xdr:sp macro="" textlink="">
      <xdr:nvSpPr>
        <xdr:cNvPr id="537" name="Text Box 38"/>
        <xdr:cNvSpPr txBox="1">
          <a:spLocks noChangeArrowheads="1"/>
        </xdr:cNvSpPr>
      </xdr:nvSpPr>
      <xdr:spPr bwMode="auto">
        <a:xfrm>
          <a:off x="4457700" y="72294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48</xdr:row>
      <xdr:rowOff>0</xdr:rowOff>
    </xdr:from>
    <xdr:ext cx="76200" cy="428625"/>
    <xdr:sp macro="" textlink="">
      <xdr:nvSpPr>
        <xdr:cNvPr id="538" name="Text Box 38"/>
        <xdr:cNvSpPr txBox="1">
          <a:spLocks noChangeArrowheads="1"/>
        </xdr:cNvSpPr>
      </xdr:nvSpPr>
      <xdr:spPr bwMode="auto">
        <a:xfrm>
          <a:off x="4457700" y="72294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48</xdr:row>
      <xdr:rowOff>0</xdr:rowOff>
    </xdr:from>
    <xdr:ext cx="76200" cy="428625"/>
    <xdr:sp macro="" textlink="">
      <xdr:nvSpPr>
        <xdr:cNvPr id="539" name="Text Box 38"/>
        <xdr:cNvSpPr txBox="1">
          <a:spLocks noChangeArrowheads="1"/>
        </xdr:cNvSpPr>
      </xdr:nvSpPr>
      <xdr:spPr bwMode="auto">
        <a:xfrm>
          <a:off x="4457700" y="72294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48</xdr:row>
      <xdr:rowOff>0</xdr:rowOff>
    </xdr:from>
    <xdr:ext cx="76200" cy="428625"/>
    <xdr:sp macro="" textlink="">
      <xdr:nvSpPr>
        <xdr:cNvPr id="540" name="Text Box 38"/>
        <xdr:cNvSpPr txBox="1">
          <a:spLocks noChangeArrowheads="1"/>
        </xdr:cNvSpPr>
      </xdr:nvSpPr>
      <xdr:spPr bwMode="auto">
        <a:xfrm>
          <a:off x="4457700" y="72294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48</xdr:row>
      <xdr:rowOff>0</xdr:rowOff>
    </xdr:from>
    <xdr:ext cx="76200" cy="428625"/>
    <xdr:sp macro="" textlink="">
      <xdr:nvSpPr>
        <xdr:cNvPr id="541" name="Text Box 38"/>
        <xdr:cNvSpPr txBox="1">
          <a:spLocks noChangeArrowheads="1"/>
        </xdr:cNvSpPr>
      </xdr:nvSpPr>
      <xdr:spPr bwMode="auto">
        <a:xfrm>
          <a:off x="4457700" y="72294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48</xdr:row>
      <xdr:rowOff>0</xdr:rowOff>
    </xdr:from>
    <xdr:ext cx="76200" cy="428625"/>
    <xdr:sp macro="" textlink="">
      <xdr:nvSpPr>
        <xdr:cNvPr id="542" name="Text Box 38"/>
        <xdr:cNvSpPr txBox="1">
          <a:spLocks noChangeArrowheads="1"/>
        </xdr:cNvSpPr>
      </xdr:nvSpPr>
      <xdr:spPr bwMode="auto">
        <a:xfrm>
          <a:off x="4457700" y="72294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48</xdr:row>
      <xdr:rowOff>0</xdr:rowOff>
    </xdr:from>
    <xdr:ext cx="76200" cy="428625"/>
    <xdr:sp macro="" textlink="">
      <xdr:nvSpPr>
        <xdr:cNvPr id="543" name="Text Box 38"/>
        <xdr:cNvSpPr txBox="1">
          <a:spLocks noChangeArrowheads="1"/>
        </xdr:cNvSpPr>
      </xdr:nvSpPr>
      <xdr:spPr bwMode="auto">
        <a:xfrm>
          <a:off x="4457700" y="72294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48</xdr:row>
      <xdr:rowOff>0</xdr:rowOff>
    </xdr:from>
    <xdr:ext cx="76200" cy="428625"/>
    <xdr:sp macro="" textlink="">
      <xdr:nvSpPr>
        <xdr:cNvPr id="544" name="Text Box 38"/>
        <xdr:cNvSpPr txBox="1">
          <a:spLocks noChangeArrowheads="1"/>
        </xdr:cNvSpPr>
      </xdr:nvSpPr>
      <xdr:spPr bwMode="auto">
        <a:xfrm>
          <a:off x="4457700" y="72294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48</xdr:row>
      <xdr:rowOff>0</xdr:rowOff>
    </xdr:from>
    <xdr:ext cx="76200" cy="428625"/>
    <xdr:sp macro="" textlink="">
      <xdr:nvSpPr>
        <xdr:cNvPr id="545" name="Text Box 38"/>
        <xdr:cNvSpPr txBox="1">
          <a:spLocks noChangeArrowheads="1"/>
        </xdr:cNvSpPr>
      </xdr:nvSpPr>
      <xdr:spPr bwMode="auto">
        <a:xfrm>
          <a:off x="4457700" y="72294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48</xdr:row>
      <xdr:rowOff>0</xdr:rowOff>
    </xdr:from>
    <xdr:ext cx="76200" cy="428625"/>
    <xdr:sp macro="" textlink="">
      <xdr:nvSpPr>
        <xdr:cNvPr id="546" name="Text Box 38"/>
        <xdr:cNvSpPr txBox="1">
          <a:spLocks noChangeArrowheads="1"/>
        </xdr:cNvSpPr>
      </xdr:nvSpPr>
      <xdr:spPr bwMode="auto">
        <a:xfrm>
          <a:off x="4457700" y="72294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48</xdr:row>
      <xdr:rowOff>0</xdr:rowOff>
    </xdr:from>
    <xdr:ext cx="76200" cy="428625"/>
    <xdr:sp macro="" textlink="">
      <xdr:nvSpPr>
        <xdr:cNvPr id="547" name="Text Box 38"/>
        <xdr:cNvSpPr txBox="1">
          <a:spLocks noChangeArrowheads="1"/>
        </xdr:cNvSpPr>
      </xdr:nvSpPr>
      <xdr:spPr bwMode="auto">
        <a:xfrm>
          <a:off x="4457700" y="72294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48</xdr:row>
      <xdr:rowOff>0</xdr:rowOff>
    </xdr:from>
    <xdr:ext cx="76200" cy="428625"/>
    <xdr:sp macro="" textlink="">
      <xdr:nvSpPr>
        <xdr:cNvPr id="548" name="Text Box 38"/>
        <xdr:cNvSpPr txBox="1">
          <a:spLocks noChangeArrowheads="1"/>
        </xdr:cNvSpPr>
      </xdr:nvSpPr>
      <xdr:spPr bwMode="auto">
        <a:xfrm>
          <a:off x="4457700" y="72294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48</xdr:row>
      <xdr:rowOff>0</xdr:rowOff>
    </xdr:from>
    <xdr:ext cx="76200" cy="428625"/>
    <xdr:sp macro="" textlink="">
      <xdr:nvSpPr>
        <xdr:cNvPr id="549" name="Text Box 38"/>
        <xdr:cNvSpPr txBox="1">
          <a:spLocks noChangeArrowheads="1"/>
        </xdr:cNvSpPr>
      </xdr:nvSpPr>
      <xdr:spPr bwMode="auto">
        <a:xfrm>
          <a:off x="4457700" y="72294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48</xdr:row>
      <xdr:rowOff>0</xdr:rowOff>
    </xdr:from>
    <xdr:ext cx="76200" cy="428625"/>
    <xdr:sp macro="" textlink="">
      <xdr:nvSpPr>
        <xdr:cNvPr id="550" name="Text Box 38"/>
        <xdr:cNvSpPr txBox="1">
          <a:spLocks noChangeArrowheads="1"/>
        </xdr:cNvSpPr>
      </xdr:nvSpPr>
      <xdr:spPr bwMode="auto">
        <a:xfrm>
          <a:off x="4457700" y="72294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48</xdr:row>
      <xdr:rowOff>0</xdr:rowOff>
    </xdr:from>
    <xdr:ext cx="76200" cy="428625"/>
    <xdr:sp macro="" textlink="">
      <xdr:nvSpPr>
        <xdr:cNvPr id="551" name="Text Box 38"/>
        <xdr:cNvSpPr txBox="1">
          <a:spLocks noChangeArrowheads="1"/>
        </xdr:cNvSpPr>
      </xdr:nvSpPr>
      <xdr:spPr bwMode="auto">
        <a:xfrm>
          <a:off x="4457700" y="72294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48</xdr:row>
      <xdr:rowOff>0</xdr:rowOff>
    </xdr:from>
    <xdr:ext cx="76200" cy="428625"/>
    <xdr:sp macro="" textlink="">
      <xdr:nvSpPr>
        <xdr:cNvPr id="552" name="Text Box 38"/>
        <xdr:cNvSpPr txBox="1">
          <a:spLocks noChangeArrowheads="1"/>
        </xdr:cNvSpPr>
      </xdr:nvSpPr>
      <xdr:spPr bwMode="auto">
        <a:xfrm>
          <a:off x="4457700" y="72294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28625"/>
    <xdr:sp macro="" textlink="">
      <xdr:nvSpPr>
        <xdr:cNvPr id="553" name="Text Box 38"/>
        <xdr:cNvSpPr txBox="1">
          <a:spLocks noChangeArrowheads="1"/>
        </xdr:cNvSpPr>
      </xdr:nvSpPr>
      <xdr:spPr bwMode="auto">
        <a:xfrm>
          <a:off x="4457700" y="91440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28625"/>
    <xdr:sp macro="" textlink="">
      <xdr:nvSpPr>
        <xdr:cNvPr id="554" name="Text Box 38"/>
        <xdr:cNvSpPr txBox="1">
          <a:spLocks noChangeArrowheads="1"/>
        </xdr:cNvSpPr>
      </xdr:nvSpPr>
      <xdr:spPr bwMode="auto">
        <a:xfrm>
          <a:off x="4457700" y="91440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28625"/>
    <xdr:sp macro="" textlink="">
      <xdr:nvSpPr>
        <xdr:cNvPr id="555" name="Text Box 38"/>
        <xdr:cNvSpPr txBox="1">
          <a:spLocks noChangeArrowheads="1"/>
        </xdr:cNvSpPr>
      </xdr:nvSpPr>
      <xdr:spPr bwMode="auto">
        <a:xfrm>
          <a:off x="4457700" y="91440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28625"/>
    <xdr:sp macro="" textlink="">
      <xdr:nvSpPr>
        <xdr:cNvPr id="556" name="Text Box 38"/>
        <xdr:cNvSpPr txBox="1">
          <a:spLocks noChangeArrowheads="1"/>
        </xdr:cNvSpPr>
      </xdr:nvSpPr>
      <xdr:spPr bwMode="auto">
        <a:xfrm>
          <a:off x="4457700" y="91440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28625"/>
    <xdr:sp macro="" textlink="">
      <xdr:nvSpPr>
        <xdr:cNvPr id="557" name="Text Box 38"/>
        <xdr:cNvSpPr txBox="1">
          <a:spLocks noChangeArrowheads="1"/>
        </xdr:cNvSpPr>
      </xdr:nvSpPr>
      <xdr:spPr bwMode="auto">
        <a:xfrm>
          <a:off x="4457700" y="91440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28625"/>
    <xdr:sp macro="" textlink="">
      <xdr:nvSpPr>
        <xdr:cNvPr id="558" name="Text Box 38"/>
        <xdr:cNvSpPr txBox="1">
          <a:spLocks noChangeArrowheads="1"/>
        </xdr:cNvSpPr>
      </xdr:nvSpPr>
      <xdr:spPr bwMode="auto">
        <a:xfrm>
          <a:off x="4457700" y="91440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28625"/>
    <xdr:sp macro="" textlink="">
      <xdr:nvSpPr>
        <xdr:cNvPr id="559" name="Text Box 38"/>
        <xdr:cNvSpPr txBox="1">
          <a:spLocks noChangeArrowheads="1"/>
        </xdr:cNvSpPr>
      </xdr:nvSpPr>
      <xdr:spPr bwMode="auto">
        <a:xfrm>
          <a:off x="4457700" y="91440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28625"/>
    <xdr:sp macro="" textlink="">
      <xdr:nvSpPr>
        <xdr:cNvPr id="560" name="Text Box 38"/>
        <xdr:cNvSpPr txBox="1">
          <a:spLocks noChangeArrowheads="1"/>
        </xdr:cNvSpPr>
      </xdr:nvSpPr>
      <xdr:spPr bwMode="auto">
        <a:xfrm>
          <a:off x="4457700" y="91440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28625"/>
    <xdr:sp macro="" textlink="">
      <xdr:nvSpPr>
        <xdr:cNvPr id="561" name="Text Box 38"/>
        <xdr:cNvSpPr txBox="1">
          <a:spLocks noChangeArrowheads="1"/>
        </xdr:cNvSpPr>
      </xdr:nvSpPr>
      <xdr:spPr bwMode="auto">
        <a:xfrm>
          <a:off x="4457700" y="91440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28625"/>
    <xdr:sp macro="" textlink="">
      <xdr:nvSpPr>
        <xdr:cNvPr id="562" name="Text Box 38"/>
        <xdr:cNvSpPr txBox="1">
          <a:spLocks noChangeArrowheads="1"/>
        </xdr:cNvSpPr>
      </xdr:nvSpPr>
      <xdr:spPr bwMode="auto">
        <a:xfrm>
          <a:off x="4457700" y="91440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28625"/>
    <xdr:sp macro="" textlink="">
      <xdr:nvSpPr>
        <xdr:cNvPr id="563" name="Text Box 38"/>
        <xdr:cNvSpPr txBox="1">
          <a:spLocks noChangeArrowheads="1"/>
        </xdr:cNvSpPr>
      </xdr:nvSpPr>
      <xdr:spPr bwMode="auto">
        <a:xfrm>
          <a:off x="4457700" y="91440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28625"/>
    <xdr:sp macro="" textlink="">
      <xdr:nvSpPr>
        <xdr:cNvPr id="564" name="Text Box 38"/>
        <xdr:cNvSpPr txBox="1">
          <a:spLocks noChangeArrowheads="1"/>
        </xdr:cNvSpPr>
      </xdr:nvSpPr>
      <xdr:spPr bwMode="auto">
        <a:xfrm>
          <a:off x="4457700" y="91440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28625"/>
    <xdr:sp macro="" textlink="">
      <xdr:nvSpPr>
        <xdr:cNvPr id="565" name="Text Box 38"/>
        <xdr:cNvSpPr txBox="1">
          <a:spLocks noChangeArrowheads="1"/>
        </xdr:cNvSpPr>
      </xdr:nvSpPr>
      <xdr:spPr bwMode="auto">
        <a:xfrm>
          <a:off x="4457700" y="91440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28625"/>
    <xdr:sp macro="" textlink="">
      <xdr:nvSpPr>
        <xdr:cNvPr id="566" name="Text Box 38"/>
        <xdr:cNvSpPr txBox="1">
          <a:spLocks noChangeArrowheads="1"/>
        </xdr:cNvSpPr>
      </xdr:nvSpPr>
      <xdr:spPr bwMode="auto">
        <a:xfrm>
          <a:off x="4457700" y="91440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28625"/>
    <xdr:sp macro="" textlink="">
      <xdr:nvSpPr>
        <xdr:cNvPr id="567" name="Text Box 38"/>
        <xdr:cNvSpPr txBox="1">
          <a:spLocks noChangeArrowheads="1"/>
        </xdr:cNvSpPr>
      </xdr:nvSpPr>
      <xdr:spPr bwMode="auto">
        <a:xfrm>
          <a:off x="4457700" y="91440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28625"/>
    <xdr:sp macro="" textlink="">
      <xdr:nvSpPr>
        <xdr:cNvPr id="568" name="Text Box 38"/>
        <xdr:cNvSpPr txBox="1">
          <a:spLocks noChangeArrowheads="1"/>
        </xdr:cNvSpPr>
      </xdr:nvSpPr>
      <xdr:spPr bwMode="auto">
        <a:xfrm>
          <a:off x="4457700" y="91440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28625"/>
    <xdr:sp macro="" textlink="">
      <xdr:nvSpPr>
        <xdr:cNvPr id="569" name="Text Box 38"/>
        <xdr:cNvSpPr txBox="1">
          <a:spLocks noChangeArrowheads="1"/>
        </xdr:cNvSpPr>
      </xdr:nvSpPr>
      <xdr:spPr bwMode="auto">
        <a:xfrm>
          <a:off x="4457700" y="91440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428625"/>
    <xdr:sp macro="" textlink="">
      <xdr:nvSpPr>
        <xdr:cNvPr id="570" name="Text Box 38"/>
        <xdr:cNvSpPr txBox="1">
          <a:spLocks noChangeArrowheads="1"/>
        </xdr:cNvSpPr>
      </xdr:nvSpPr>
      <xdr:spPr bwMode="auto">
        <a:xfrm>
          <a:off x="4457700" y="91440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76200" cy="428625"/>
    <xdr:sp macro="" textlink="">
      <xdr:nvSpPr>
        <xdr:cNvPr id="571" name="Text Box 38"/>
        <xdr:cNvSpPr txBox="1">
          <a:spLocks noChangeArrowheads="1"/>
        </xdr:cNvSpPr>
      </xdr:nvSpPr>
      <xdr:spPr bwMode="auto">
        <a:xfrm>
          <a:off x="4457700" y="96869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76200" cy="428625"/>
    <xdr:sp macro="" textlink="">
      <xdr:nvSpPr>
        <xdr:cNvPr id="572" name="Text Box 38"/>
        <xdr:cNvSpPr txBox="1">
          <a:spLocks noChangeArrowheads="1"/>
        </xdr:cNvSpPr>
      </xdr:nvSpPr>
      <xdr:spPr bwMode="auto">
        <a:xfrm>
          <a:off x="4457700" y="96869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76200" cy="428625"/>
    <xdr:sp macro="" textlink="">
      <xdr:nvSpPr>
        <xdr:cNvPr id="573" name="Text Box 38"/>
        <xdr:cNvSpPr txBox="1">
          <a:spLocks noChangeArrowheads="1"/>
        </xdr:cNvSpPr>
      </xdr:nvSpPr>
      <xdr:spPr bwMode="auto">
        <a:xfrm>
          <a:off x="4457700" y="96869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76200" cy="428625"/>
    <xdr:sp macro="" textlink="">
      <xdr:nvSpPr>
        <xdr:cNvPr id="574" name="Text Box 38"/>
        <xdr:cNvSpPr txBox="1">
          <a:spLocks noChangeArrowheads="1"/>
        </xdr:cNvSpPr>
      </xdr:nvSpPr>
      <xdr:spPr bwMode="auto">
        <a:xfrm>
          <a:off x="4457700" y="96869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76200" cy="428625"/>
    <xdr:sp macro="" textlink="">
      <xdr:nvSpPr>
        <xdr:cNvPr id="575" name="Text Box 38"/>
        <xdr:cNvSpPr txBox="1">
          <a:spLocks noChangeArrowheads="1"/>
        </xdr:cNvSpPr>
      </xdr:nvSpPr>
      <xdr:spPr bwMode="auto">
        <a:xfrm>
          <a:off x="4457700" y="96869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76200" cy="428625"/>
    <xdr:sp macro="" textlink="">
      <xdr:nvSpPr>
        <xdr:cNvPr id="576" name="Text Box 38"/>
        <xdr:cNvSpPr txBox="1">
          <a:spLocks noChangeArrowheads="1"/>
        </xdr:cNvSpPr>
      </xdr:nvSpPr>
      <xdr:spPr bwMode="auto">
        <a:xfrm>
          <a:off x="4457700" y="96869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76200" cy="428625"/>
    <xdr:sp macro="" textlink="">
      <xdr:nvSpPr>
        <xdr:cNvPr id="577" name="Text Box 38"/>
        <xdr:cNvSpPr txBox="1">
          <a:spLocks noChangeArrowheads="1"/>
        </xdr:cNvSpPr>
      </xdr:nvSpPr>
      <xdr:spPr bwMode="auto">
        <a:xfrm>
          <a:off x="4457700" y="96869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76200" cy="428625"/>
    <xdr:sp macro="" textlink="">
      <xdr:nvSpPr>
        <xdr:cNvPr id="578" name="Text Box 38"/>
        <xdr:cNvSpPr txBox="1">
          <a:spLocks noChangeArrowheads="1"/>
        </xdr:cNvSpPr>
      </xdr:nvSpPr>
      <xdr:spPr bwMode="auto">
        <a:xfrm>
          <a:off x="4457700" y="96869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76200" cy="428625"/>
    <xdr:sp macro="" textlink="">
      <xdr:nvSpPr>
        <xdr:cNvPr id="579" name="Text Box 38"/>
        <xdr:cNvSpPr txBox="1">
          <a:spLocks noChangeArrowheads="1"/>
        </xdr:cNvSpPr>
      </xdr:nvSpPr>
      <xdr:spPr bwMode="auto">
        <a:xfrm>
          <a:off x="4457700" y="96869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76200" cy="428625"/>
    <xdr:sp macro="" textlink="">
      <xdr:nvSpPr>
        <xdr:cNvPr id="580" name="Text Box 38"/>
        <xdr:cNvSpPr txBox="1">
          <a:spLocks noChangeArrowheads="1"/>
        </xdr:cNvSpPr>
      </xdr:nvSpPr>
      <xdr:spPr bwMode="auto">
        <a:xfrm>
          <a:off x="4457700" y="96869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76200" cy="428625"/>
    <xdr:sp macro="" textlink="">
      <xdr:nvSpPr>
        <xdr:cNvPr id="581" name="Text Box 38"/>
        <xdr:cNvSpPr txBox="1">
          <a:spLocks noChangeArrowheads="1"/>
        </xdr:cNvSpPr>
      </xdr:nvSpPr>
      <xdr:spPr bwMode="auto">
        <a:xfrm>
          <a:off x="4457700" y="96869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76200" cy="428625"/>
    <xdr:sp macro="" textlink="">
      <xdr:nvSpPr>
        <xdr:cNvPr id="582" name="Text Box 38"/>
        <xdr:cNvSpPr txBox="1">
          <a:spLocks noChangeArrowheads="1"/>
        </xdr:cNvSpPr>
      </xdr:nvSpPr>
      <xdr:spPr bwMode="auto">
        <a:xfrm>
          <a:off x="4457700" y="96869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76200" cy="428625"/>
    <xdr:sp macro="" textlink="">
      <xdr:nvSpPr>
        <xdr:cNvPr id="583" name="Text Box 38"/>
        <xdr:cNvSpPr txBox="1">
          <a:spLocks noChangeArrowheads="1"/>
        </xdr:cNvSpPr>
      </xdr:nvSpPr>
      <xdr:spPr bwMode="auto">
        <a:xfrm>
          <a:off x="4457700" y="96869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76200" cy="428625"/>
    <xdr:sp macro="" textlink="">
      <xdr:nvSpPr>
        <xdr:cNvPr id="584" name="Text Box 38"/>
        <xdr:cNvSpPr txBox="1">
          <a:spLocks noChangeArrowheads="1"/>
        </xdr:cNvSpPr>
      </xdr:nvSpPr>
      <xdr:spPr bwMode="auto">
        <a:xfrm>
          <a:off x="4457700" y="96869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76200" cy="428625"/>
    <xdr:sp macro="" textlink="">
      <xdr:nvSpPr>
        <xdr:cNvPr id="585" name="Text Box 38"/>
        <xdr:cNvSpPr txBox="1">
          <a:spLocks noChangeArrowheads="1"/>
        </xdr:cNvSpPr>
      </xdr:nvSpPr>
      <xdr:spPr bwMode="auto">
        <a:xfrm>
          <a:off x="4457700" y="96869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76200" cy="428625"/>
    <xdr:sp macro="" textlink="">
      <xdr:nvSpPr>
        <xdr:cNvPr id="586" name="Text Box 38"/>
        <xdr:cNvSpPr txBox="1">
          <a:spLocks noChangeArrowheads="1"/>
        </xdr:cNvSpPr>
      </xdr:nvSpPr>
      <xdr:spPr bwMode="auto">
        <a:xfrm>
          <a:off x="4457700" y="96869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76200" cy="428625"/>
    <xdr:sp macro="" textlink="">
      <xdr:nvSpPr>
        <xdr:cNvPr id="587" name="Text Box 38"/>
        <xdr:cNvSpPr txBox="1">
          <a:spLocks noChangeArrowheads="1"/>
        </xdr:cNvSpPr>
      </xdr:nvSpPr>
      <xdr:spPr bwMode="auto">
        <a:xfrm>
          <a:off x="4457700" y="96869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76200" cy="428625"/>
    <xdr:sp macro="" textlink="">
      <xdr:nvSpPr>
        <xdr:cNvPr id="588" name="Text Box 38"/>
        <xdr:cNvSpPr txBox="1">
          <a:spLocks noChangeArrowheads="1"/>
        </xdr:cNvSpPr>
      </xdr:nvSpPr>
      <xdr:spPr bwMode="auto">
        <a:xfrm>
          <a:off x="4457700" y="96869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76200" cy="428625"/>
    <xdr:sp macro="" textlink="">
      <xdr:nvSpPr>
        <xdr:cNvPr id="589" name="Text Box 38"/>
        <xdr:cNvSpPr txBox="1">
          <a:spLocks noChangeArrowheads="1"/>
        </xdr:cNvSpPr>
      </xdr:nvSpPr>
      <xdr:spPr bwMode="auto">
        <a:xfrm>
          <a:off x="4457700" y="103727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76200" cy="428625"/>
    <xdr:sp macro="" textlink="">
      <xdr:nvSpPr>
        <xdr:cNvPr id="590" name="Text Box 38"/>
        <xdr:cNvSpPr txBox="1">
          <a:spLocks noChangeArrowheads="1"/>
        </xdr:cNvSpPr>
      </xdr:nvSpPr>
      <xdr:spPr bwMode="auto">
        <a:xfrm>
          <a:off x="4457700" y="103727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76200" cy="428625"/>
    <xdr:sp macro="" textlink="">
      <xdr:nvSpPr>
        <xdr:cNvPr id="591" name="Text Box 38"/>
        <xdr:cNvSpPr txBox="1">
          <a:spLocks noChangeArrowheads="1"/>
        </xdr:cNvSpPr>
      </xdr:nvSpPr>
      <xdr:spPr bwMode="auto">
        <a:xfrm>
          <a:off x="4457700" y="103727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76200" cy="428625"/>
    <xdr:sp macro="" textlink="">
      <xdr:nvSpPr>
        <xdr:cNvPr id="592" name="Text Box 38"/>
        <xdr:cNvSpPr txBox="1">
          <a:spLocks noChangeArrowheads="1"/>
        </xdr:cNvSpPr>
      </xdr:nvSpPr>
      <xdr:spPr bwMode="auto">
        <a:xfrm>
          <a:off x="4457700" y="103727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76200" cy="428625"/>
    <xdr:sp macro="" textlink="">
      <xdr:nvSpPr>
        <xdr:cNvPr id="593" name="Text Box 38"/>
        <xdr:cNvSpPr txBox="1">
          <a:spLocks noChangeArrowheads="1"/>
        </xdr:cNvSpPr>
      </xdr:nvSpPr>
      <xdr:spPr bwMode="auto">
        <a:xfrm>
          <a:off x="4457700" y="103727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76200" cy="428625"/>
    <xdr:sp macro="" textlink="">
      <xdr:nvSpPr>
        <xdr:cNvPr id="594" name="Text Box 38"/>
        <xdr:cNvSpPr txBox="1">
          <a:spLocks noChangeArrowheads="1"/>
        </xdr:cNvSpPr>
      </xdr:nvSpPr>
      <xdr:spPr bwMode="auto">
        <a:xfrm>
          <a:off x="4457700" y="103727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76200" cy="428625"/>
    <xdr:sp macro="" textlink="">
      <xdr:nvSpPr>
        <xdr:cNvPr id="595" name="Text Box 38"/>
        <xdr:cNvSpPr txBox="1">
          <a:spLocks noChangeArrowheads="1"/>
        </xdr:cNvSpPr>
      </xdr:nvSpPr>
      <xdr:spPr bwMode="auto">
        <a:xfrm>
          <a:off x="4457700" y="103727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76200" cy="428625"/>
    <xdr:sp macro="" textlink="">
      <xdr:nvSpPr>
        <xdr:cNvPr id="596" name="Text Box 38"/>
        <xdr:cNvSpPr txBox="1">
          <a:spLocks noChangeArrowheads="1"/>
        </xdr:cNvSpPr>
      </xdr:nvSpPr>
      <xdr:spPr bwMode="auto">
        <a:xfrm>
          <a:off x="4457700" y="103727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76200" cy="428625"/>
    <xdr:sp macro="" textlink="">
      <xdr:nvSpPr>
        <xdr:cNvPr id="597" name="Text Box 38"/>
        <xdr:cNvSpPr txBox="1">
          <a:spLocks noChangeArrowheads="1"/>
        </xdr:cNvSpPr>
      </xdr:nvSpPr>
      <xdr:spPr bwMode="auto">
        <a:xfrm>
          <a:off x="4457700" y="103727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76200" cy="428625"/>
    <xdr:sp macro="" textlink="">
      <xdr:nvSpPr>
        <xdr:cNvPr id="598" name="Text Box 38"/>
        <xdr:cNvSpPr txBox="1">
          <a:spLocks noChangeArrowheads="1"/>
        </xdr:cNvSpPr>
      </xdr:nvSpPr>
      <xdr:spPr bwMode="auto">
        <a:xfrm>
          <a:off x="4457700" y="103727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76200" cy="428625"/>
    <xdr:sp macro="" textlink="">
      <xdr:nvSpPr>
        <xdr:cNvPr id="599" name="Text Box 38"/>
        <xdr:cNvSpPr txBox="1">
          <a:spLocks noChangeArrowheads="1"/>
        </xdr:cNvSpPr>
      </xdr:nvSpPr>
      <xdr:spPr bwMode="auto">
        <a:xfrm>
          <a:off x="4457700" y="103727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76200" cy="428625"/>
    <xdr:sp macro="" textlink="">
      <xdr:nvSpPr>
        <xdr:cNvPr id="600" name="Text Box 38"/>
        <xdr:cNvSpPr txBox="1">
          <a:spLocks noChangeArrowheads="1"/>
        </xdr:cNvSpPr>
      </xdr:nvSpPr>
      <xdr:spPr bwMode="auto">
        <a:xfrm>
          <a:off x="4457700" y="103727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76200" cy="428625"/>
    <xdr:sp macro="" textlink="">
      <xdr:nvSpPr>
        <xdr:cNvPr id="601" name="Text Box 38"/>
        <xdr:cNvSpPr txBox="1">
          <a:spLocks noChangeArrowheads="1"/>
        </xdr:cNvSpPr>
      </xdr:nvSpPr>
      <xdr:spPr bwMode="auto">
        <a:xfrm>
          <a:off x="4457700" y="103727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76200" cy="428625"/>
    <xdr:sp macro="" textlink="">
      <xdr:nvSpPr>
        <xdr:cNvPr id="602" name="Text Box 38"/>
        <xdr:cNvSpPr txBox="1">
          <a:spLocks noChangeArrowheads="1"/>
        </xdr:cNvSpPr>
      </xdr:nvSpPr>
      <xdr:spPr bwMode="auto">
        <a:xfrm>
          <a:off x="4457700" y="103727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76200" cy="428625"/>
    <xdr:sp macro="" textlink="">
      <xdr:nvSpPr>
        <xdr:cNvPr id="603" name="Text Box 38"/>
        <xdr:cNvSpPr txBox="1">
          <a:spLocks noChangeArrowheads="1"/>
        </xdr:cNvSpPr>
      </xdr:nvSpPr>
      <xdr:spPr bwMode="auto">
        <a:xfrm>
          <a:off x="4457700" y="103727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76200" cy="428625"/>
    <xdr:sp macro="" textlink="">
      <xdr:nvSpPr>
        <xdr:cNvPr id="604" name="Text Box 38"/>
        <xdr:cNvSpPr txBox="1">
          <a:spLocks noChangeArrowheads="1"/>
        </xdr:cNvSpPr>
      </xdr:nvSpPr>
      <xdr:spPr bwMode="auto">
        <a:xfrm>
          <a:off x="4457700" y="103727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76200" cy="428625"/>
    <xdr:sp macro="" textlink="">
      <xdr:nvSpPr>
        <xdr:cNvPr id="605" name="Text Box 38"/>
        <xdr:cNvSpPr txBox="1">
          <a:spLocks noChangeArrowheads="1"/>
        </xdr:cNvSpPr>
      </xdr:nvSpPr>
      <xdr:spPr bwMode="auto">
        <a:xfrm>
          <a:off x="4457700" y="103727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76200" cy="428625"/>
    <xdr:sp macro="" textlink="">
      <xdr:nvSpPr>
        <xdr:cNvPr id="606" name="Text Box 38"/>
        <xdr:cNvSpPr txBox="1">
          <a:spLocks noChangeArrowheads="1"/>
        </xdr:cNvSpPr>
      </xdr:nvSpPr>
      <xdr:spPr bwMode="auto">
        <a:xfrm>
          <a:off x="4457700" y="103727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64</xdr:row>
      <xdr:rowOff>0</xdr:rowOff>
    </xdr:from>
    <xdr:ext cx="76200" cy="428625"/>
    <xdr:sp macro="" textlink="">
      <xdr:nvSpPr>
        <xdr:cNvPr id="607" name="Text Box 38"/>
        <xdr:cNvSpPr txBox="1">
          <a:spLocks noChangeArrowheads="1"/>
        </xdr:cNvSpPr>
      </xdr:nvSpPr>
      <xdr:spPr bwMode="auto">
        <a:xfrm>
          <a:off x="4457700" y="10915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64</xdr:row>
      <xdr:rowOff>0</xdr:rowOff>
    </xdr:from>
    <xdr:ext cx="76200" cy="428625"/>
    <xdr:sp macro="" textlink="">
      <xdr:nvSpPr>
        <xdr:cNvPr id="608" name="Text Box 38"/>
        <xdr:cNvSpPr txBox="1">
          <a:spLocks noChangeArrowheads="1"/>
        </xdr:cNvSpPr>
      </xdr:nvSpPr>
      <xdr:spPr bwMode="auto">
        <a:xfrm>
          <a:off x="4457700" y="10915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64</xdr:row>
      <xdr:rowOff>0</xdr:rowOff>
    </xdr:from>
    <xdr:ext cx="76200" cy="428625"/>
    <xdr:sp macro="" textlink="">
      <xdr:nvSpPr>
        <xdr:cNvPr id="609" name="Text Box 38"/>
        <xdr:cNvSpPr txBox="1">
          <a:spLocks noChangeArrowheads="1"/>
        </xdr:cNvSpPr>
      </xdr:nvSpPr>
      <xdr:spPr bwMode="auto">
        <a:xfrm>
          <a:off x="4457700" y="10915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64</xdr:row>
      <xdr:rowOff>0</xdr:rowOff>
    </xdr:from>
    <xdr:ext cx="76200" cy="428625"/>
    <xdr:sp macro="" textlink="">
      <xdr:nvSpPr>
        <xdr:cNvPr id="610" name="Text Box 38"/>
        <xdr:cNvSpPr txBox="1">
          <a:spLocks noChangeArrowheads="1"/>
        </xdr:cNvSpPr>
      </xdr:nvSpPr>
      <xdr:spPr bwMode="auto">
        <a:xfrm>
          <a:off x="4457700" y="10915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64</xdr:row>
      <xdr:rowOff>0</xdr:rowOff>
    </xdr:from>
    <xdr:ext cx="76200" cy="428625"/>
    <xdr:sp macro="" textlink="">
      <xdr:nvSpPr>
        <xdr:cNvPr id="611" name="Text Box 38"/>
        <xdr:cNvSpPr txBox="1">
          <a:spLocks noChangeArrowheads="1"/>
        </xdr:cNvSpPr>
      </xdr:nvSpPr>
      <xdr:spPr bwMode="auto">
        <a:xfrm>
          <a:off x="4457700" y="10915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64</xdr:row>
      <xdr:rowOff>0</xdr:rowOff>
    </xdr:from>
    <xdr:ext cx="76200" cy="428625"/>
    <xdr:sp macro="" textlink="">
      <xdr:nvSpPr>
        <xdr:cNvPr id="612" name="Text Box 38"/>
        <xdr:cNvSpPr txBox="1">
          <a:spLocks noChangeArrowheads="1"/>
        </xdr:cNvSpPr>
      </xdr:nvSpPr>
      <xdr:spPr bwMode="auto">
        <a:xfrm>
          <a:off x="4457700" y="10915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64</xdr:row>
      <xdr:rowOff>0</xdr:rowOff>
    </xdr:from>
    <xdr:ext cx="76200" cy="428625"/>
    <xdr:sp macro="" textlink="">
      <xdr:nvSpPr>
        <xdr:cNvPr id="613" name="Text Box 38"/>
        <xdr:cNvSpPr txBox="1">
          <a:spLocks noChangeArrowheads="1"/>
        </xdr:cNvSpPr>
      </xdr:nvSpPr>
      <xdr:spPr bwMode="auto">
        <a:xfrm>
          <a:off x="4457700" y="10915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64</xdr:row>
      <xdr:rowOff>0</xdr:rowOff>
    </xdr:from>
    <xdr:ext cx="76200" cy="428625"/>
    <xdr:sp macro="" textlink="">
      <xdr:nvSpPr>
        <xdr:cNvPr id="614" name="Text Box 38"/>
        <xdr:cNvSpPr txBox="1">
          <a:spLocks noChangeArrowheads="1"/>
        </xdr:cNvSpPr>
      </xdr:nvSpPr>
      <xdr:spPr bwMode="auto">
        <a:xfrm>
          <a:off x="4457700" y="10915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64</xdr:row>
      <xdr:rowOff>0</xdr:rowOff>
    </xdr:from>
    <xdr:ext cx="76200" cy="428625"/>
    <xdr:sp macro="" textlink="">
      <xdr:nvSpPr>
        <xdr:cNvPr id="615" name="Text Box 38"/>
        <xdr:cNvSpPr txBox="1">
          <a:spLocks noChangeArrowheads="1"/>
        </xdr:cNvSpPr>
      </xdr:nvSpPr>
      <xdr:spPr bwMode="auto">
        <a:xfrm>
          <a:off x="4457700" y="10915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64</xdr:row>
      <xdr:rowOff>0</xdr:rowOff>
    </xdr:from>
    <xdr:ext cx="76200" cy="428625"/>
    <xdr:sp macro="" textlink="">
      <xdr:nvSpPr>
        <xdr:cNvPr id="616" name="Text Box 38"/>
        <xdr:cNvSpPr txBox="1">
          <a:spLocks noChangeArrowheads="1"/>
        </xdr:cNvSpPr>
      </xdr:nvSpPr>
      <xdr:spPr bwMode="auto">
        <a:xfrm>
          <a:off x="4457700" y="10915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64</xdr:row>
      <xdr:rowOff>0</xdr:rowOff>
    </xdr:from>
    <xdr:ext cx="76200" cy="428625"/>
    <xdr:sp macro="" textlink="">
      <xdr:nvSpPr>
        <xdr:cNvPr id="617" name="Text Box 38"/>
        <xdr:cNvSpPr txBox="1">
          <a:spLocks noChangeArrowheads="1"/>
        </xdr:cNvSpPr>
      </xdr:nvSpPr>
      <xdr:spPr bwMode="auto">
        <a:xfrm>
          <a:off x="4457700" y="10915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64</xdr:row>
      <xdr:rowOff>0</xdr:rowOff>
    </xdr:from>
    <xdr:ext cx="76200" cy="428625"/>
    <xdr:sp macro="" textlink="">
      <xdr:nvSpPr>
        <xdr:cNvPr id="618" name="Text Box 38"/>
        <xdr:cNvSpPr txBox="1">
          <a:spLocks noChangeArrowheads="1"/>
        </xdr:cNvSpPr>
      </xdr:nvSpPr>
      <xdr:spPr bwMode="auto">
        <a:xfrm>
          <a:off x="4457700" y="10915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64</xdr:row>
      <xdr:rowOff>0</xdr:rowOff>
    </xdr:from>
    <xdr:ext cx="76200" cy="428625"/>
    <xdr:sp macro="" textlink="">
      <xdr:nvSpPr>
        <xdr:cNvPr id="619" name="Text Box 38"/>
        <xdr:cNvSpPr txBox="1">
          <a:spLocks noChangeArrowheads="1"/>
        </xdr:cNvSpPr>
      </xdr:nvSpPr>
      <xdr:spPr bwMode="auto">
        <a:xfrm>
          <a:off x="4457700" y="10915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64</xdr:row>
      <xdr:rowOff>0</xdr:rowOff>
    </xdr:from>
    <xdr:ext cx="76200" cy="428625"/>
    <xdr:sp macro="" textlink="">
      <xdr:nvSpPr>
        <xdr:cNvPr id="620" name="Text Box 38"/>
        <xdr:cNvSpPr txBox="1">
          <a:spLocks noChangeArrowheads="1"/>
        </xdr:cNvSpPr>
      </xdr:nvSpPr>
      <xdr:spPr bwMode="auto">
        <a:xfrm>
          <a:off x="4457700" y="10915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64</xdr:row>
      <xdr:rowOff>0</xdr:rowOff>
    </xdr:from>
    <xdr:ext cx="76200" cy="428625"/>
    <xdr:sp macro="" textlink="">
      <xdr:nvSpPr>
        <xdr:cNvPr id="621" name="Text Box 38"/>
        <xdr:cNvSpPr txBox="1">
          <a:spLocks noChangeArrowheads="1"/>
        </xdr:cNvSpPr>
      </xdr:nvSpPr>
      <xdr:spPr bwMode="auto">
        <a:xfrm>
          <a:off x="4457700" y="10915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64</xdr:row>
      <xdr:rowOff>0</xdr:rowOff>
    </xdr:from>
    <xdr:ext cx="76200" cy="428625"/>
    <xdr:sp macro="" textlink="">
      <xdr:nvSpPr>
        <xdr:cNvPr id="622" name="Text Box 38"/>
        <xdr:cNvSpPr txBox="1">
          <a:spLocks noChangeArrowheads="1"/>
        </xdr:cNvSpPr>
      </xdr:nvSpPr>
      <xdr:spPr bwMode="auto">
        <a:xfrm>
          <a:off x="4457700" y="10915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64</xdr:row>
      <xdr:rowOff>0</xdr:rowOff>
    </xdr:from>
    <xdr:ext cx="76200" cy="428625"/>
    <xdr:sp macro="" textlink="">
      <xdr:nvSpPr>
        <xdr:cNvPr id="623" name="Text Box 38"/>
        <xdr:cNvSpPr txBox="1">
          <a:spLocks noChangeArrowheads="1"/>
        </xdr:cNvSpPr>
      </xdr:nvSpPr>
      <xdr:spPr bwMode="auto">
        <a:xfrm>
          <a:off x="4457700" y="10915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64</xdr:row>
      <xdr:rowOff>0</xdr:rowOff>
    </xdr:from>
    <xdr:ext cx="76200" cy="428625"/>
    <xdr:sp macro="" textlink="">
      <xdr:nvSpPr>
        <xdr:cNvPr id="624" name="Text Box 38"/>
        <xdr:cNvSpPr txBox="1">
          <a:spLocks noChangeArrowheads="1"/>
        </xdr:cNvSpPr>
      </xdr:nvSpPr>
      <xdr:spPr bwMode="auto">
        <a:xfrm>
          <a:off x="4457700" y="10915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64</xdr:row>
      <xdr:rowOff>0</xdr:rowOff>
    </xdr:from>
    <xdr:ext cx="76200" cy="428625"/>
    <xdr:sp macro="" textlink="">
      <xdr:nvSpPr>
        <xdr:cNvPr id="625" name="Text Box 38"/>
        <xdr:cNvSpPr txBox="1">
          <a:spLocks noChangeArrowheads="1"/>
        </xdr:cNvSpPr>
      </xdr:nvSpPr>
      <xdr:spPr bwMode="auto">
        <a:xfrm>
          <a:off x="4457700" y="114300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64</xdr:row>
      <xdr:rowOff>0</xdr:rowOff>
    </xdr:from>
    <xdr:ext cx="76200" cy="428625"/>
    <xdr:sp macro="" textlink="">
      <xdr:nvSpPr>
        <xdr:cNvPr id="626" name="Text Box 38"/>
        <xdr:cNvSpPr txBox="1">
          <a:spLocks noChangeArrowheads="1"/>
        </xdr:cNvSpPr>
      </xdr:nvSpPr>
      <xdr:spPr bwMode="auto">
        <a:xfrm>
          <a:off x="4457700" y="114300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64</xdr:row>
      <xdr:rowOff>0</xdr:rowOff>
    </xdr:from>
    <xdr:ext cx="76200" cy="428625"/>
    <xdr:sp macro="" textlink="">
      <xdr:nvSpPr>
        <xdr:cNvPr id="627" name="Text Box 38"/>
        <xdr:cNvSpPr txBox="1">
          <a:spLocks noChangeArrowheads="1"/>
        </xdr:cNvSpPr>
      </xdr:nvSpPr>
      <xdr:spPr bwMode="auto">
        <a:xfrm>
          <a:off x="4457700" y="114300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64</xdr:row>
      <xdr:rowOff>0</xdr:rowOff>
    </xdr:from>
    <xdr:ext cx="76200" cy="428625"/>
    <xdr:sp macro="" textlink="">
      <xdr:nvSpPr>
        <xdr:cNvPr id="628" name="Text Box 38"/>
        <xdr:cNvSpPr txBox="1">
          <a:spLocks noChangeArrowheads="1"/>
        </xdr:cNvSpPr>
      </xdr:nvSpPr>
      <xdr:spPr bwMode="auto">
        <a:xfrm>
          <a:off x="4457700" y="114300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64</xdr:row>
      <xdr:rowOff>0</xdr:rowOff>
    </xdr:from>
    <xdr:ext cx="76200" cy="428625"/>
    <xdr:sp macro="" textlink="">
      <xdr:nvSpPr>
        <xdr:cNvPr id="629" name="Text Box 38"/>
        <xdr:cNvSpPr txBox="1">
          <a:spLocks noChangeArrowheads="1"/>
        </xdr:cNvSpPr>
      </xdr:nvSpPr>
      <xdr:spPr bwMode="auto">
        <a:xfrm>
          <a:off x="4457700" y="114300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64</xdr:row>
      <xdr:rowOff>0</xdr:rowOff>
    </xdr:from>
    <xdr:ext cx="76200" cy="428625"/>
    <xdr:sp macro="" textlink="">
      <xdr:nvSpPr>
        <xdr:cNvPr id="630" name="Text Box 38"/>
        <xdr:cNvSpPr txBox="1">
          <a:spLocks noChangeArrowheads="1"/>
        </xdr:cNvSpPr>
      </xdr:nvSpPr>
      <xdr:spPr bwMode="auto">
        <a:xfrm>
          <a:off x="4457700" y="114300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64</xdr:row>
      <xdr:rowOff>0</xdr:rowOff>
    </xdr:from>
    <xdr:ext cx="76200" cy="428625"/>
    <xdr:sp macro="" textlink="">
      <xdr:nvSpPr>
        <xdr:cNvPr id="631" name="Text Box 38"/>
        <xdr:cNvSpPr txBox="1">
          <a:spLocks noChangeArrowheads="1"/>
        </xdr:cNvSpPr>
      </xdr:nvSpPr>
      <xdr:spPr bwMode="auto">
        <a:xfrm>
          <a:off x="4457700" y="114300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64</xdr:row>
      <xdr:rowOff>0</xdr:rowOff>
    </xdr:from>
    <xdr:ext cx="76200" cy="428625"/>
    <xdr:sp macro="" textlink="">
      <xdr:nvSpPr>
        <xdr:cNvPr id="632" name="Text Box 38"/>
        <xdr:cNvSpPr txBox="1">
          <a:spLocks noChangeArrowheads="1"/>
        </xdr:cNvSpPr>
      </xdr:nvSpPr>
      <xdr:spPr bwMode="auto">
        <a:xfrm>
          <a:off x="4457700" y="114300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64</xdr:row>
      <xdr:rowOff>0</xdr:rowOff>
    </xdr:from>
    <xdr:ext cx="76200" cy="428625"/>
    <xdr:sp macro="" textlink="">
      <xdr:nvSpPr>
        <xdr:cNvPr id="633" name="Text Box 38"/>
        <xdr:cNvSpPr txBox="1">
          <a:spLocks noChangeArrowheads="1"/>
        </xdr:cNvSpPr>
      </xdr:nvSpPr>
      <xdr:spPr bwMode="auto">
        <a:xfrm>
          <a:off x="4457700" y="114300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64</xdr:row>
      <xdr:rowOff>0</xdr:rowOff>
    </xdr:from>
    <xdr:ext cx="76200" cy="428625"/>
    <xdr:sp macro="" textlink="">
      <xdr:nvSpPr>
        <xdr:cNvPr id="634" name="Text Box 38"/>
        <xdr:cNvSpPr txBox="1">
          <a:spLocks noChangeArrowheads="1"/>
        </xdr:cNvSpPr>
      </xdr:nvSpPr>
      <xdr:spPr bwMode="auto">
        <a:xfrm>
          <a:off x="4457700" y="114300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64</xdr:row>
      <xdr:rowOff>0</xdr:rowOff>
    </xdr:from>
    <xdr:ext cx="76200" cy="428625"/>
    <xdr:sp macro="" textlink="">
      <xdr:nvSpPr>
        <xdr:cNvPr id="635" name="Text Box 38"/>
        <xdr:cNvSpPr txBox="1">
          <a:spLocks noChangeArrowheads="1"/>
        </xdr:cNvSpPr>
      </xdr:nvSpPr>
      <xdr:spPr bwMode="auto">
        <a:xfrm>
          <a:off x="4457700" y="114300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64</xdr:row>
      <xdr:rowOff>0</xdr:rowOff>
    </xdr:from>
    <xdr:ext cx="76200" cy="428625"/>
    <xdr:sp macro="" textlink="">
      <xdr:nvSpPr>
        <xdr:cNvPr id="636" name="Text Box 38"/>
        <xdr:cNvSpPr txBox="1">
          <a:spLocks noChangeArrowheads="1"/>
        </xdr:cNvSpPr>
      </xdr:nvSpPr>
      <xdr:spPr bwMode="auto">
        <a:xfrm>
          <a:off x="4457700" y="114300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64</xdr:row>
      <xdr:rowOff>0</xdr:rowOff>
    </xdr:from>
    <xdr:ext cx="76200" cy="428625"/>
    <xdr:sp macro="" textlink="">
      <xdr:nvSpPr>
        <xdr:cNvPr id="637" name="Text Box 38"/>
        <xdr:cNvSpPr txBox="1">
          <a:spLocks noChangeArrowheads="1"/>
        </xdr:cNvSpPr>
      </xdr:nvSpPr>
      <xdr:spPr bwMode="auto">
        <a:xfrm>
          <a:off x="4457700" y="114300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64</xdr:row>
      <xdr:rowOff>0</xdr:rowOff>
    </xdr:from>
    <xdr:ext cx="76200" cy="428625"/>
    <xdr:sp macro="" textlink="">
      <xdr:nvSpPr>
        <xdr:cNvPr id="638" name="Text Box 38"/>
        <xdr:cNvSpPr txBox="1">
          <a:spLocks noChangeArrowheads="1"/>
        </xdr:cNvSpPr>
      </xdr:nvSpPr>
      <xdr:spPr bwMode="auto">
        <a:xfrm>
          <a:off x="4457700" y="114300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64</xdr:row>
      <xdr:rowOff>0</xdr:rowOff>
    </xdr:from>
    <xdr:ext cx="76200" cy="428625"/>
    <xdr:sp macro="" textlink="">
      <xdr:nvSpPr>
        <xdr:cNvPr id="639" name="Text Box 38"/>
        <xdr:cNvSpPr txBox="1">
          <a:spLocks noChangeArrowheads="1"/>
        </xdr:cNvSpPr>
      </xdr:nvSpPr>
      <xdr:spPr bwMode="auto">
        <a:xfrm>
          <a:off x="4457700" y="114300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64</xdr:row>
      <xdr:rowOff>0</xdr:rowOff>
    </xdr:from>
    <xdr:ext cx="76200" cy="428625"/>
    <xdr:sp macro="" textlink="">
      <xdr:nvSpPr>
        <xdr:cNvPr id="640" name="Text Box 38"/>
        <xdr:cNvSpPr txBox="1">
          <a:spLocks noChangeArrowheads="1"/>
        </xdr:cNvSpPr>
      </xdr:nvSpPr>
      <xdr:spPr bwMode="auto">
        <a:xfrm>
          <a:off x="4457700" y="114300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64</xdr:row>
      <xdr:rowOff>0</xdr:rowOff>
    </xdr:from>
    <xdr:ext cx="76200" cy="428625"/>
    <xdr:sp macro="" textlink="">
      <xdr:nvSpPr>
        <xdr:cNvPr id="641" name="Text Box 38"/>
        <xdr:cNvSpPr txBox="1">
          <a:spLocks noChangeArrowheads="1"/>
        </xdr:cNvSpPr>
      </xdr:nvSpPr>
      <xdr:spPr bwMode="auto">
        <a:xfrm>
          <a:off x="4457700" y="114300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64</xdr:row>
      <xdr:rowOff>0</xdr:rowOff>
    </xdr:from>
    <xdr:ext cx="76200" cy="428625"/>
    <xdr:sp macro="" textlink="">
      <xdr:nvSpPr>
        <xdr:cNvPr id="642" name="Text Box 38"/>
        <xdr:cNvSpPr txBox="1">
          <a:spLocks noChangeArrowheads="1"/>
        </xdr:cNvSpPr>
      </xdr:nvSpPr>
      <xdr:spPr bwMode="auto">
        <a:xfrm>
          <a:off x="4457700" y="114300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64</xdr:row>
      <xdr:rowOff>0</xdr:rowOff>
    </xdr:from>
    <xdr:ext cx="76200" cy="428625"/>
    <xdr:sp macro="" textlink="">
      <xdr:nvSpPr>
        <xdr:cNvPr id="643" name="Text Box 38"/>
        <xdr:cNvSpPr txBox="1">
          <a:spLocks noChangeArrowheads="1"/>
        </xdr:cNvSpPr>
      </xdr:nvSpPr>
      <xdr:spPr bwMode="auto">
        <a:xfrm>
          <a:off x="4457700" y="117729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64</xdr:row>
      <xdr:rowOff>0</xdr:rowOff>
    </xdr:from>
    <xdr:ext cx="76200" cy="428625"/>
    <xdr:sp macro="" textlink="">
      <xdr:nvSpPr>
        <xdr:cNvPr id="644" name="Text Box 38"/>
        <xdr:cNvSpPr txBox="1">
          <a:spLocks noChangeArrowheads="1"/>
        </xdr:cNvSpPr>
      </xdr:nvSpPr>
      <xdr:spPr bwMode="auto">
        <a:xfrm>
          <a:off x="4457700" y="117729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64</xdr:row>
      <xdr:rowOff>0</xdr:rowOff>
    </xdr:from>
    <xdr:ext cx="76200" cy="428625"/>
    <xdr:sp macro="" textlink="">
      <xdr:nvSpPr>
        <xdr:cNvPr id="645" name="Text Box 38"/>
        <xdr:cNvSpPr txBox="1">
          <a:spLocks noChangeArrowheads="1"/>
        </xdr:cNvSpPr>
      </xdr:nvSpPr>
      <xdr:spPr bwMode="auto">
        <a:xfrm>
          <a:off x="4457700" y="117729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64</xdr:row>
      <xdr:rowOff>0</xdr:rowOff>
    </xdr:from>
    <xdr:ext cx="76200" cy="428625"/>
    <xdr:sp macro="" textlink="">
      <xdr:nvSpPr>
        <xdr:cNvPr id="646" name="Text Box 38"/>
        <xdr:cNvSpPr txBox="1">
          <a:spLocks noChangeArrowheads="1"/>
        </xdr:cNvSpPr>
      </xdr:nvSpPr>
      <xdr:spPr bwMode="auto">
        <a:xfrm>
          <a:off x="4457700" y="117729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64</xdr:row>
      <xdr:rowOff>0</xdr:rowOff>
    </xdr:from>
    <xdr:ext cx="76200" cy="428625"/>
    <xdr:sp macro="" textlink="">
      <xdr:nvSpPr>
        <xdr:cNvPr id="647" name="Text Box 38"/>
        <xdr:cNvSpPr txBox="1">
          <a:spLocks noChangeArrowheads="1"/>
        </xdr:cNvSpPr>
      </xdr:nvSpPr>
      <xdr:spPr bwMode="auto">
        <a:xfrm>
          <a:off x="4457700" y="117729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64</xdr:row>
      <xdr:rowOff>0</xdr:rowOff>
    </xdr:from>
    <xdr:ext cx="76200" cy="428625"/>
    <xdr:sp macro="" textlink="">
      <xdr:nvSpPr>
        <xdr:cNvPr id="648" name="Text Box 38"/>
        <xdr:cNvSpPr txBox="1">
          <a:spLocks noChangeArrowheads="1"/>
        </xdr:cNvSpPr>
      </xdr:nvSpPr>
      <xdr:spPr bwMode="auto">
        <a:xfrm>
          <a:off x="4457700" y="117729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64</xdr:row>
      <xdr:rowOff>0</xdr:rowOff>
    </xdr:from>
    <xdr:ext cx="76200" cy="428625"/>
    <xdr:sp macro="" textlink="">
      <xdr:nvSpPr>
        <xdr:cNvPr id="649" name="Text Box 38"/>
        <xdr:cNvSpPr txBox="1">
          <a:spLocks noChangeArrowheads="1"/>
        </xdr:cNvSpPr>
      </xdr:nvSpPr>
      <xdr:spPr bwMode="auto">
        <a:xfrm>
          <a:off x="4457700" y="117729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64</xdr:row>
      <xdr:rowOff>0</xdr:rowOff>
    </xdr:from>
    <xdr:ext cx="76200" cy="428625"/>
    <xdr:sp macro="" textlink="">
      <xdr:nvSpPr>
        <xdr:cNvPr id="650" name="Text Box 38"/>
        <xdr:cNvSpPr txBox="1">
          <a:spLocks noChangeArrowheads="1"/>
        </xdr:cNvSpPr>
      </xdr:nvSpPr>
      <xdr:spPr bwMode="auto">
        <a:xfrm>
          <a:off x="4457700" y="117729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64</xdr:row>
      <xdr:rowOff>0</xdr:rowOff>
    </xdr:from>
    <xdr:ext cx="76200" cy="428625"/>
    <xdr:sp macro="" textlink="">
      <xdr:nvSpPr>
        <xdr:cNvPr id="651" name="Text Box 38"/>
        <xdr:cNvSpPr txBox="1">
          <a:spLocks noChangeArrowheads="1"/>
        </xdr:cNvSpPr>
      </xdr:nvSpPr>
      <xdr:spPr bwMode="auto">
        <a:xfrm>
          <a:off x="4457700" y="117729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64</xdr:row>
      <xdr:rowOff>0</xdr:rowOff>
    </xdr:from>
    <xdr:ext cx="76200" cy="428625"/>
    <xdr:sp macro="" textlink="">
      <xdr:nvSpPr>
        <xdr:cNvPr id="652" name="Text Box 38"/>
        <xdr:cNvSpPr txBox="1">
          <a:spLocks noChangeArrowheads="1"/>
        </xdr:cNvSpPr>
      </xdr:nvSpPr>
      <xdr:spPr bwMode="auto">
        <a:xfrm>
          <a:off x="4457700" y="117729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64</xdr:row>
      <xdr:rowOff>0</xdr:rowOff>
    </xdr:from>
    <xdr:ext cx="76200" cy="428625"/>
    <xdr:sp macro="" textlink="">
      <xdr:nvSpPr>
        <xdr:cNvPr id="653" name="Text Box 38"/>
        <xdr:cNvSpPr txBox="1">
          <a:spLocks noChangeArrowheads="1"/>
        </xdr:cNvSpPr>
      </xdr:nvSpPr>
      <xdr:spPr bwMode="auto">
        <a:xfrm>
          <a:off x="4457700" y="117729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64</xdr:row>
      <xdr:rowOff>0</xdr:rowOff>
    </xdr:from>
    <xdr:ext cx="76200" cy="428625"/>
    <xdr:sp macro="" textlink="">
      <xdr:nvSpPr>
        <xdr:cNvPr id="654" name="Text Box 38"/>
        <xdr:cNvSpPr txBox="1">
          <a:spLocks noChangeArrowheads="1"/>
        </xdr:cNvSpPr>
      </xdr:nvSpPr>
      <xdr:spPr bwMode="auto">
        <a:xfrm>
          <a:off x="4457700" y="117729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64</xdr:row>
      <xdr:rowOff>0</xdr:rowOff>
    </xdr:from>
    <xdr:ext cx="76200" cy="428625"/>
    <xdr:sp macro="" textlink="">
      <xdr:nvSpPr>
        <xdr:cNvPr id="655" name="Text Box 38"/>
        <xdr:cNvSpPr txBox="1">
          <a:spLocks noChangeArrowheads="1"/>
        </xdr:cNvSpPr>
      </xdr:nvSpPr>
      <xdr:spPr bwMode="auto">
        <a:xfrm>
          <a:off x="4457700" y="117729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64</xdr:row>
      <xdr:rowOff>0</xdr:rowOff>
    </xdr:from>
    <xdr:ext cx="76200" cy="428625"/>
    <xdr:sp macro="" textlink="">
      <xdr:nvSpPr>
        <xdr:cNvPr id="656" name="Text Box 38"/>
        <xdr:cNvSpPr txBox="1">
          <a:spLocks noChangeArrowheads="1"/>
        </xdr:cNvSpPr>
      </xdr:nvSpPr>
      <xdr:spPr bwMode="auto">
        <a:xfrm>
          <a:off x="4457700" y="117729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64</xdr:row>
      <xdr:rowOff>0</xdr:rowOff>
    </xdr:from>
    <xdr:ext cx="76200" cy="428625"/>
    <xdr:sp macro="" textlink="">
      <xdr:nvSpPr>
        <xdr:cNvPr id="657" name="Text Box 38"/>
        <xdr:cNvSpPr txBox="1">
          <a:spLocks noChangeArrowheads="1"/>
        </xdr:cNvSpPr>
      </xdr:nvSpPr>
      <xdr:spPr bwMode="auto">
        <a:xfrm>
          <a:off x="4457700" y="117729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64</xdr:row>
      <xdr:rowOff>0</xdr:rowOff>
    </xdr:from>
    <xdr:ext cx="76200" cy="428625"/>
    <xdr:sp macro="" textlink="">
      <xdr:nvSpPr>
        <xdr:cNvPr id="658" name="Text Box 38"/>
        <xdr:cNvSpPr txBox="1">
          <a:spLocks noChangeArrowheads="1"/>
        </xdr:cNvSpPr>
      </xdr:nvSpPr>
      <xdr:spPr bwMode="auto">
        <a:xfrm>
          <a:off x="4457700" y="117729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64</xdr:row>
      <xdr:rowOff>0</xdr:rowOff>
    </xdr:from>
    <xdr:ext cx="76200" cy="428625"/>
    <xdr:sp macro="" textlink="">
      <xdr:nvSpPr>
        <xdr:cNvPr id="659" name="Text Box 38"/>
        <xdr:cNvSpPr txBox="1">
          <a:spLocks noChangeArrowheads="1"/>
        </xdr:cNvSpPr>
      </xdr:nvSpPr>
      <xdr:spPr bwMode="auto">
        <a:xfrm>
          <a:off x="4457700" y="117729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64</xdr:row>
      <xdr:rowOff>0</xdr:rowOff>
    </xdr:from>
    <xdr:ext cx="76200" cy="428625"/>
    <xdr:sp macro="" textlink="">
      <xdr:nvSpPr>
        <xdr:cNvPr id="660" name="Text Box 38"/>
        <xdr:cNvSpPr txBox="1">
          <a:spLocks noChangeArrowheads="1"/>
        </xdr:cNvSpPr>
      </xdr:nvSpPr>
      <xdr:spPr bwMode="auto">
        <a:xfrm>
          <a:off x="4457700" y="117729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95</xdr:row>
      <xdr:rowOff>0</xdr:rowOff>
    </xdr:from>
    <xdr:ext cx="76200" cy="428625"/>
    <xdr:sp macro="" textlink="">
      <xdr:nvSpPr>
        <xdr:cNvPr id="661" name="Text Box 38"/>
        <xdr:cNvSpPr txBox="1">
          <a:spLocks noChangeArrowheads="1"/>
        </xdr:cNvSpPr>
      </xdr:nvSpPr>
      <xdr:spPr bwMode="auto">
        <a:xfrm>
          <a:off x="4457700" y="103727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95</xdr:row>
      <xdr:rowOff>0</xdr:rowOff>
    </xdr:from>
    <xdr:ext cx="76200" cy="428625"/>
    <xdr:sp macro="" textlink="">
      <xdr:nvSpPr>
        <xdr:cNvPr id="662" name="Text Box 38"/>
        <xdr:cNvSpPr txBox="1">
          <a:spLocks noChangeArrowheads="1"/>
        </xdr:cNvSpPr>
      </xdr:nvSpPr>
      <xdr:spPr bwMode="auto">
        <a:xfrm>
          <a:off x="4457700" y="103727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95</xdr:row>
      <xdr:rowOff>0</xdr:rowOff>
    </xdr:from>
    <xdr:ext cx="76200" cy="428625"/>
    <xdr:sp macro="" textlink="">
      <xdr:nvSpPr>
        <xdr:cNvPr id="663" name="Text Box 38"/>
        <xdr:cNvSpPr txBox="1">
          <a:spLocks noChangeArrowheads="1"/>
        </xdr:cNvSpPr>
      </xdr:nvSpPr>
      <xdr:spPr bwMode="auto">
        <a:xfrm>
          <a:off x="4457700" y="103727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95</xdr:row>
      <xdr:rowOff>0</xdr:rowOff>
    </xdr:from>
    <xdr:ext cx="76200" cy="428625"/>
    <xdr:sp macro="" textlink="">
      <xdr:nvSpPr>
        <xdr:cNvPr id="664" name="Text Box 38"/>
        <xdr:cNvSpPr txBox="1">
          <a:spLocks noChangeArrowheads="1"/>
        </xdr:cNvSpPr>
      </xdr:nvSpPr>
      <xdr:spPr bwMode="auto">
        <a:xfrm>
          <a:off x="4457700" y="103727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95</xdr:row>
      <xdr:rowOff>0</xdr:rowOff>
    </xdr:from>
    <xdr:ext cx="76200" cy="428625"/>
    <xdr:sp macro="" textlink="">
      <xdr:nvSpPr>
        <xdr:cNvPr id="665" name="Text Box 38"/>
        <xdr:cNvSpPr txBox="1">
          <a:spLocks noChangeArrowheads="1"/>
        </xdr:cNvSpPr>
      </xdr:nvSpPr>
      <xdr:spPr bwMode="auto">
        <a:xfrm>
          <a:off x="4457700" y="103727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95</xdr:row>
      <xdr:rowOff>0</xdr:rowOff>
    </xdr:from>
    <xdr:ext cx="76200" cy="428625"/>
    <xdr:sp macro="" textlink="">
      <xdr:nvSpPr>
        <xdr:cNvPr id="666" name="Text Box 38"/>
        <xdr:cNvSpPr txBox="1">
          <a:spLocks noChangeArrowheads="1"/>
        </xdr:cNvSpPr>
      </xdr:nvSpPr>
      <xdr:spPr bwMode="auto">
        <a:xfrm>
          <a:off x="4457700" y="103727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95</xdr:row>
      <xdr:rowOff>0</xdr:rowOff>
    </xdr:from>
    <xdr:ext cx="76200" cy="428625"/>
    <xdr:sp macro="" textlink="">
      <xdr:nvSpPr>
        <xdr:cNvPr id="667" name="Text Box 38"/>
        <xdr:cNvSpPr txBox="1">
          <a:spLocks noChangeArrowheads="1"/>
        </xdr:cNvSpPr>
      </xdr:nvSpPr>
      <xdr:spPr bwMode="auto">
        <a:xfrm>
          <a:off x="4457700" y="103727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95</xdr:row>
      <xdr:rowOff>0</xdr:rowOff>
    </xdr:from>
    <xdr:ext cx="76200" cy="428625"/>
    <xdr:sp macro="" textlink="">
      <xdr:nvSpPr>
        <xdr:cNvPr id="668" name="Text Box 38"/>
        <xdr:cNvSpPr txBox="1">
          <a:spLocks noChangeArrowheads="1"/>
        </xdr:cNvSpPr>
      </xdr:nvSpPr>
      <xdr:spPr bwMode="auto">
        <a:xfrm>
          <a:off x="4457700" y="103727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95</xdr:row>
      <xdr:rowOff>0</xdr:rowOff>
    </xdr:from>
    <xdr:ext cx="76200" cy="428625"/>
    <xdr:sp macro="" textlink="">
      <xdr:nvSpPr>
        <xdr:cNvPr id="669" name="Text Box 38"/>
        <xdr:cNvSpPr txBox="1">
          <a:spLocks noChangeArrowheads="1"/>
        </xdr:cNvSpPr>
      </xdr:nvSpPr>
      <xdr:spPr bwMode="auto">
        <a:xfrm>
          <a:off x="4457700" y="103727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95</xdr:row>
      <xdr:rowOff>0</xdr:rowOff>
    </xdr:from>
    <xdr:ext cx="76200" cy="428625"/>
    <xdr:sp macro="" textlink="">
      <xdr:nvSpPr>
        <xdr:cNvPr id="670" name="Text Box 38"/>
        <xdr:cNvSpPr txBox="1">
          <a:spLocks noChangeArrowheads="1"/>
        </xdr:cNvSpPr>
      </xdr:nvSpPr>
      <xdr:spPr bwMode="auto">
        <a:xfrm>
          <a:off x="4457700" y="103727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95</xdr:row>
      <xdr:rowOff>0</xdr:rowOff>
    </xdr:from>
    <xdr:ext cx="76200" cy="428625"/>
    <xdr:sp macro="" textlink="">
      <xdr:nvSpPr>
        <xdr:cNvPr id="671" name="Text Box 38"/>
        <xdr:cNvSpPr txBox="1">
          <a:spLocks noChangeArrowheads="1"/>
        </xdr:cNvSpPr>
      </xdr:nvSpPr>
      <xdr:spPr bwMode="auto">
        <a:xfrm>
          <a:off x="4457700" y="103727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95</xdr:row>
      <xdr:rowOff>0</xdr:rowOff>
    </xdr:from>
    <xdr:ext cx="76200" cy="428625"/>
    <xdr:sp macro="" textlink="">
      <xdr:nvSpPr>
        <xdr:cNvPr id="672" name="Text Box 38"/>
        <xdr:cNvSpPr txBox="1">
          <a:spLocks noChangeArrowheads="1"/>
        </xdr:cNvSpPr>
      </xdr:nvSpPr>
      <xdr:spPr bwMode="auto">
        <a:xfrm>
          <a:off x="4457700" y="103727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95</xdr:row>
      <xdr:rowOff>0</xdr:rowOff>
    </xdr:from>
    <xdr:ext cx="76200" cy="428625"/>
    <xdr:sp macro="" textlink="">
      <xdr:nvSpPr>
        <xdr:cNvPr id="673" name="Text Box 38"/>
        <xdr:cNvSpPr txBox="1">
          <a:spLocks noChangeArrowheads="1"/>
        </xdr:cNvSpPr>
      </xdr:nvSpPr>
      <xdr:spPr bwMode="auto">
        <a:xfrm>
          <a:off x="4457700" y="103727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95</xdr:row>
      <xdr:rowOff>0</xdr:rowOff>
    </xdr:from>
    <xdr:ext cx="76200" cy="428625"/>
    <xdr:sp macro="" textlink="">
      <xdr:nvSpPr>
        <xdr:cNvPr id="674" name="Text Box 38"/>
        <xdr:cNvSpPr txBox="1">
          <a:spLocks noChangeArrowheads="1"/>
        </xdr:cNvSpPr>
      </xdr:nvSpPr>
      <xdr:spPr bwMode="auto">
        <a:xfrm>
          <a:off x="4457700" y="103727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95</xdr:row>
      <xdr:rowOff>0</xdr:rowOff>
    </xdr:from>
    <xdr:ext cx="76200" cy="428625"/>
    <xdr:sp macro="" textlink="">
      <xdr:nvSpPr>
        <xdr:cNvPr id="675" name="Text Box 38"/>
        <xdr:cNvSpPr txBox="1">
          <a:spLocks noChangeArrowheads="1"/>
        </xdr:cNvSpPr>
      </xdr:nvSpPr>
      <xdr:spPr bwMode="auto">
        <a:xfrm>
          <a:off x="4457700" y="103727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95</xdr:row>
      <xdr:rowOff>0</xdr:rowOff>
    </xdr:from>
    <xdr:ext cx="76200" cy="428625"/>
    <xdr:sp macro="" textlink="">
      <xdr:nvSpPr>
        <xdr:cNvPr id="676" name="Text Box 38"/>
        <xdr:cNvSpPr txBox="1">
          <a:spLocks noChangeArrowheads="1"/>
        </xdr:cNvSpPr>
      </xdr:nvSpPr>
      <xdr:spPr bwMode="auto">
        <a:xfrm>
          <a:off x="4457700" y="103727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95</xdr:row>
      <xdr:rowOff>0</xdr:rowOff>
    </xdr:from>
    <xdr:ext cx="76200" cy="428625"/>
    <xdr:sp macro="" textlink="">
      <xdr:nvSpPr>
        <xdr:cNvPr id="677" name="Text Box 38"/>
        <xdr:cNvSpPr txBox="1">
          <a:spLocks noChangeArrowheads="1"/>
        </xdr:cNvSpPr>
      </xdr:nvSpPr>
      <xdr:spPr bwMode="auto">
        <a:xfrm>
          <a:off x="4457700" y="103727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95</xdr:row>
      <xdr:rowOff>0</xdr:rowOff>
    </xdr:from>
    <xdr:ext cx="76200" cy="428625"/>
    <xdr:sp macro="" textlink="">
      <xdr:nvSpPr>
        <xdr:cNvPr id="678" name="Text Box 38"/>
        <xdr:cNvSpPr txBox="1">
          <a:spLocks noChangeArrowheads="1"/>
        </xdr:cNvSpPr>
      </xdr:nvSpPr>
      <xdr:spPr bwMode="auto">
        <a:xfrm>
          <a:off x="4457700" y="103727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98</xdr:row>
      <xdr:rowOff>0</xdr:rowOff>
    </xdr:from>
    <xdr:ext cx="76200" cy="428625"/>
    <xdr:sp macro="" textlink="">
      <xdr:nvSpPr>
        <xdr:cNvPr id="679" name="Text Box 38"/>
        <xdr:cNvSpPr txBox="1">
          <a:spLocks noChangeArrowheads="1"/>
        </xdr:cNvSpPr>
      </xdr:nvSpPr>
      <xdr:spPr bwMode="auto">
        <a:xfrm>
          <a:off x="4457700" y="10915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98</xdr:row>
      <xdr:rowOff>0</xdr:rowOff>
    </xdr:from>
    <xdr:ext cx="76200" cy="428625"/>
    <xdr:sp macro="" textlink="">
      <xdr:nvSpPr>
        <xdr:cNvPr id="680" name="Text Box 38"/>
        <xdr:cNvSpPr txBox="1">
          <a:spLocks noChangeArrowheads="1"/>
        </xdr:cNvSpPr>
      </xdr:nvSpPr>
      <xdr:spPr bwMode="auto">
        <a:xfrm>
          <a:off x="4457700" y="10915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98</xdr:row>
      <xdr:rowOff>0</xdr:rowOff>
    </xdr:from>
    <xdr:ext cx="76200" cy="428625"/>
    <xdr:sp macro="" textlink="">
      <xdr:nvSpPr>
        <xdr:cNvPr id="681" name="Text Box 38"/>
        <xdr:cNvSpPr txBox="1">
          <a:spLocks noChangeArrowheads="1"/>
        </xdr:cNvSpPr>
      </xdr:nvSpPr>
      <xdr:spPr bwMode="auto">
        <a:xfrm>
          <a:off x="4457700" y="10915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98</xdr:row>
      <xdr:rowOff>0</xdr:rowOff>
    </xdr:from>
    <xdr:ext cx="76200" cy="428625"/>
    <xdr:sp macro="" textlink="">
      <xdr:nvSpPr>
        <xdr:cNvPr id="682" name="Text Box 38"/>
        <xdr:cNvSpPr txBox="1">
          <a:spLocks noChangeArrowheads="1"/>
        </xdr:cNvSpPr>
      </xdr:nvSpPr>
      <xdr:spPr bwMode="auto">
        <a:xfrm>
          <a:off x="4457700" y="10915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98</xdr:row>
      <xdr:rowOff>0</xdr:rowOff>
    </xdr:from>
    <xdr:ext cx="76200" cy="428625"/>
    <xdr:sp macro="" textlink="">
      <xdr:nvSpPr>
        <xdr:cNvPr id="683" name="Text Box 38"/>
        <xdr:cNvSpPr txBox="1">
          <a:spLocks noChangeArrowheads="1"/>
        </xdr:cNvSpPr>
      </xdr:nvSpPr>
      <xdr:spPr bwMode="auto">
        <a:xfrm>
          <a:off x="4457700" y="10915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98</xdr:row>
      <xdr:rowOff>0</xdr:rowOff>
    </xdr:from>
    <xdr:ext cx="76200" cy="428625"/>
    <xdr:sp macro="" textlink="">
      <xdr:nvSpPr>
        <xdr:cNvPr id="684" name="Text Box 38"/>
        <xdr:cNvSpPr txBox="1">
          <a:spLocks noChangeArrowheads="1"/>
        </xdr:cNvSpPr>
      </xdr:nvSpPr>
      <xdr:spPr bwMode="auto">
        <a:xfrm>
          <a:off x="4457700" y="10915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98</xdr:row>
      <xdr:rowOff>0</xdr:rowOff>
    </xdr:from>
    <xdr:ext cx="76200" cy="428625"/>
    <xdr:sp macro="" textlink="">
      <xdr:nvSpPr>
        <xdr:cNvPr id="685" name="Text Box 38"/>
        <xdr:cNvSpPr txBox="1">
          <a:spLocks noChangeArrowheads="1"/>
        </xdr:cNvSpPr>
      </xdr:nvSpPr>
      <xdr:spPr bwMode="auto">
        <a:xfrm>
          <a:off x="4457700" y="10915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98</xdr:row>
      <xdr:rowOff>0</xdr:rowOff>
    </xdr:from>
    <xdr:ext cx="76200" cy="428625"/>
    <xdr:sp macro="" textlink="">
      <xdr:nvSpPr>
        <xdr:cNvPr id="686" name="Text Box 38"/>
        <xdr:cNvSpPr txBox="1">
          <a:spLocks noChangeArrowheads="1"/>
        </xdr:cNvSpPr>
      </xdr:nvSpPr>
      <xdr:spPr bwMode="auto">
        <a:xfrm>
          <a:off x="4457700" y="10915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98</xdr:row>
      <xdr:rowOff>0</xdr:rowOff>
    </xdr:from>
    <xdr:ext cx="76200" cy="428625"/>
    <xdr:sp macro="" textlink="">
      <xdr:nvSpPr>
        <xdr:cNvPr id="687" name="Text Box 38"/>
        <xdr:cNvSpPr txBox="1">
          <a:spLocks noChangeArrowheads="1"/>
        </xdr:cNvSpPr>
      </xdr:nvSpPr>
      <xdr:spPr bwMode="auto">
        <a:xfrm>
          <a:off x="4457700" y="10915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98</xdr:row>
      <xdr:rowOff>0</xdr:rowOff>
    </xdr:from>
    <xdr:ext cx="76200" cy="428625"/>
    <xdr:sp macro="" textlink="">
      <xdr:nvSpPr>
        <xdr:cNvPr id="688" name="Text Box 38"/>
        <xdr:cNvSpPr txBox="1">
          <a:spLocks noChangeArrowheads="1"/>
        </xdr:cNvSpPr>
      </xdr:nvSpPr>
      <xdr:spPr bwMode="auto">
        <a:xfrm>
          <a:off x="4457700" y="10915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98</xdr:row>
      <xdr:rowOff>0</xdr:rowOff>
    </xdr:from>
    <xdr:ext cx="76200" cy="428625"/>
    <xdr:sp macro="" textlink="">
      <xdr:nvSpPr>
        <xdr:cNvPr id="689" name="Text Box 38"/>
        <xdr:cNvSpPr txBox="1">
          <a:spLocks noChangeArrowheads="1"/>
        </xdr:cNvSpPr>
      </xdr:nvSpPr>
      <xdr:spPr bwMode="auto">
        <a:xfrm>
          <a:off x="4457700" y="10915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98</xdr:row>
      <xdr:rowOff>0</xdr:rowOff>
    </xdr:from>
    <xdr:ext cx="76200" cy="428625"/>
    <xdr:sp macro="" textlink="">
      <xdr:nvSpPr>
        <xdr:cNvPr id="690" name="Text Box 38"/>
        <xdr:cNvSpPr txBox="1">
          <a:spLocks noChangeArrowheads="1"/>
        </xdr:cNvSpPr>
      </xdr:nvSpPr>
      <xdr:spPr bwMode="auto">
        <a:xfrm>
          <a:off x="4457700" y="10915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98</xdr:row>
      <xdr:rowOff>0</xdr:rowOff>
    </xdr:from>
    <xdr:ext cx="76200" cy="428625"/>
    <xdr:sp macro="" textlink="">
      <xdr:nvSpPr>
        <xdr:cNvPr id="691" name="Text Box 38"/>
        <xdr:cNvSpPr txBox="1">
          <a:spLocks noChangeArrowheads="1"/>
        </xdr:cNvSpPr>
      </xdr:nvSpPr>
      <xdr:spPr bwMode="auto">
        <a:xfrm>
          <a:off x="4457700" y="10915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98</xdr:row>
      <xdr:rowOff>0</xdr:rowOff>
    </xdr:from>
    <xdr:ext cx="76200" cy="428625"/>
    <xdr:sp macro="" textlink="">
      <xdr:nvSpPr>
        <xdr:cNvPr id="692" name="Text Box 38"/>
        <xdr:cNvSpPr txBox="1">
          <a:spLocks noChangeArrowheads="1"/>
        </xdr:cNvSpPr>
      </xdr:nvSpPr>
      <xdr:spPr bwMode="auto">
        <a:xfrm>
          <a:off x="4457700" y="10915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98</xdr:row>
      <xdr:rowOff>0</xdr:rowOff>
    </xdr:from>
    <xdr:ext cx="76200" cy="428625"/>
    <xdr:sp macro="" textlink="">
      <xdr:nvSpPr>
        <xdr:cNvPr id="693" name="Text Box 38"/>
        <xdr:cNvSpPr txBox="1">
          <a:spLocks noChangeArrowheads="1"/>
        </xdr:cNvSpPr>
      </xdr:nvSpPr>
      <xdr:spPr bwMode="auto">
        <a:xfrm>
          <a:off x="4457700" y="10915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98</xdr:row>
      <xdr:rowOff>0</xdr:rowOff>
    </xdr:from>
    <xdr:ext cx="76200" cy="428625"/>
    <xdr:sp macro="" textlink="">
      <xdr:nvSpPr>
        <xdr:cNvPr id="694" name="Text Box 38"/>
        <xdr:cNvSpPr txBox="1">
          <a:spLocks noChangeArrowheads="1"/>
        </xdr:cNvSpPr>
      </xdr:nvSpPr>
      <xdr:spPr bwMode="auto">
        <a:xfrm>
          <a:off x="4457700" y="10915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98</xdr:row>
      <xdr:rowOff>0</xdr:rowOff>
    </xdr:from>
    <xdr:ext cx="76200" cy="428625"/>
    <xdr:sp macro="" textlink="">
      <xdr:nvSpPr>
        <xdr:cNvPr id="695" name="Text Box 38"/>
        <xdr:cNvSpPr txBox="1">
          <a:spLocks noChangeArrowheads="1"/>
        </xdr:cNvSpPr>
      </xdr:nvSpPr>
      <xdr:spPr bwMode="auto">
        <a:xfrm>
          <a:off x="4457700" y="10915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98</xdr:row>
      <xdr:rowOff>0</xdr:rowOff>
    </xdr:from>
    <xdr:ext cx="76200" cy="428625"/>
    <xdr:sp macro="" textlink="">
      <xdr:nvSpPr>
        <xdr:cNvPr id="696" name="Text Box 38"/>
        <xdr:cNvSpPr txBox="1">
          <a:spLocks noChangeArrowheads="1"/>
        </xdr:cNvSpPr>
      </xdr:nvSpPr>
      <xdr:spPr bwMode="auto">
        <a:xfrm>
          <a:off x="4457700" y="10915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76200" cy="228600"/>
    <xdr:sp macro="" textlink="">
      <xdr:nvSpPr>
        <xdr:cNvPr id="697" name="Text Box 38"/>
        <xdr:cNvSpPr txBox="1">
          <a:spLocks noChangeArrowheads="1"/>
        </xdr:cNvSpPr>
      </xdr:nvSpPr>
      <xdr:spPr bwMode="auto">
        <a:xfrm>
          <a:off x="4457700" y="4229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76200" cy="247650"/>
    <xdr:sp macro="" textlink="">
      <xdr:nvSpPr>
        <xdr:cNvPr id="698" name="Text Box 38"/>
        <xdr:cNvSpPr txBox="1">
          <a:spLocks noChangeArrowheads="1"/>
        </xdr:cNvSpPr>
      </xdr:nvSpPr>
      <xdr:spPr bwMode="auto">
        <a:xfrm>
          <a:off x="4457700" y="42291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76200" cy="219075"/>
    <xdr:sp macro="" textlink="">
      <xdr:nvSpPr>
        <xdr:cNvPr id="699" name="Text Box 38"/>
        <xdr:cNvSpPr txBox="1">
          <a:spLocks noChangeArrowheads="1"/>
        </xdr:cNvSpPr>
      </xdr:nvSpPr>
      <xdr:spPr bwMode="auto">
        <a:xfrm>
          <a:off x="4457700" y="4229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76200" cy="228600"/>
    <xdr:sp macro="" textlink="">
      <xdr:nvSpPr>
        <xdr:cNvPr id="700" name="Text Box 38"/>
        <xdr:cNvSpPr txBox="1">
          <a:spLocks noChangeArrowheads="1"/>
        </xdr:cNvSpPr>
      </xdr:nvSpPr>
      <xdr:spPr bwMode="auto">
        <a:xfrm>
          <a:off x="4457700" y="4229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76200" cy="247650"/>
    <xdr:sp macro="" textlink="">
      <xdr:nvSpPr>
        <xdr:cNvPr id="701" name="Text Box 38"/>
        <xdr:cNvSpPr txBox="1">
          <a:spLocks noChangeArrowheads="1"/>
        </xdr:cNvSpPr>
      </xdr:nvSpPr>
      <xdr:spPr bwMode="auto">
        <a:xfrm>
          <a:off x="4457700" y="42291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76200" cy="219075"/>
    <xdr:sp macro="" textlink="">
      <xdr:nvSpPr>
        <xdr:cNvPr id="702" name="Text Box 38"/>
        <xdr:cNvSpPr txBox="1">
          <a:spLocks noChangeArrowheads="1"/>
        </xdr:cNvSpPr>
      </xdr:nvSpPr>
      <xdr:spPr bwMode="auto">
        <a:xfrm>
          <a:off x="4457700" y="4229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76200" cy="228600"/>
    <xdr:sp macro="" textlink="">
      <xdr:nvSpPr>
        <xdr:cNvPr id="703" name="Text Box 38"/>
        <xdr:cNvSpPr txBox="1">
          <a:spLocks noChangeArrowheads="1"/>
        </xdr:cNvSpPr>
      </xdr:nvSpPr>
      <xdr:spPr bwMode="auto">
        <a:xfrm>
          <a:off x="4457700" y="4229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76200" cy="247650"/>
    <xdr:sp macro="" textlink="">
      <xdr:nvSpPr>
        <xdr:cNvPr id="704" name="Text Box 38"/>
        <xdr:cNvSpPr txBox="1">
          <a:spLocks noChangeArrowheads="1"/>
        </xdr:cNvSpPr>
      </xdr:nvSpPr>
      <xdr:spPr bwMode="auto">
        <a:xfrm>
          <a:off x="4457700" y="42291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76200" cy="219075"/>
    <xdr:sp macro="" textlink="">
      <xdr:nvSpPr>
        <xdr:cNvPr id="705" name="Text Box 38"/>
        <xdr:cNvSpPr txBox="1">
          <a:spLocks noChangeArrowheads="1"/>
        </xdr:cNvSpPr>
      </xdr:nvSpPr>
      <xdr:spPr bwMode="auto">
        <a:xfrm>
          <a:off x="4457700" y="4229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76200" cy="228600"/>
    <xdr:sp macro="" textlink="">
      <xdr:nvSpPr>
        <xdr:cNvPr id="706" name="Text Box 38"/>
        <xdr:cNvSpPr txBox="1">
          <a:spLocks noChangeArrowheads="1"/>
        </xdr:cNvSpPr>
      </xdr:nvSpPr>
      <xdr:spPr bwMode="auto">
        <a:xfrm>
          <a:off x="4457700" y="4229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76200" cy="247650"/>
    <xdr:sp macro="" textlink="">
      <xdr:nvSpPr>
        <xdr:cNvPr id="707" name="Text Box 38"/>
        <xdr:cNvSpPr txBox="1">
          <a:spLocks noChangeArrowheads="1"/>
        </xdr:cNvSpPr>
      </xdr:nvSpPr>
      <xdr:spPr bwMode="auto">
        <a:xfrm>
          <a:off x="4457700" y="42291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76200" cy="219075"/>
    <xdr:sp macro="" textlink="">
      <xdr:nvSpPr>
        <xdr:cNvPr id="708" name="Text Box 38"/>
        <xdr:cNvSpPr txBox="1">
          <a:spLocks noChangeArrowheads="1"/>
        </xdr:cNvSpPr>
      </xdr:nvSpPr>
      <xdr:spPr bwMode="auto">
        <a:xfrm>
          <a:off x="4457700" y="4229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76200" cy="428625"/>
    <xdr:sp macro="" textlink="">
      <xdr:nvSpPr>
        <xdr:cNvPr id="709" name="Text Box 38"/>
        <xdr:cNvSpPr txBox="1">
          <a:spLocks noChangeArrowheads="1"/>
        </xdr:cNvSpPr>
      </xdr:nvSpPr>
      <xdr:spPr bwMode="auto">
        <a:xfrm>
          <a:off x="4457700" y="42291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76200" cy="428625"/>
    <xdr:sp macro="" textlink="">
      <xdr:nvSpPr>
        <xdr:cNvPr id="710" name="Text Box 38"/>
        <xdr:cNvSpPr txBox="1">
          <a:spLocks noChangeArrowheads="1"/>
        </xdr:cNvSpPr>
      </xdr:nvSpPr>
      <xdr:spPr bwMode="auto">
        <a:xfrm>
          <a:off x="4457700" y="42291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76200" cy="428625"/>
    <xdr:sp macro="" textlink="">
      <xdr:nvSpPr>
        <xdr:cNvPr id="711" name="Text Box 38"/>
        <xdr:cNvSpPr txBox="1">
          <a:spLocks noChangeArrowheads="1"/>
        </xdr:cNvSpPr>
      </xdr:nvSpPr>
      <xdr:spPr bwMode="auto">
        <a:xfrm>
          <a:off x="4457700" y="42291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76200" cy="428625"/>
    <xdr:sp macro="" textlink="">
      <xdr:nvSpPr>
        <xdr:cNvPr id="712" name="Text Box 38"/>
        <xdr:cNvSpPr txBox="1">
          <a:spLocks noChangeArrowheads="1"/>
        </xdr:cNvSpPr>
      </xdr:nvSpPr>
      <xdr:spPr bwMode="auto">
        <a:xfrm>
          <a:off x="4457700" y="42291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76200" cy="428625"/>
    <xdr:sp macro="" textlink="">
      <xdr:nvSpPr>
        <xdr:cNvPr id="713" name="Text Box 38"/>
        <xdr:cNvSpPr txBox="1">
          <a:spLocks noChangeArrowheads="1"/>
        </xdr:cNvSpPr>
      </xdr:nvSpPr>
      <xdr:spPr bwMode="auto">
        <a:xfrm>
          <a:off x="4457700" y="42291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76200" cy="428625"/>
    <xdr:sp macro="" textlink="">
      <xdr:nvSpPr>
        <xdr:cNvPr id="714" name="Text Box 38"/>
        <xdr:cNvSpPr txBox="1">
          <a:spLocks noChangeArrowheads="1"/>
        </xdr:cNvSpPr>
      </xdr:nvSpPr>
      <xdr:spPr bwMode="auto">
        <a:xfrm>
          <a:off x="4457700" y="42291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76200" cy="428625"/>
    <xdr:sp macro="" textlink="">
      <xdr:nvSpPr>
        <xdr:cNvPr id="715" name="Text Box 38"/>
        <xdr:cNvSpPr txBox="1">
          <a:spLocks noChangeArrowheads="1"/>
        </xdr:cNvSpPr>
      </xdr:nvSpPr>
      <xdr:spPr bwMode="auto">
        <a:xfrm>
          <a:off x="4457700" y="42291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76200" cy="428625"/>
    <xdr:sp macro="" textlink="">
      <xdr:nvSpPr>
        <xdr:cNvPr id="716" name="Text Box 38"/>
        <xdr:cNvSpPr txBox="1">
          <a:spLocks noChangeArrowheads="1"/>
        </xdr:cNvSpPr>
      </xdr:nvSpPr>
      <xdr:spPr bwMode="auto">
        <a:xfrm>
          <a:off x="4457700" y="42291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76200" cy="428625"/>
    <xdr:sp macro="" textlink="">
      <xdr:nvSpPr>
        <xdr:cNvPr id="717" name="Text Box 38"/>
        <xdr:cNvSpPr txBox="1">
          <a:spLocks noChangeArrowheads="1"/>
        </xdr:cNvSpPr>
      </xdr:nvSpPr>
      <xdr:spPr bwMode="auto">
        <a:xfrm>
          <a:off x="4457700" y="42291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76200" cy="428625"/>
    <xdr:sp macro="" textlink="">
      <xdr:nvSpPr>
        <xdr:cNvPr id="718" name="Text Box 38"/>
        <xdr:cNvSpPr txBox="1">
          <a:spLocks noChangeArrowheads="1"/>
        </xdr:cNvSpPr>
      </xdr:nvSpPr>
      <xdr:spPr bwMode="auto">
        <a:xfrm>
          <a:off x="4457700" y="100298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76200" cy="428625"/>
    <xdr:sp macro="" textlink="">
      <xdr:nvSpPr>
        <xdr:cNvPr id="719" name="Text Box 38"/>
        <xdr:cNvSpPr txBox="1">
          <a:spLocks noChangeArrowheads="1"/>
        </xdr:cNvSpPr>
      </xdr:nvSpPr>
      <xdr:spPr bwMode="auto">
        <a:xfrm>
          <a:off x="4457700" y="100298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76200" cy="428625"/>
    <xdr:sp macro="" textlink="">
      <xdr:nvSpPr>
        <xdr:cNvPr id="720" name="Text Box 38"/>
        <xdr:cNvSpPr txBox="1">
          <a:spLocks noChangeArrowheads="1"/>
        </xdr:cNvSpPr>
      </xdr:nvSpPr>
      <xdr:spPr bwMode="auto">
        <a:xfrm>
          <a:off x="4457700" y="100298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76200" cy="428625"/>
    <xdr:sp macro="" textlink="">
      <xdr:nvSpPr>
        <xdr:cNvPr id="721" name="Text Box 38"/>
        <xdr:cNvSpPr txBox="1">
          <a:spLocks noChangeArrowheads="1"/>
        </xdr:cNvSpPr>
      </xdr:nvSpPr>
      <xdr:spPr bwMode="auto">
        <a:xfrm>
          <a:off x="4457700" y="100298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76200" cy="428625"/>
    <xdr:sp macro="" textlink="">
      <xdr:nvSpPr>
        <xdr:cNvPr id="722" name="Text Box 38"/>
        <xdr:cNvSpPr txBox="1">
          <a:spLocks noChangeArrowheads="1"/>
        </xdr:cNvSpPr>
      </xdr:nvSpPr>
      <xdr:spPr bwMode="auto">
        <a:xfrm>
          <a:off x="4457700" y="100298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76200" cy="428625"/>
    <xdr:sp macro="" textlink="">
      <xdr:nvSpPr>
        <xdr:cNvPr id="723" name="Text Box 38"/>
        <xdr:cNvSpPr txBox="1">
          <a:spLocks noChangeArrowheads="1"/>
        </xdr:cNvSpPr>
      </xdr:nvSpPr>
      <xdr:spPr bwMode="auto">
        <a:xfrm>
          <a:off x="4457700" y="100298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76200" cy="428625"/>
    <xdr:sp macro="" textlink="">
      <xdr:nvSpPr>
        <xdr:cNvPr id="724" name="Text Box 38"/>
        <xdr:cNvSpPr txBox="1">
          <a:spLocks noChangeArrowheads="1"/>
        </xdr:cNvSpPr>
      </xdr:nvSpPr>
      <xdr:spPr bwMode="auto">
        <a:xfrm>
          <a:off x="4457700" y="100298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76200" cy="428625"/>
    <xdr:sp macro="" textlink="">
      <xdr:nvSpPr>
        <xdr:cNvPr id="725" name="Text Box 38"/>
        <xdr:cNvSpPr txBox="1">
          <a:spLocks noChangeArrowheads="1"/>
        </xdr:cNvSpPr>
      </xdr:nvSpPr>
      <xdr:spPr bwMode="auto">
        <a:xfrm>
          <a:off x="4457700" y="100298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76200" cy="428625"/>
    <xdr:sp macro="" textlink="">
      <xdr:nvSpPr>
        <xdr:cNvPr id="726" name="Text Box 38"/>
        <xdr:cNvSpPr txBox="1">
          <a:spLocks noChangeArrowheads="1"/>
        </xdr:cNvSpPr>
      </xdr:nvSpPr>
      <xdr:spPr bwMode="auto">
        <a:xfrm>
          <a:off x="4457700" y="100298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76200" cy="428625"/>
    <xdr:sp macro="" textlink="">
      <xdr:nvSpPr>
        <xdr:cNvPr id="727" name="Text Box 38"/>
        <xdr:cNvSpPr txBox="1">
          <a:spLocks noChangeArrowheads="1"/>
        </xdr:cNvSpPr>
      </xdr:nvSpPr>
      <xdr:spPr bwMode="auto">
        <a:xfrm>
          <a:off x="4457700" y="100298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76200" cy="428625"/>
    <xdr:sp macro="" textlink="">
      <xdr:nvSpPr>
        <xdr:cNvPr id="728" name="Text Box 38"/>
        <xdr:cNvSpPr txBox="1">
          <a:spLocks noChangeArrowheads="1"/>
        </xdr:cNvSpPr>
      </xdr:nvSpPr>
      <xdr:spPr bwMode="auto">
        <a:xfrm>
          <a:off x="4457700" y="100298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76200" cy="428625"/>
    <xdr:sp macro="" textlink="">
      <xdr:nvSpPr>
        <xdr:cNvPr id="729" name="Text Box 38"/>
        <xdr:cNvSpPr txBox="1">
          <a:spLocks noChangeArrowheads="1"/>
        </xdr:cNvSpPr>
      </xdr:nvSpPr>
      <xdr:spPr bwMode="auto">
        <a:xfrm>
          <a:off x="4457700" y="100298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76200" cy="428625"/>
    <xdr:sp macro="" textlink="">
      <xdr:nvSpPr>
        <xdr:cNvPr id="730" name="Text Box 38"/>
        <xdr:cNvSpPr txBox="1">
          <a:spLocks noChangeArrowheads="1"/>
        </xdr:cNvSpPr>
      </xdr:nvSpPr>
      <xdr:spPr bwMode="auto">
        <a:xfrm>
          <a:off x="4457700" y="100298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76200" cy="428625"/>
    <xdr:sp macro="" textlink="">
      <xdr:nvSpPr>
        <xdr:cNvPr id="731" name="Text Box 38"/>
        <xdr:cNvSpPr txBox="1">
          <a:spLocks noChangeArrowheads="1"/>
        </xdr:cNvSpPr>
      </xdr:nvSpPr>
      <xdr:spPr bwMode="auto">
        <a:xfrm>
          <a:off x="4457700" y="100298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76200" cy="428625"/>
    <xdr:sp macro="" textlink="">
      <xdr:nvSpPr>
        <xdr:cNvPr id="732" name="Text Box 38"/>
        <xdr:cNvSpPr txBox="1">
          <a:spLocks noChangeArrowheads="1"/>
        </xdr:cNvSpPr>
      </xdr:nvSpPr>
      <xdr:spPr bwMode="auto">
        <a:xfrm>
          <a:off x="4457700" y="100298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76200" cy="428625"/>
    <xdr:sp macro="" textlink="">
      <xdr:nvSpPr>
        <xdr:cNvPr id="733" name="Text Box 38"/>
        <xdr:cNvSpPr txBox="1">
          <a:spLocks noChangeArrowheads="1"/>
        </xdr:cNvSpPr>
      </xdr:nvSpPr>
      <xdr:spPr bwMode="auto">
        <a:xfrm>
          <a:off x="4457700" y="100298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76200" cy="428625"/>
    <xdr:sp macro="" textlink="">
      <xdr:nvSpPr>
        <xdr:cNvPr id="734" name="Text Box 38"/>
        <xdr:cNvSpPr txBox="1">
          <a:spLocks noChangeArrowheads="1"/>
        </xdr:cNvSpPr>
      </xdr:nvSpPr>
      <xdr:spPr bwMode="auto">
        <a:xfrm>
          <a:off x="4457700" y="100298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76200" cy="428625"/>
    <xdr:sp macro="" textlink="">
      <xdr:nvSpPr>
        <xdr:cNvPr id="735" name="Text Box 38"/>
        <xdr:cNvSpPr txBox="1">
          <a:spLocks noChangeArrowheads="1"/>
        </xdr:cNvSpPr>
      </xdr:nvSpPr>
      <xdr:spPr bwMode="auto">
        <a:xfrm>
          <a:off x="4457700" y="100298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76200" cy="428625"/>
    <xdr:sp macro="" textlink="">
      <xdr:nvSpPr>
        <xdr:cNvPr id="736" name="Text Box 38"/>
        <xdr:cNvSpPr txBox="1">
          <a:spLocks noChangeArrowheads="1"/>
        </xdr:cNvSpPr>
      </xdr:nvSpPr>
      <xdr:spPr bwMode="auto">
        <a:xfrm>
          <a:off x="4457700" y="228981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76200" cy="428625"/>
    <xdr:sp macro="" textlink="">
      <xdr:nvSpPr>
        <xdr:cNvPr id="737" name="Text Box 38"/>
        <xdr:cNvSpPr txBox="1">
          <a:spLocks noChangeArrowheads="1"/>
        </xdr:cNvSpPr>
      </xdr:nvSpPr>
      <xdr:spPr bwMode="auto">
        <a:xfrm>
          <a:off x="4457700" y="228981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76200" cy="428625"/>
    <xdr:sp macro="" textlink="">
      <xdr:nvSpPr>
        <xdr:cNvPr id="738" name="Text Box 38"/>
        <xdr:cNvSpPr txBox="1">
          <a:spLocks noChangeArrowheads="1"/>
        </xdr:cNvSpPr>
      </xdr:nvSpPr>
      <xdr:spPr bwMode="auto">
        <a:xfrm>
          <a:off x="4457700" y="228981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76200" cy="428625"/>
    <xdr:sp macro="" textlink="">
      <xdr:nvSpPr>
        <xdr:cNvPr id="739" name="Text Box 38"/>
        <xdr:cNvSpPr txBox="1">
          <a:spLocks noChangeArrowheads="1"/>
        </xdr:cNvSpPr>
      </xdr:nvSpPr>
      <xdr:spPr bwMode="auto">
        <a:xfrm>
          <a:off x="4457700" y="228981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76200" cy="428625"/>
    <xdr:sp macro="" textlink="">
      <xdr:nvSpPr>
        <xdr:cNvPr id="740" name="Text Box 38"/>
        <xdr:cNvSpPr txBox="1">
          <a:spLocks noChangeArrowheads="1"/>
        </xdr:cNvSpPr>
      </xdr:nvSpPr>
      <xdr:spPr bwMode="auto">
        <a:xfrm>
          <a:off x="4457700" y="228981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76200" cy="428625"/>
    <xdr:sp macro="" textlink="">
      <xdr:nvSpPr>
        <xdr:cNvPr id="741" name="Text Box 38"/>
        <xdr:cNvSpPr txBox="1">
          <a:spLocks noChangeArrowheads="1"/>
        </xdr:cNvSpPr>
      </xdr:nvSpPr>
      <xdr:spPr bwMode="auto">
        <a:xfrm>
          <a:off x="4457700" y="228981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76200" cy="428625"/>
    <xdr:sp macro="" textlink="">
      <xdr:nvSpPr>
        <xdr:cNvPr id="742" name="Text Box 38"/>
        <xdr:cNvSpPr txBox="1">
          <a:spLocks noChangeArrowheads="1"/>
        </xdr:cNvSpPr>
      </xdr:nvSpPr>
      <xdr:spPr bwMode="auto">
        <a:xfrm>
          <a:off x="4457700" y="228981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76200" cy="428625"/>
    <xdr:sp macro="" textlink="">
      <xdr:nvSpPr>
        <xdr:cNvPr id="743" name="Text Box 38"/>
        <xdr:cNvSpPr txBox="1">
          <a:spLocks noChangeArrowheads="1"/>
        </xdr:cNvSpPr>
      </xdr:nvSpPr>
      <xdr:spPr bwMode="auto">
        <a:xfrm>
          <a:off x="4457700" y="228981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76200" cy="428625"/>
    <xdr:sp macro="" textlink="">
      <xdr:nvSpPr>
        <xdr:cNvPr id="744" name="Text Box 38"/>
        <xdr:cNvSpPr txBox="1">
          <a:spLocks noChangeArrowheads="1"/>
        </xdr:cNvSpPr>
      </xdr:nvSpPr>
      <xdr:spPr bwMode="auto">
        <a:xfrm>
          <a:off x="4457700" y="228981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76200" cy="428625"/>
    <xdr:sp macro="" textlink="">
      <xdr:nvSpPr>
        <xdr:cNvPr id="745" name="Text Box 38"/>
        <xdr:cNvSpPr txBox="1">
          <a:spLocks noChangeArrowheads="1"/>
        </xdr:cNvSpPr>
      </xdr:nvSpPr>
      <xdr:spPr bwMode="auto">
        <a:xfrm>
          <a:off x="4457700" y="228981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76200" cy="428625"/>
    <xdr:sp macro="" textlink="">
      <xdr:nvSpPr>
        <xdr:cNvPr id="746" name="Text Box 38"/>
        <xdr:cNvSpPr txBox="1">
          <a:spLocks noChangeArrowheads="1"/>
        </xdr:cNvSpPr>
      </xdr:nvSpPr>
      <xdr:spPr bwMode="auto">
        <a:xfrm>
          <a:off x="4457700" y="228981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76200" cy="428625"/>
    <xdr:sp macro="" textlink="">
      <xdr:nvSpPr>
        <xdr:cNvPr id="747" name="Text Box 38"/>
        <xdr:cNvSpPr txBox="1">
          <a:spLocks noChangeArrowheads="1"/>
        </xdr:cNvSpPr>
      </xdr:nvSpPr>
      <xdr:spPr bwMode="auto">
        <a:xfrm>
          <a:off x="4457700" y="228981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76200" cy="428625"/>
    <xdr:sp macro="" textlink="">
      <xdr:nvSpPr>
        <xdr:cNvPr id="748" name="Text Box 38"/>
        <xdr:cNvSpPr txBox="1">
          <a:spLocks noChangeArrowheads="1"/>
        </xdr:cNvSpPr>
      </xdr:nvSpPr>
      <xdr:spPr bwMode="auto">
        <a:xfrm>
          <a:off x="4457700" y="228981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76200" cy="428625"/>
    <xdr:sp macro="" textlink="">
      <xdr:nvSpPr>
        <xdr:cNvPr id="749" name="Text Box 38"/>
        <xdr:cNvSpPr txBox="1">
          <a:spLocks noChangeArrowheads="1"/>
        </xdr:cNvSpPr>
      </xdr:nvSpPr>
      <xdr:spPr bwMode="auto">
        <a:xfrm>
          <a:off x="4457700" y="228981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76200" cy="428625"/>
    <xdr:sp macro="" textlink="">
      <xdr:nvSpPr>
        <xdr:cNvPr id="750" name="Text Box 38"/>
        <xdr:cNvSpPr txBox="1">
          <a:spLocks noChangeArrowheads="1"/>
        </xdr:cNvSpPr>
      </xdr:nvSpPr>
      <xdr:spPr bwMode="auto">
        <a:xfrm>
          <a:off x="4457700" y="228981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76200" cy="428625"/>
    <xdr:sp macro="" textlink="">
      <xdr:nvSpPr>
        <xdr:cNvPr id="751" name="Text Box 38"/>
        <xdr:cNvSpPr txBox="1">
          <a:spLocks noChangeArrowheads="1"/>
        </xdr:cNvSpPr>
      </xdr:nvSpPr>
      <xdr:spPr bwMode="auto">
        <a:xfrm>
          <a:off x="4457700" y="228981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76200" cy="428625"/>
    <xdr:sp macro="" textlink="">
      <xdr:nvSpPr>
        <xdr:cNvPr id="752" name="Text Box 38"/>
        <xdr:cNvSpPr txBox="1">
          <a:spLocks noChangeArrowheads="1"/>
        </xdr:cNvSpPr>
      </xdr:nvSpPr>
      <xdr:spPr bwMode="auto">
        <a:xfrm>
          <a:off x="4457700" y="228981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76200" cy="428625"/>
    <xdr:sp macro="" textlink="">
      <xdr:nvSpPr>
        <xdr:cNvPr id="753" name="Text Box 38"/>
        <xdr:cNvSpPr txBox="1">
          <a:spLocks noChangeArrowheads="1"/>
        </xdr:cNvSpPr>
      </xdr:nvSpPr>
      <xdr:spPr bwMode="auto">
        <a:xfrm>
          <a:off x="4457700" y="228981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41</xdr:row>
      <xdr:rowOff>0</xdr:rowOff>
    </xdr:from>
    <xdr:ext cx="76200" cy="428625"/>
    <xdr:sp macro="" textlink="">
      <xdr:nvSpPr>
        <xdr:cNvPr id="754" name="Text Box 38"/>
        <xdr:cNvSpPr txBox="1">
          <a:spLocks noChangeArrowheads="1"/>
        </xdr:cNvSpPr>
      </xdr:nvSpPr>
      <xdr:spPr bwMode="auto">
        <a:xfrm>
          <a:off x="4648200" y="4819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41</xdr:row>
      <xdr:rowOff>0</xdr:rowOff>
    </xdr:from>
    <xdr:ext cx="76200" cy="428625"/>
    <xdr:sp macro="" textlink="">
      <xdr:nvSpPr>
        <xdr:cNvPr id="755" name="Text Box 38"/>
        <xdr:cNvSpPr txBox="1">
          <a:spLocks noChangeArrowheads="1"/>
        </xdr:cNvSpPr>
      </xdr:nvSpPr>
      <xdr:spPr bwMode="auto">
        <a:xfrm>
          <a:off x="4648200" y="4819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41</xdr:row>
      <xdr:rowOff>0</xdr:rowOff>
    </xdr:from>
    <xdr:ext cx="76200" cy="428625"/>
    <xdr:sp macro="" textlink="">
      <xdr:nvSpPr>
        <xdr:cNvPr id="756" name="Text Box 38"/>
        <xdr:cNvSpPr txBox="1">
          <a:spLocks noChangeArrowheads="1"/>
        </xdr:cNvSpPr>
      </xdr:nvSpPr>
      <xdr:spPr bwMode="auto">
        <a:xfrm>
          <a:off x="4648200" y="4819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41</xdr:row>
      <xdr:rowOff>0</xdr:rowOff>
    </xdr:from>
    <xdr:ext cx="76200" cy="428625"/>
    <xdr:sp macro="" textlink="">
      <xdr:nvSpPr>
        <xdr:cNvPr id="757" name="Text Box 38"/>
        <xdr:cNvSpPr txBox="1">
          <a:spLocks noChangeArrowheads="1"/>
        </xdr:cNvSpPr>
      </xdr:nvSpPr>
      <xdr:spPr bwMode="auto">
        <a:xfrm>
          <a:off x="4648200" y="4819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41</xdr:row>
      <xdr:rowOff>0</xdr:rowOff>
    </xdr:from>
    <xdr:ext cx="76200" cy="428625"/>
    <xdr:sp macro="" textlink="">
      <xdr:nvSpPr>
        <xdr:cNvPr id="758" name="Text Box 38"/>
        <xdr:cNvSpPr txBox="1">
          <a:spLocks noChangeArrowheads="1"/>
        </xdr:cNvSpPr>
      </xdr:nvSpPr>
      <xdr:spPr bwMode="auto">
        <a:xfrm>
          <a:off x="4648200" y="4819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41</xdr:row>
      <xdr:rowOff>0</xdr:rowOff>
    </xdr:from>
    <xdr:ext cx="76200" cy="428625"/>
    <xdr:sp macro="" textlink="">
      <xdr:nvSpPr>
        <xdr:cNvPr id="759" name="Text Box 38"/>
        <xdr:cNvSpPr txBox="1">
          <a:spLocks noChangeArrowheads="1"/>
        </xdr:cNvSpPr>
      </xdr:nvSpPr>
      <xdr:spPr bwMode="auto">
        <a:xfrm>
          <a:off x="4648200" y="4819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41</xdr:row>
      <xdr:rowOff>0</xdr:rowOff>
    </xdr:from>
    <xdr:ext cx="76200" cy="428625"/>
    <xdr:sp macro="" textlink="">
      <xdr:nvSpPr>
        <xdr:cNvPr id="760" name="Text Box 38"/>
        <xdr:cNvSpPr txBox="1">
          <a:spLocks noChangeArrowheads="1"/>
        </xdr:cNvSpPr>
      </xdr:nvSpPr>
      <xdr:spPr bwMode="auto">
        <a:xfrm>
          <a:off x="4648200" y="4819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41</xdr:row>
      <xdr:rowOff>0</xdr:rowOff>
    </xdr:from>
    <xdr:ext cx="76200" cy="428625"/>
    <xdr:sp macro="" textlink="">
      <xdr:nvSpPr>
        <xdr:cNvPr id="761" name="Text Box 38"/>
        <xdr:cNvSpPr txBox="1">
          <a:spLocks noChangeArrowheads="1"/>
        </xdr:cNvSpPr>
      </xdr:nvSpPr>
      <xdr:spPr bwMode="auto">
        <a:xfrm>
          <a:off x="4648200" y="4819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41</xdr:row>
      <xdr:rowOff>0</xdr:rowOff>
    </xdr:from>
    <xdr:ext cx="76200" cy="428625"/>
    <xdr:sp macro="" textlink="">
      <xdr:nvSpPr>
        <xdr:cNvPr id="762" name="Text Box 38"/>
        <xdr:cNvSpPr txBox="1">
          <a:spLocks noChangeArrowheads="1"/>
        </xdr:cNvSpPr>
      </xdr:nvSpPr>
      <xdr:spPr bwMode="auto">
        <a:xfrm>
          <a:off x="4648200" y="4819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41</xdr:row>
      <xdr:rowOff>0</xdr:rowOff>
    </xdr:from>
    <xdr:ext cx="76200" cy="428625"/>
    <xdr:sp macro="" textlink="">
      <xdr:nvSpPr>
        <xdr:cNvPr id="763" name="Text Box 38"/>
        <xdr:cNvSpPr txBox="1">
          <a:spLocks noChangeArrowheads="1"/>
        </xdr:cNvSpPr>
      </xdr:nvSpPr>
      <xdr:spPr bwMode="auto">
        <a:xfrm>
          <a:off x="4648200" y="4819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41</xdr:row>
      <xdr:rowOff>0</xdr:rowOff>
    </xdr:from>
    <xdr:ext cx="76200" cy="428625"/>
    <xdr:sp macro="" textlink="">
      <xdr:nvSpPr>
        <xdr:cNvPr id="764" name="Text Box 38"/>
        <xdr:cNvSpPr txBox="1">
          <a:spLocks noChangeArrowheads="1"/>
        </xdr:cNvSpPr>
      </xdr:nvSpPr>
      <xdr:spPr bwMode="auto">
        <a:xfrm>
          <a:off x="4648200" y="4819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41</xdr:row>
      <xdr:rowOff>0</xdr:rowOff>
    </xdr:from>
    <xdr:ext cx="76200" cy="428625"/>
    <xdr:sp macro="" textlink="">
      <xdr:nvSpPr>
        <xdr:cNvPr id="765" name="Text Box 38"/>
        <xdr:cNvSpPr txBox="1">
          <a:spLocks noChangeArrowheads="1"/>
        </xdr:cNvSpPr>
      </xdr:nvSpPr>
      <xdr:spPr bwMode="auto">
        <a:xfrm>
          <a:off x="4648200" y="4819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41</xdr:row>
      <xdr:rowOff>0</xdr:rowOff>
    </xdr:from>
    <xdr:ext cx="76200" cy="428625"/>
    <xdr:sp macro="" textlink="">
      <xdr:nvSpPr>
        <xdr:cNvPr id="766" name="Text Box 38"/>
        <xdr:cNvSpPr txBox="1">
          <a:spLocks noChangeArrowheads="1"/>
        </xdr:cNvSpPr>
      </xdr:nvSpPr>
      <xdr:spPr bwMode="auto">
        <a:xfrm>
          <a:off x="4648200" y="4819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41</xdr:row>
      <xdr:rowOff>0</xdr:rowOff>
    </xdr:from>
    <xdr:ext cx="76200" cy="428625"/>
    <xdr:sp macro="" textlink="">
      <xdr:nvSpPr>
        <xdr:cNvPr id="767" name="Text Box 38"/>
        <xdr:cNvSpPr txBox="1">
          <a:spLocks noChangeArrowheads="1"/>
        </xdr:cNvSpPr>
      </xdr:nvSpPr>
      <xdr:spPr bwMode="auto">
        <a:xfrm>
          <a:off x="4648200" y="4819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41</xdr:row>
      <xdr:rowOff>0</xdr:rowOff>
    </xdr:from>
    <xdr:ext cx="76200" cy="428625"/>
    <xdr:sp macro="" textlink="">
      <xdr:nvSpPr>
        <xdr:cNvPr id="768" name="Text Box 38"/>
        <xdr:cNvSpPr txBox="1">
          <a:spLocks noChangeArrowheads="1"/>
        </xdr:cNvSpPr>
      </xdr:nvSpPr>
      <xdr:spPr bwMode="auto">
        <a:xfrm>
          <a:off x="4648200" y="4819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41</xdr:row>
      <xdr:rowOff>0</xdr:rowOff>
    </xdr:from>
    <xdr:ext cx="76200" cy="428625"/>
    <xdr:sp macro="" textlink="">
      <xdr:nvSpPr>
        <xdr:cNvPr id="769" name="Text Box 38"/>
        <xdr:cNvSpPr txBox="1">
          <a:spLocks noChangeArrowheads="1"/>
        </xdr:cNvSpPr>
      </xdr:nvSpPr>
      <xdr:spPr bwMode="auto">
        <a:xfrm>
          <a:off x="4648200" y="4819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41</xdr:row>
      <xdr:rowOff>0</xdr:rowOff>
    </xdr:from>
    <xdr:ext cx="76200" cy="428625"/>
    <xdr:sp macro="" textlink="">
      <xdr:nvSpPr>
        <xdr:cNvPr id="770" name="Text Box 38"/>
        <xdr:cNvSpPr txBox="1">
          <a:spLocks noChangeArrowheads="1"/>
        </xdr:cNvSpPr>
      </xdr:nvSpPr>
      <xdr:spPr bwMode="auto">
        <a:xfrm>
          <a:off x="4648200" y="4819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41</xdr:row>
      <xdr:rowOff>0</xdr:rowOff>
    </xdr:from>
    <xdr:ext cx="76200" cy="428625"/>
    <xdr:sp macro="" textlink="">
      <xdr:nvSpPr>
        <xdr:cNvPr id="771" name="Text Box 38"/>
        <xdr:cNvSpPr txBox="1">
          <a:spLocks noChangeArrowheads="1"/>
        </xdr:cNvSpPr>
      </xdr:nvSpPr>
      <xdr:spPr bwMode="auto">
        <a:xfrm>
          <a:off x="4648200" y="4819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67</xdr:row>
      <xdr:rowOff>0</xdr:rowOff>
    </xdr:from>
    <xdr:ext cx="76200" cy="428625"/>
    <xdr:sp macro="" textlink="">
      <xdr:nvSpPr>
        <xdr:cNvPr id="772" name="Text Box 38"/>
        <xdr:cNvSpPr txBox="1">
          <a:spLocks noChangeArrowheads="1"/>
        </xdr:cNvSpPr>
      </xdr:nvSpPr>
      <xdr:spPr bwMode="auto">
        <a:xfrm>
          <a:off x="4648200" y="99155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67</xdr:row>
      <xdr:rowOff>0</xdr:rowOff>
    </xdr:from>
    <xdr:ext cx="76200" cy="428625"/>
    <xdr:sp macro="" textlink="">
      <xdr:nvSpPr>
        <xdr:cNvPr id="773" name="Text Box 38"/>
        <xdr:cNvSpPr txBox="1">
          <a:spLocks noChangeArrowheads="1"/>
        </xdr:cNvSpPr>
      </xdr:nvSpPr>
      <xdr:spPr bwMode="auto">
        <a:xfrm>
          <a:off x="4648200" y="99155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67</xdr:row>
      <xdr:rowOff>0</xdr:rowOff>
    </xdr:from>
    <xdr:ext cx="76200" cy="428625"/>
    <xdr:sp macro="" textlink="">
      <xdr:nvSpPr>
        <xdr:cNvPr id="774" name="Text Box 38"/>
        <xdr:cNvSpPr txBox="1">
          <a:spLocks noChangeArrowheads="1"/>
        </xdr:cNvSpPr>
      </xdr:nvSpPr>
      <xdr:spPr bwMode="auto">
        <a:xfrm>
          <a:off x="4648200" y="99155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67</xdr:row>
      <xdr:rowOff>0</xdr:rowOff>
    </xdr:from>
    <xdr:ext cx="76200" cy="428625"/>
    <xdr:sp macro="" textlink="">
      <xdr:nvSpPr>
        <xdr:cNvPr id="775" name="Text Box 38"/>
        <xdr:cNvSpPr txBox="1">
          <a:spLocks noChangeArrowheads="1"/>
        </xdr:cNvSpPr>
      </xdr:nvSpPr>
      <xdr:spPr bwMode="auto">
        <a:xfrm>
          <a:off x="4648200" y="99155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67</xdr:row>
      <xdr:rowOff>0</xdr:rowOff>
    </xdr:from>
    <xdr:ext cx="76200" cy="428625"/>
    <xdr:sp macro="" textlink="">
      <xdr:nvSpPr>
        <xdr:cNvPr id="776" name="Text Box 38"/>
        <xdr:cNvSpPr txBox="1">
          <a:spLocks noChangeArrowheads="1"/>
        </xdr:cNvSpPr>
      </xdr:nvSpPr>
      <xdr:spPr bwMode="auto">
        <a:xfrm>
          <a:off x="4648200" y="99155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67</xdr:row>
      <xdr:rowOff>0</xdr:rowOff>
    </xdr:from>
    <xdr:ext cx="76200" cy="428625"/>
    <xdr:sp macro="" textlink="">
      <xdr:nvSpPr>
        <xdr:cNvPr id="777" name="Text Box 38"/>
        <xdr:cNvSpPr txBox="1">
          <a:spLocks noChangeArrowheads="1"/>
        </xdr:cNvSpPr>
      </xdr:nvSpPr>
      <xdr:spPr bwMode="auto">
        <a:xfrm>
          <a:off x="4648200" y="99155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67</xdr:row>
      <xdr:rowOff>0</xdr:rowOff>
    </xdr:from>
    <xdr:ext cx="76200" cy="428625"/>
    <xdr:sp macro="" textlink="">
      <xdr:nvSpPr>
        <xdr:cNvPr id="778" name="Text Box 38"/>
        <xdr:cNvSpPr txBox="1">
          <a:spLocks noChangeArrowheads="1"/>
        </xdr:cNvSpPr>
      </xdr:nvSpPr>
      <xdr:spPr bwMode="auto">
        <a:xfrm>
          <a:off x="4648200" y="99155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67</xdr:row>
      <xdr:rowOff>0</xdr:rowOff>
    </xdr:from>
    <xdr:ext cx="76200" cy="428625"/>
    <xdr:sp macro="" textlink="">
      <xdr:nvSpPr>
        <xdr:cNvPr id="779" name="Text Box 38"/>
        <xdr:cNvSpPr txBox="1">
          <a:spLocks noChangeArrowheads="1"/>
        </xdr:cNvSpPr>
      </xdr:nvSpPr>
      <xdr:spPr bwMode="auto">
        <a:xfrm>
          <a:off x="4648200" y="99155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67</xdr:row>
      <xdr:rowOff>0</xdr:rowOff>
    </xdr:from>
    <xdr:ext cx="76200" cy="428625"/>
    <xdr:sp macro="" textlink="">
      <xdr:nvSpPr>
        <xdr:cNvPr id="780" name="Text Box 38"/>
        <xdr:cNvSpPr txBox="1">
          <a:spLocks noChangeArrowheads="1"/>
        </xdr:cNvSpPr>
      </xdr:nvSpPr>
      <xdr:spPr bwMode="auto">
        <a:xfrm>
          <a:off x="4648200" y="99155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67</xdr:row>
      <xdr:rowOff>0</xdr:rowOff>
    </xdr:from>
    <xdr:ext cx="76200" cy="428625"/>
    <xdr:sp macro="" textlink="">
      <xdr:nvSpPr>
        <xdr:cNvPr id="781" name="Text Box 38"/>
        <xdr:cNvSpPr txBox="1">
          <a:spLocks noChangeArrowheads="1"/>
        </xdr:cNvSpPr>
      </xdr:nvSpPr>
      <xdr:spPr bwMode="auto">
        <a:xfrm>
          <a:off x="4648200" y="99155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67</xdr:row>
      <xdr:rowOff>0</xdr:rowOff>
    </xdr:from>
    <xdr:ext cx="76200" cy="428625"/>
    <xdr:sp macro="" textlink="">
      <xdr:nvSpPr>
        <xdr:cNvPr id="782" name="Text Box 38"/>
        <xdr:cNvSpPr txBox="1">
          <a:spLocks noChangeArrowheads="1"/>
        </xdr:cNvSpPr>
      </xdr:nvSpPr>
      <xdr:spPr bwMode="auto">
        <a:xfrm>
          <a:off x="4648200" y="99155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67</xdr:row>
      <xdr:rowOff>0</xdr:rowOff>
    </xdr:from>
    <xdr:ext cx="76200" cy="428625"/>
    <xdr:sp macro="" textlink="">
      <xdr:nvSpPr>
        <xdr:cNvPr id="783" name="Text Box 38"/>
        <xdr:cNvSpPr txBox="1">
          <a:spLocks noChangeArrowheads="1"/>
        </xdr:cNvSpPr>
      </xdr:nvSpPr>
      <xdr:spPr bwMode="auto">
        <a:xfrm>
          <a:off x="4648200" y="99155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67</xdr:row>
      <xdr:rowOff>0</xdr:rowOff>
    </xdr:from>
    <xdr:ext cx="76200" cy="428625"/>
    <xdr:sp macro="" textlink="">
      <xdr:nvSpPr>
        <xdr:cNvPr id="784" name="Text Box 38"/>
        <xdr:cNvSpPr txBox="1">
          <a:spLocks noChangeArrowheads="1"/>
        </xdr:cNvSpPr>
      </xdr:nvSpPr>
      <xdr:spPr bwMode="auto">
        <a:xfrm>
          <a:off x="4648200" y="99155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67</xdr:row>
      <xdr:rowOff>0</xdr:rowOff>
    </xdr:from>
    <xdr:ext cx="76200" cy="428625"/>
    <xdr:sp macro="" textlink="">
      <xdr:nvSpPr>
        <xdr:cNvPr id="785" name="Text Box 38"/>
        <xdr:cNvSpPr txBox="1">
          <a:spLocks noChangeArrowheads="1"/>
        </xdr:cNvSpPr>
      </xdr:nvSpPr>
      <xdr:spPr bwMode="auto">
        <a:xfrm>
          <a:off x="4648200" y="99155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67</xdr:row>
      <xdr:rowOff>0</xdr:rowOff>
    </xdr:from>
    <xdr:ext cx="76200" cy="428625"/>
    <xdr:sp macro="" textlink="">
      <xdr:nvSpPr>
        <xdr:cNvPr id="786" name="Text Box 38"/>
        <xdr:cNvSpPr txBox="1">
          <a:spLocks noChangeArrowheads="1"/>
        </xdr:cNvSpPr>
      </xdr:nvSpPr>
      <xdr:spPr bwMode="auto">
        <a:xfrm>
          <a:off x="4648200" y="99155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67</xdr:row>
      <xdr:rowOff>0</xdr:rowOff>
    </xdr:from>
    <xdr:ext cx="76200" cy="428625"/>
    <xdr:sp macro="" textlink="">
      <xdr:nvSpPr>
        <xdr:cNvPr id="787" name="Text Box 38"/>
        <xdr:cNvSpPr txBox="1">
          <a:spLocks noChangeArrowheads="1"/>
        </xdr:cNvSpPr>
      </xdr:nvSpPr>
      <xdr:spPr bwMode="auto">
        <a:xfrm>
          <a:off x="4648200" y="99155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67</xdr:row>
      <xdr:rowOff>0</xdr:rowOff>
    </xdr:from>
    <xdr:ext cx="76200" cy="428625"/>
    <xdr:sp macro="" textlink="">
      <xdr:nvSpPr>
        <xdr:cNvPr id="788" name="Text Box 38"/>
        <xdr:cNvSpPr txBox="1">
          <a:spLocks noChangeArrowheads="1"/>
        </xdr:cNvSpPr>
      </xdr:nvSpPr>
      <xdr:spPr bwMode="auto">
        <a:xfrm>
          <a:off x="4648200" y="99155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67</xdr:row>
      <xdr:rowOff>0</xdr:rowOff>
    </xdr:from>
    <xdr:ext cx="76200" cy="428625"/>
    <xdr:sp macro="" textlink="">
      <xdr:nvSpPr>
        <xdr:cNvPr id="789" name="Text Box 38"/>
        <xdr:cNvSpPr txBox="1">
          <a:spLocks noChangeArrowheads="1"/>
        </xdr:cNvSpPr>
      </xdr:nvSpPr>
      <xdr:spPr bwMode="auto">
        <a:xfrm>
          <a:off x="4648200" y="99155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76200" cy="428625"/>
    <xdr:sp macro="" textlink="">
      <xdr:nvSpPr>
        <xdr:cNvPr id="790" name="Text Box 38"/>
        <xdr:cNvSpPr txBox="1">
          <a:spLocks noChangeArrowheads="1"/>
        </xdr:cNvSpPr>
      </xdr:nvSpPr>
      <xdr:spPr bwMode="auto">
        <a:xfrm>
          <a:off x="4648200" y="41052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76200" cy="428625"/>
    <xdr:sp macro="" textlink="">
      <xdr:nvSpPr>
        <xdr:cNvPr id="791" name="Text Box 38"/>
        <xdr:cNvSpPr txBox="1">
          <a:spLocks noChangeArrowheads="1"/>
        </xdr:cNvSpPr>
      </xdr:nvSpPr>
      <xdr:spPr bwMode="auto">
        <a:xfrm>
          <a:off x="4648200" y="41052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76200" cy="428625"/>
    <xdr:sp macro="" textlink="">
      <xdr:nvSpPr>
        <xdr:cNvPr id="792" name="Text Box 38"/>
        <xdr:cNvSpPr txBox="1">
          <a:spLocks noChangeArrowheads="1"/>
        </xdr:cNvSpPr>
      </xdr:nvSpPr>
      <xdr:spPr bwMode="auto">
        <a:xfrm>
          <a:off x="4648200" y="41052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76200" cy="428625"/>
    <xdr:sp macro="" textlink="">
      <xdr:nvSpPr>
        <xdr:cNvPr id="793" name="Text Box 38"/>
        <xdr:cNvSpPr txBox="1">
          <a:spLocks noChangeArrowheads="1"/>
        </xdr:cNvSpPr>
      </xdr:nvSpPr>
      <xdr:spPr bwMode="auto">
        <a:xfrm>
          <a:off x="4648200" y="41052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76200" cy="428625"/>
    <xdr:sp macro="" textlink="">
      <xdr:nvSpPr>
        <xdr:cNvPr id="794" name="Text Box 38"/>
        <xdr:cNvSpPr txBox="1">
          <a:spLocks noChangeArrowheads="1"/>
        </xdr:cNvSpPr>
      </xdr:nvSpPr>
      <xdr:spPr bwMode="auto">
        <a:xfrm>
          <a:off x="4648200" y="41052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76200" cy="428625"/>
    <xdr:sp macro="" textlink="">
      <xdr:nvSpPr>
        <xdr:cNvPr id="795" name="Text Box 38"/>
        <xdr:cNvSpPr txBox="1">
          <a:spLocks noChangeArrowheads="1"/>
        </xdr:cNvSpPr>
      </xdr:nvSpPr>
      <xdr:spPr bwMode="auto">
        <a:xfrm>
          <a:off x="4648200" y="41052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76200" cy="428625"/>
    <xdr:sp macro="" textlink="">
      <xdr:nvSpPr>
        <xdr:cNvPr id="796" name="Text Box 38"/>
        <xdr:cNvSpPr txBox="1">
          <a:spLocks noChangeArrowheads="1"/>
        </xdr:cNvSpPr>
      </xdr:nvSpPr>
      <xdr:spPr bwMode="auto">
        <a:xfrm>
          <a:off x="4648200" y="41052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76200" cy="428625"/>
    <xdr:sp macro="" textlink="">
      <xdr:nvSpPr>
        <xdr:cNvPr id="797" name="Text Box 38"/>
        <xdr:cNvSpPr txBox="1">
          <a:spLocks noChangeArrowheads="1"/>
        </xdr:cNvSpPr>
      </xdr:nvSpPr>
      <xdr:spPr bwMode="auto">
        <a:xfrm>
          <a:off x="4648200" y="41052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76200" cy="428625"/>
    <xdr:sp macro="" textlink="">
      <xdr:nvSpPr>
        <xdr:cNvPr id="798" name="Text Box 38"/>
        <xdr:cNvSpPr txBox="1">
          <a:spLocks noChangeArrowheads="1"/>
        </xdr:cNvSpPr>
      </xdr:nvSpPr>
      <xdr:spPr bwMode="auto">
        <a:xfrm>
          <a:off x="4648200" y="41052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76200" cy="228600"/>
    <xdr:sp macro="" textlink="">
      <xdr:nvSpPr>
        <xdr:cNvPr id="799" name="Text Box 38"/>
        <xdr:cNvSpPr txBox="1">
          <a:spLocks noChangeArrowheads="1"/>
        </xdr:cNvSpPr>
      </xdr:nvSpPr>
      <xdr:spPr bwMode="auto">
        <a:xfrm>
          <a:off x="4648200" y="41052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76200" cy="247650"/>
    <xdr:sp macro="" textlink="">
      <xdr:nvSpPr>
        <xdr:cNvPr id="800" name="Text Box 38"/>
        <xdr:cNvSpPr txBox="1">
          <a:spLocks noChangeArrowheads="1"/>
        </xdr:cNvSpPr>
      </xdr:nvSpPr>
      <xdr:spPr bwMode="auto">
        <a:xfrm>
          <a:off x="4648200" y="410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76200" cy="200025"/>
    <xdr:sp macro="" textlink="">
      <xdr:nvSpPr>
        <xdr:cNvPr id="801" name="Text Box 38"/>
        <xdr:cNvSpPr txBox="1">
          <a:spLocks noChangeArrowheads="1"/>
        </xdr:cNvSpPr>
      </xdr:nvSpPr>
      <xdr:spPr bwMode="auto">
        <a:xfrm>
          <a:off x="4648200" y="4105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76200" cy="219075"/>
    <xdr:sp macro="" textlink="">
      <xdr:nvSpPr>
        <xdr:cNvPr id="802" name="Text Box 38"/>
        <xdr:cNvSpPr txBox="1">
          <a:spLocks noChangeArrowheads="1"/>
        </xdr:cNvSpPr>
      </xdr:nvSpPr>
      <xdr:spPr bwMode="auto">
        <a:xfrm>
          <a:off x="4648200" y="41052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76200" cy="228600"/>
    <xdr:sp macro="" textlink="">
      <xdr:nvSpPr>
        <xdr:cNvPr id="803" name="Text Box 38"/>
        <xdr:cNvSpPr txBox="1">
          <a:spLocks noChangeArrowheads="1"/>
        </xdr:cNvSpPr>
      </xdr:nvSpPr>
      <xdr:spPr bwMode="auto">
        <a:xfrm>
          <a:off x="4648200" y="41052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76200" cy="247650"/>
    <xdr:sp macro="" textlink="">
      <xdr:nvSpPr>
        <xdr:cNvPr id="804" name="Text Box 38"/>
        <xdr:cNvSpPr txBox="1">
          <a:spLocks noChangeArrowheads="1"/>
        </xdr:cNvSpPr>
      </xdr:nvSpPr>
      <xdr:spPr bwMode="auto">
        <a:xfrm>
          <a:off x="4648200" y="410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76200" cy="219075"/>
    <xdr:sp macro="" textlink="">
      <xdr:nvSpPr>
        <xdr:cNvPr id="805" name="Text Box 38"/>
        <xdr:cNvSpPr txBox="1">
          <a:spLocks noChangeArrowheads="1"/>
        </xdr:cNvSpPr>
      </xdr:nvSpPr>
      <xdr:spPr bwMode="auto">
        <a:xfrm>
          <a:off x="4648200" y="41052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76200" cy="228600"/>
    <xdr:sp macro="" textlink="">
      <xdr:nvSpPr>
        <xdr:cNvPr id="806" name="Text Box 38"/>
        <xdr:cNvSpPr txBox="1">
          <a:spLocks noChangeArrowheads="1"/>
        </xdr:cNvSpPr>
      </xdr:nvSpPr>
      <xdr:spPr bwMode="auto">
        <a:xfrm>
          <a:off x="4648200" y="41052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76200" cy="247650"/>
    <xdr:sp macro="" textlink="">
      <xdr:nvSpPr>
        <xdr:cNvPr id="807" name="Text Box 38"/>
        <xdr:cNvSpPr txBox="1">
          <a:spLocks noChangeArrowheads="1"/>
        </xdr:cNvSpPr>
      </xdr:nvSpPr>
      <xdr:spPr bwMode="auto">
        <a:xfrm>
          <a:off x="4648200" y="410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76200" cy="200025"/>
    <xdr:sp macro="" textlink="">
      <xdr:nvSpPr>
        <xdr:cNvPr id="808" name="Text Box 38"/>
        <xdr:cNvSpPr txBox="1">
          <a:spLocks noChangeArrowheads="1"/>
        </xdr:cNvSpPr>
      </xdr:nvSpPr>
      <xdr:spPr bwMode="auto">
        <a:xfrm>
          <a:off x="4648200" y="4105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76200" cy="219075"/>
    <xdr:sp macro="" textlink="">
      <xdr:nvSpPr>
        <xdr:cNvPr id="809" name="Text Box 38"/>
        <xdr:cNvSpPr txBox="1">
          <a:spLocks noChangeArrowheads="1"/>
        </xdr:cNvSpPr>
      </xdr:nvSpPr>
      <xdr:spPr bwMode="auto">
        <a:xfrm>
          <a:off x="4648200" y="41052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76200" cy="228600"/>
    <xdr:sp macro="" textlink="">
      <xdr:nvSpPr>
        <xdr:cNvPr id="810" name="Text Box 38"/>
        <xdr:cNvSpPr txBox="1">
          <a:spLocks noChangeArrowheads="1"/>
        </xdr:cNvSpPr>
      </xdr:nvSpPr>
      <xdr:spPr bwMode="auto">
        <a:xfrm>
          <a:off x="4648200" y="41052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76200" cy="247650"/>
    <xdr:sp macro="" textlink="">
      <xdr:nvSpPr>
        <xdr:cNvPr id="811" name="Text Box 38"/>
        <xdr:cNvSpPr txBox="1">
          <a:spLocks noChangeArrowheads="1"/>
        </xdr:cNvSpPr>
      </xdr:nvSpPr>
      <xdr:spPr bwMode="auto">
        <a:xfrm>
          <a:off x="4648200" y="410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76200" cy="219075"/>
    <xdr:sp macro="" textlink="">
      <xdr:nvSpPr>
        <xdr:cNvPr id="812" name="Text Box 38"/>
        <xdr:cNvSpPr txBox="1">
          <a:spLocks noChangeArrowheads="1"/>
        </xdr:cNvSpPr>
      </xdr:nvSpPr>
      <xdr:spPr bwMode="auto">
        <a:xfrm>
          <a:off x="4648200" y="41052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76200" cy="228600"/>
    <xdr:sp macro="" textlink="">
      <xdr:nvSpPr>
        <xdr:cNvPr id="813" name="Text Box 38"/>
        <xdr:cNvSpPr txBox="1">
          <a:spLocks noChangeArrowheads="1"/>
        </xdr:cNvSpPr>
      </xdr:nvSpPr>
      <xdr:spPr bwMode="auto">
        <a:xfrm>
          <a:off x="4648200" y="41052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76200" cy="247650"/>
    <xdr:sp macro="" textlink="">
      <xdr:nvSpPr>
        <xdr:cNvPr id="814" name="Text Box 38"/>
        <xdr:cNvSpPr txBox="1">
          <a:spLocks noChangeArrowheads="1"/>
        </xdr:cNvSpPr>
      </xdr:nvSpPr>
      <xdr:spPr bwMode="auto">
        <a:xfrm>
          <a:off x="4648200" y="410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76200" cy="219075"/>
    <xdr:sp macro="" textlink="">
      <xdr:nvSpPr>
        <xdr:cNvPr id="815" name="Text Box 38"/>
        <xdr:cNvSpPr txBox="1">
          <a:spLocks noChangeArrowheads="1"/>
        </xdr:cNvSpPr>
      </xdr:nvSpPr>
      <xdr:spPr bwMode="auto">
        <a:xfrm>
          <a:off x="4648200" y="41052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76200" cy="228600"/>
    <xdr:sp macro="" textlink="">
      <xdr:nvSpPr>
        <xdr:cNvPr id="816" name="Text Box 38"/>
        <xdr:cNvSpPr txBox="1">
          <a:spLocks noChangeArrowheads="1"/>
        </xdr:cNvSpPr>
      </xdr:nvSpPr>
      <xdr:spPr bwMode="auto">
        <a:xfrm>
          <a:off x="4648200" y="41052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76200" cy="247650"/>
    <xdr:sp macro="" textlink="">
      <xdr:nvSpPr>
        <xdr:cNvPr id="817" name="Text Box 38"/>
        <xdr:cNvSpPr txBox="1">
          <a:spLocks noChangeArrowheads="1"/>
        </xdr:cNvSpPr>
      </xdr:nvSpPr>
      <xdr:spPr bwMode="auto">
        <a:xfrm>
          <a:off x="4648200" y="410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76200" cy="219075"/>
    <xdr:sp macro="" textlink="">
      <xdr:nvSpPr>
        <xdr:cNvPr id="818" name="Text Box 38"/>
        <xdr:cNvSpPr txBox="1">
          <a:spLocks noChangeArrowheads="1"/>
        </xdr:cNvSpPr>
      </xdr:nvSpPr>
      <xdr:spPr bwMode="auto">
        <a:xfrm>
          <a:off x="4648200" y="41052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76200" cy="228600"/>
    <xdr:sp macro="" textlink="">
      <xdr:nvSpPr>
        <xdr:cNvPr id="819" name="Text Box 38"/>
        <xdr:cNvSpPr txBox="1">
          <a:spLocks noChangeArrowheads="1"/>
        </xdr:cNvSpPr>
      </xdr:nvSpPr>
      <xdr:spPr bwMode="auto">
        <a:xfrm>
          <a:off x="4648200" y="41052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76200" cy="247650"/>
    <xdr:sp macro="" textlink="">
      <xdr:nvSpPr>
        <xdr:cNvPr id="820" name="Text Box 38"/>
        <xdr:cNvSpPr txBox="1">
          <a:spLocks noChangeArrowheads="1"/>
        </xdr:cNvSpPr>
      </xdr:nvSpPr>
      <xdr:spPr bwMode="auto">
        <a:xfrm>
          <a:off x="4648200" y="410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76200" cy="219075"/>
    <xdr:sp macro="" textlink="">
      <xdr:nvSpPr>
        <xdr:cNvPr id="821" name="Text Box 38"/>
        <xdr:cNvSpPr txBox="1">
          <a:spLocks noChangeArrowheads="1"/>
        </xdr:cNvSpPr>
      </xdr:nvSpPr>
      <xdr:spPr bwMode="auto">
        <a:xfrm>
          <a:off x="4648200" y="41052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76200" cy="228600"/>
    <xdr:sp macro="" textlink="">
      <xdr:nvSpPr>
        <xdr:cNvPr id="822" name="Text Box 38"/>
        <xdr:cNvSpPr txBox="1">
          <a:spLocks noChangeArrowheads="1"/>
        </xdr:cNvSpPr>
      </xdr:nvSpPr>
      <xdr:spPr bwMode="auto">
        <a:xfrm>
          <a:off x="4648200" y="41052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76200" cy="247650"/>
    <xdr:sp macro="" textlink="">
      <xdr:nvSpPr>
        <xdr:cNvPr id="823" name="Text Box 38"/>
        <xdr:cNvSpPr txBox="1">
          <a:spLocks noChangeArrowheads="1"/>
        </xdr:cNvSpPr>
      </xdr:nvSpPr>
      <xdr:spPr bwMode="auto">
        <a:xfrm>
          <a:off x="4648200" y="410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76200" cy="219075"/>
    <xdr:sp macro="" textlink="">
      <xdr:nvSpPr>
        <xdr:cNvPr id="824" name="Text Box 38"/>
        <xdr:cNvSpPr txBox="1">
          <a:spLocks noChangeArrowheads="1"/>
        </xdr:cNvSpPr>
      </xdr:nvSpPr>
      <xdr:spPr bwMode="auto">
        <a:xfrm>
          <a:off x="4648200" y="41052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76200" cy="428625"/>
    <xdr:sp macro="" textlink="">
      <xdr:nvSpPr>
        <xdr:cNvPr id="825" name="Text Box 38"/>
        <xdr:cNvSpPr txBox="1">
          <a:spLocks noChangeArrowheads="1"/>
        </xdr:cNvSpPr>
      </xdr:nvSpPr>
      <xdr:spPr bwMode="auto">
        <a:xfrm>
          <a:off x="4648200" y="41052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76200" cy="428625"/>
    <xdr:sp macro="" textlink="">
      <xdr:nvSpPr>
        <xdr:cNvPr id="826" name="Text Box 38"/>
        <xdr:cNvSpPr txBox="1">
          <a:spLocks noChangeArrowheads="1"/>
        </xdr:cNvSpPr>
      </xdr:nvSpPr>
      <xdr:spPr bwMode="auto">
        <a:xfrm>
          <a:off x="4648200" y="41052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76200" cy="428625"/>
    <xdr:sp macro="" textlink="">
      <xdr:nvSpPr>
        <xdr:cNvPr id="827" name="Text Box 38"/>
        <xdr:cNvSpPr txBox="1">
          <a:spLocks noChangeArrowheads="1"/>
        </xdr:cNvSpPr>
      </xdr:nvSpPr>
      <xdr:spPr bwMode="auto">
        <a:xfrm>
          <a:off x="4648200" y="41052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76200" cy="428625"/>
    <xdr:sp macro="" textlink="">
      <xdr:nvSpPr>
        <xdr:cNvPr id="828" name="Text Box 38"/>
        <xdr:cNvSpPr txBox="1">
          <a:spLocks noChangeArrowheads="1"/>
        </xdr:cNvSpPr>
      </xdr:nvSpPr>
      <xdr:spPr bwMode="auto">
        <a:xfrm>
          <a:off x="4648200" y="41052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76200" cy="428625"/>
    <xdr:sp macro="" textlink="">
      <xdr:nvSpPr>
        <xdr:cNvPr id="829" name="Text Box 38"/>
        <xdr:cNvSpPr txBox="1">
          <a:spLocks noChangeArrowheads="1"/>
        </xdr:cNvSpPr>
      </xdr:nvSpPr>
      <xdr:spPr bwMode="auto">
        <a:xfrm>
          <a:off x="4648200" y="41052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76200" cy="428625"/>
    <xdr:sp macro="" textlink="">
      <xdr:nvSpPr>
        <xdr:cNvPr id="830" name="Text Box 38"/>
        <xdr:cNvSpPr txBox="1">
          <a:spLocks noChangeArrowheads="1"/>
        </xdr:cNvSpPr>
      </xdr:nvSpPr>
      <xdr:spPr bwMode="auto">
        <a:xfrm>
          <a:off x="4648200" y="41052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76200" cy="428625"/>
    <xdr:sp macro="" textlink="">
      <xdr:nvSpPr>
        <xdr:cNvPr id="831" name="Text Box 38"/>
        <xdr:cNvSpPr txBox="1">
          <a:spLocks noChangeArrowheads="1"/>
        </xdr:cNvSpPr>
      </xdr:nvSpPr>
      <xdr:spPr bwMode="auto">
        <a:xfrm>
          <a:off x="4648200" y="41052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76200" cy="428625"/>
    <xdr:sp macro="" textlink="">
      <xdr:nvSpPr>
        <xdr:cNvPr id="832" name="Text Box 38"/>
        <xdr:cNvSpPr txBox="1">
          <a:spLocks noChangeArrowheads="1"/>
        </xdr:cNvSpPr>
      </xdr:nvSpPr>
      <xdr:spPr bwMode="auto">
        <a:xfrm>
          <a:off x="4648200" y="41052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76200" cy="428625"/>
    <xdr:sp macro="" textlink="">
      <xdr:nvSpPr>
        <xdr:cNvPr id="833" name="Text Box 38"/>
        <xdr:cNvSpPr txBox="1">
          <a:spLocks noChangeArrowheads="1"/>
        </xdr:cNvSpPr>
      </xdr:nvSpPr>
      <xdr:spPr bwMode="auto">
        <a:xfrm>
          <a:off x="4648200" y="41052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76200" cy="228600"/>
    <xdr:sp macro="" textlink="">
      <xdr:nvSpPr>
        <xdr:cNvPr id="834" name="Text Box 38"/>
        <xdr:cNvSpPr txBox="1">
          <a:spLocks noChangeArrowheads="1"/>
        </xdr:cNvSpPr>
      </xdr:nvSpPr>
      <xdr:spPr bwMode="auto">
        <a:xfrm>
          <a:off x="4648200" y="46767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76200" cy="247650"/>
    <xdr:sp macro="" textlink="">
      <xdr:nvSpPr>
        <xdr:cNvPr id="835" name="Text Box 38"/>
        <xdr:cNvSpPr txBox="1">
          <a:spLocks noChangeArrowheads="1"/>
        </xdr:cNvSpPr>
      </xdr:nvSpPr>
      <xdr:spPr bwMode="auto">
        <a:xfrm>
          <a:off x="4648200" y="46767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76200" cy="200025"/>
    <xdr:sp macro="" textlink="">
      <xdr:nvSpPr>
        <xdr:cNvPr id="836" name="Text Box 38"/>
        <xdr:cNvSpPr txBox="1">
          <a:spLocks noChangeArrowheads="1"/>
        </xdr:cNvSpPr>
      </xdr:nvSpPr>
      <xdr:spPr bwMode="auto">
        <a:xfrm>
          <a:off x="4648200" y="4676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76200" cy="219075"/>
    <xdr:sp macro="" textlink="">
      <xdr:nvSpPr>
        <xdr:cNvPr id="837" name="Text Box 38"/>
        <xdr:cNvSpPr txBox="1">
          <a:spLocks noChangeArrowheads="1"/>
        </xdr:cNvSpPr>
      </xdr:nvSpPr>
      <xdr:spPr bwMode="auto">
        <a:xfrm>
          <a:off x="4648200" y="4676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76200" cy="228600"/>
    <xdr:sp macro="" textlink="">
      <xdr:nvSpPr>
        <xdr:cNvPr id="838" name="Text Box 38"/>
        <xdr:cNvSpPr txBox="1">
          <a:spLocks noChangeArrowheads="1"/>
        </xdr:cNvSpPr>
      </xdr:nvSpPr>
      <xdr:spPr bwMode="auto">
        <a:xfrm>
          <a:off x="4648200" y="46767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76200" cy="247650"/>
    <xdr:sp macro="" textlink="">
      <xdr:nvSpPr>
        <xdr:cNvPr id="839" name="Text Box 38"/>
        <xdr:cNvSpPr txBox="1">
          <a:spLocks noChangeArrowheads="1"/>
        </xdr:cNvSpPr>
      </xdr:nvSpPr>
      <xdr:spPr bwMode="auto">
        <a:xfrm>
          <a:off x="4648200" y="46767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76200" cy="219075"/>
    <xdr:sp macro="" textlink="">
      <xdr:nvSpPr>
        <xdr:cNvPr id="840" name="Text Box 38"/>
        <xdr:cNvSpPr txBox="1">
          <a:spLocks noChangeArrowheads="1"/>
        </xdr:cNvSpPr>
      </xdr:nvSpPr>
      <xdr:spPr bwMode="auto">
        <a:xfrm>
          <a:off x="4648200" y="4676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76200" cy="228600"/>
    <xdr:sp macro="" textlink="">
      <xdr:nvSpPr>
        <xdr:cNvPr id="841" name="Text Box 38"/>
        <xdr:cNvSpPr txBox="1">
          <a:spLocks noChangeArrowheads="1"/>
        </xdr:cNvSpPr>
      </xdr:nvSpPr>
      <xdr:spPr bwMode="auto">
        <a:xfrm>
          <a:off x="4648200" y="46767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76200" cy="247650"/>
    <xdr:sp macro="" textlink="">
      <xdr:nvSpPr>
        <xdr:cNvPr id="842" name="Text Box 38"/>
        <xdr:cNvSpPr txBox="1">
          <a:spLocks noChangeArrowheads="1"/>
        </xdr:cNvSpPr>
      </xdr:nvSpPr>
      <xdr:spPr bwMode="auto">
        <a:xfrm>
          <a:off x="4648200" y="46767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76200" cy="200025"/>
    <xdr:sp macro="" textlink="">
      <xdr:nvSpPr>
        <xdr:cNvPr id="843" name="Text Box 38"/>
        <xdr:cNvSpPr txBox="1">
          <a:spLocks noChangeArrowheads="1"/>
        </xdr:cNvSpPr>
      </xdr:nvSpPr>
      <xdr:spPr bwMode="auto">
        <a:xfrm>
          <a:off x="4648200" y="4676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76200" cy="219075"/>
    <xdr:sp macro="" textlink="">
      <xdr:nvSpPr>
        <xdr:cNvPr id="844" name="Text Box 38"/>
        <xdr:cNvSpPr txBox="1">
          <a:spLocks noChangeArrowheads="1"/>
        </xdr:cNvSpPr>
      </xdr:nvSpPr>
      <xdr:spPr bwMode="auto">
        <a:xfrm>
          <a:off x="4648200" y="4676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76200" cy="228600"/>
    <xdr:sp macro="" textlink="">
      <xdr:nvSpPr>
        <xdr:cNvPr id="845" name="Text Box 38"/>
        <xdr:cNvSpPr txBox="1">
          <a:spLocks noChangeArrowheads="1"/>
        </xdr:cNvSpPr>
      </xdr:nvSpPr>
      <xdr:spPr bwMode="auto">
        <a:xfrm>
          <a:off x="4648200" y="46767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76200" cy="247650"/>
    <xdr:sp macro="" textlink="">
      <xdr:nvSpPr>
        <xdr:cNvPr id="846" name="Text Box 38"/>
        <xdr:cNvSpPr txBox="1">
          <a:spLocks noChangeArrowheads="1"/>
        </xdr:cNvSpPr>
      </xdr:nvSpPr>
      <xdr:spPr bwMode="auto">
        <a:xfrm>
          <a:off x="4648200" y="46767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76200" cy="219075"/>
    <xdr:sp macro="" textlink="">
      <xdr:nvSpPr>
        <xdr:cNvPr id="847" name="Text Box 38"/>
        <xdr:cNvSpPr txBox="1">
          <a:spLocks noChangeArrowheads="1"/>
        </xdr:cNvSpPr>
      </xdr:nvSpPr>
      <xdr:spPr bwMode="auto">
        <a:xfrm>
          <a:off x="4648200" y="4676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76200" cy="428625"/>
    <xdr:sp macro="" textlink="">
      <xdr:nvSpPr>
        <xdr:cNvPr id="848" name="Text Box 38"/>
        <xdr:cNvSpPr txBox="1">
          <a:spLocks noChangeArrowheads="1"/>
        </xdr:cNvSpPr>
      </xdr:nvSpPr>
      <xdr:spPr bwMode="auto">
        <a:xfrm>
          <a:off x="4648200" y="46767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76200" cy="428625"/>
    <xdr:sp macro="" textlink="">
      <xdr:nvSpPr>
        <xdr:cNvPr id="849" name="Text Box 38"/>
        <xdr:cNvSpPr txBox="1">
          <a:spLocks noChangeArrowheads="1"/>
        </xdr:cNvSpPr>
      </xdr:nvSpPr>
      <xdr:spPr bwMode="auto">
        <a:xfrm>
          <a:off x="4648200" y="46767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76200" cy="428625"/>
    <xdr:sp macro="" textlink="">
      <xdr:nvSpPr>
        <xdr:cNvPr id="850" name="Text Box 38"/>
        <xdr:cNvSpPr txBox="1">
          <a:spLocks noChangeArrowheads="1"/>
        </xdr:cNvSpPr>
      </xdr:nvSpPr>
      <xdr:spPr bwMode="auto">
        <a:xfrm>
          <a:off x="4648200" y="46767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76200" cy="428625"/>
    <xdr:sp macro="" textlink="">
      <xdr:nvSpPr>
        <xdr:cNvPr id="851" name="Text Box 38"/>
        <xdr:cNvSpPr txBox="1">
          <a:spLocks noChangeArrowheads="1"/>
        </xdr:cNvSpPr>
      </xdr:nvSpPr>
      <xdr:spPr bwMode="auto">
        <a:xfrm>
          <a:off x="4648200" y="46767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76200" cy="428625"/>
    <xdr:sp macro="" textlink="">
      <xdr:nvSpPr>
        <xdr:cNvPr id="852" name="Text Box 38"/>
        <xdr:cNvSpPr txBox="1">
          <a:spLocks noChangeArrowheads="1"/>
        </xdr:cNvSpPr>
      </xdr:nvSpPr>
      <xdr:spPr bwMode="auto">
        <a:xfrm>
          <a:off x="4648200" y="46767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76200" cy="428625"/>
    <xdr:sp macro="" textlink="">
      <xdr:nvSpPr>
        <xdr:cNvPr id="853" name="Text Box 38"/>
        <xdr:cNvSpPr txBox="1">
          <a:spLocks noChangeArrowheads="1"/>
        </xdr:cNvSpPr>
      </xdr:nvSpPr>
      <xdr:spPr bwMode="auto">
        <a:xfrm>
          <a:off x="4648200" y="46767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76200" cy="428625"/>
    <xdr:sp macro="" textlink="">
      <xdr:nvSpPr>
        <xdr:cNvPr id="854" name="Text Box 38"/>
        <xdr:cNvSpPr txBox="1">
          <a:spLocks noChangeArrowheads="1"/>
        </xdr:cNvSpPr>
      </xdr:nvSpPr>
      <xdr:spPr bwMode="auto">
        <a:xfrm>
          <a:off x="4648200" y="46767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76200" cy="428625"/>
    <xdr:sp macro="" textlink="">
      <xdr:nvSpPr>
        <xdr:cNvPr id="855" name="Text Box 38"/>
        <xdr:cNvSpPr txBox="1">
          <a:spLocks noChangeArrowheads="1"/>
        </xdr:cNvSpPr>
      </xdr:nvSpPr>
      <xdr:spPr bwMode="auto">
        <a:xfrm>
          <a:off x="4648200" y="46767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76200" cy="428625"/>
    <xdr:sp macro="" textlink="">
      <xdr:nvSpPr>
        <xdr:cNvPr id="856" name="Text Box 38"/>
        <xdr:cNvSpPr txBox="1">
          <a:spLocks noChangeArrowheads="1"/>
        </xdr:cNvSpPr>
      </xdr:nvSpPr>
      <xdr:spPr bwMode="auto">
        <a:xfrm>
          <a:off x="4648200" y="46767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76200" cy="228600"/>
    <xdr:sp macro="" textlink="">
      <xdr:nvSpPr>
        <xdr:cNvPr id="857" name="Text Box 38"/>
        <xdr:cNvSpPr txBox="1">
          <a:spLocks noChangeArrowheads="1"/>
        </xdr:cNvSpPr>
      </xdr:nvSpPr>
      <xdr:spPr bwMode="auto">
        <a:xfrm>
          <a:off x="4648200" y="46767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76200" cy="247650"/>
    <xdr:sp macro="" textlink="">
      <xdr:nvSpPr>
        <xdr:cNvPr id="858" name="Text Box 38"/>
        <xdr:cNvSpPr txBox="1">
          <a:spLocks noChangeArrowheads="1"/>
        </xdr:cNvSpPr>
      </xdr:nvSpPr>
      <xdr:spPr bwMode="auto">
        <a:xfrm>
          <a:off x="4648200" y="46767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76200" cy="219075"/>
    <xdr:sp macro="" textlink="">
      <xdr:nvSpPr>
        <xdr:cNvPr id="859" name="Text Box 38"/>
        <xdr:cNvSpPr txBox="1">
          <a:spLocks noChangeArrowheads="1"/>
        </xdr:cNvSpPr>
      </xdr:nvSpPr>
      <xdr:spPr bwMode="auto">
        <a:xfrm>
          <a:off x="4648200" y="4676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76200" cy="228600"/>
    <xdr:sp macro="" textlink="">
      <xdr:nvSpPr>
        <xdr:cNvPr id="860" name="Text Box 38"/>
        <xdr:cNvSpPr txBox="1">
          <a:spLocks noChangeArrowheads="1"/>
        </xdr:cNvSpPr>
      </xdr:nvSpPr>
      <xdr:spPr bwMode="auto">
        <a:xfrm>
          <a:off x="4648200" y="46767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76200" cy="247650"/>
    <xdr:sp macro="" textlink="">
      <xdr:nvSpPr>
        <xdr:cNvPr id="861" name="Text Box 38"/>
        <xdr:cNvSpPr txBox="1">
          <a:spLocks noChangeArrowheads="1"/>
        </xdr:cNvSpPr>
      </xdr:nvSpPr>
      <xdr:spPr bwMode="auto">
        <a:xfrm>
          <a:off x="4648200" y="46767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76200" cy="219075"/>
    <xdr:sp macro="" textlink="">
      <xdr:nvSpPr>
        <xdr:cNvPr id="862" name="Text Box 38"/>
        <xdr:cNvSpPr txBox="1">
          <a:spLocks noChangeArrowheads="1"/>
        </xdr:cNvSpPr>
      </xdr:nvSpPr>
      <xdr:spPr bwMode="auto">
        <a:xfrm>
          <a:off x="4648200" y="4676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76200" cy="228600"/>
    <xdr:sp macro="" textlink="">
      <xdr:nvSpPr>
        <xdr:cNvPr id="863" name="Text Box 38"/>
        <xdr:cNvSpPr txBox="1">
          <a:spLocks noChangeArrowheads="1"/>
        </xdr:cNvSpPr>
      </xdr:nvSpPr>
      <xdr:spPr bwMode="auto">
        <a:xfrm>
          <a:off x="4648200" y="46767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76200" cy="247650"/>
    <xdr:sp macro="" textlink="">
      <xdr:nvSpPr>
        <xdr:cNvPr id="864" name="Text Box 38"/>
        <xdr:cNvSpPr txBox="1">
          <a:spLocks noChangeArrowheads="1"/>
        </xdr:cNvSpPr>
      </xdr:nvSpPr>
      <xdr:spPr bwMode="auto">
        <a:xfrm>
          <a:off x="4648200" y="46767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76200" cy="219075"/>
    <xdr:sp macro="" textlink="">
      <xdr:nvSpPr>
        <xdr:cNvPr id="865" name="Text Box 38"/>
        <xdr:cNvSpPr txBox="1">
          <a:spLocks noChangeArrowheads="1"/>
        </xdr:cNvSpPr>
      </xdr:nvSpPr>
      <xdr:spPr bwMode="auto">
        <a:xfrm>
          <a:off x="4648200" y="4676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76200" cy="228600"/>
    <xdr:sp macro="" textlink="">
      <xdr:nvSpPr>
        <xdr:cNvPr id="866" name="Text Box 38"/>
        <xdr:cNvSpPr txBox="1">
          <a:spLocks noChangeArrowheads="1"/>
        </xdr:cNvSpPr>
      </xdr:nvSpPr>
      <xdr:spPr bwMode="auto">
        <a:xfrm>
          <a:off x="4648200" y="46767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76200" cy="247650"/>
    <xdr:sp macro="" textlink="">
      <xdr:nvSpPr>
        <xdr:cNvPr id="867" name="Text Box 38"/>
        <xdr:cNvSpPr txBox="1">
          <a:spLocks noChangeArrowheads="1"/>
        </xdr:cNvSpPr>
      </xdr:nvSpPr>
      <xdr:spPr bwMode="auto">
        <a:xfrm>
          <a:off x="4648200" y="46767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76200" cy="219075"/>
    <xdr:sp macro="" textlink="">
      <xdr:nvSpPr>
        <xdr:cNvPr id="868" name="Text Box 38"/>
        <xdr:cNvSpPr txBox="1">
          <a:spLocks noChangeArrowheads="1"/>
        </xdr:cNvSpPr>
      </xdr:nvSpPr>
      <xdr:spPr bwMode="auto">
        <a:xfrm>
          <a:off x="4648200" y="4676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76200" cy="228600"/>
    <xdr:sp macro="" textlink="">
      <xdr:nvSpPr>
        <xdr:cNvPr id="869" name="Text Box 38"/>
        <xdr:cNvSpPr txBox="1">
          <a:spLocks noChangeArrowheads="1"/>
        </xdr:cNvSpPr>
      </xdr:nvSpPr>
      <xdr:spPr bwMode="auto">
        <a:xfrm>
          <a:off x="4648200" y="46767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76200" cy="247650"/>
    <xdr:sp macro="" textlink="">
      <xdr:nvSpPr>
        <xdr:cNvPr id="870" name="Text Box 38"/>
        <xdr:cNvSpPr txBox="1">
          <a:spLocks noChangeArrowheads="1"/>
        </xdr:cNvSpPr>
      </xdr:nvSpPr>
      <xdr:spPr bwMode="auto">
        <a:xfrm>
          <a:off x="4648200" y="46767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76200" cy="219075"/>
    <xdr:sp macro="" textlink="">
      <xdr:nvSpPr>
        <xdr:cNvPr id="871" name="Text Box 38"/>
        <xdr:cNvSpPr txBox="1">
          <a:spLocks noChangeArrowheads="1"/>
        </xdr:cNvSpPr>
      </xdr:nvSpPr>
      <xdr:spPr bwMode="auto">
        <a:xfrm>
          <a:off x="4648200" y="4676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76200" cy="228600"/>
    <xdr:sp macro="" textlink="">
      <xdr:nvSpPr>
        <xdr:cNvPr id="872" name="Text Box 38"/>
        <xdr:cNvSpPr txBox="1">
          <a:spLocks noChangeArrowheads="1"/>
        </xdr:cNvSpPr>
      </xdr:nvSpPr>
      <xdr:spPr bwMode="auto">
        <a:xfrm>
          <a:off x="4648200" y="46767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76200" cy="247650"/>
    <xdr:sp macro="" textlink="">
      <xdr:nvSpPr>
        <xdr:cNvPr id="873" name="Text Box 38"/>
        <xdr:cNvSpPr txBox="1">
          <a:spLocks noChangeArrowheads="1"/>
        </xdr:cNvSpPr>
      </xdr:nvSpPr>
      <xdr:spPr bwMode="auto">
        <a:xfrm>
          <a:off x="4648200" y="46767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76200" cy="219075"/>
    <xdr:sp macro="" textlink="">
      <xdr:nvSpPr>
        <xdr:cNvPr id="874" name="Text Box 38"/>
        <xdr:cNvSpPr txBox="1">
          <a:spLocks noChangeArrowheads="1"/>
        </xdr:cNvSpPr>
      </xdr:nvSpPr>
      <xdr:spPr bwMode="auto">
        <a:xfrm>
          <a:off x="4648200" y="4676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76200" cy="228600"/>
    <xdr:sp macro="" textlink="">
      <xdr:nvSpPr>
        <xdr:cNvPr id="875" name="Text Box 38"/>
        <xdr:cNvSpPr txBox="1">
          <a:spLocks noChangeArrowheads="1"/>
        </xdr:cNvSpPr>
      </xdr:nvSpPr>
      <xdr:spPr bwMode="auto">
        <a:xfrm>
          <a:off x="4648200" y="46767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76200" cy="247650"/>
    <xdr:sp macro="" textlink="">
      <xdr:nvSpPr>
        <xdr:cNvPr id="876" name="Text Box 38"/>
        <xdr:cNvSpPr txBox="1">
          <a:spLocks noChangeArrowheads="1"/>
        </xdr:cNvSpPr>
      </xdr:nvSpPr>
      <xdr:spPr bwMode="auto">
        <a:xfrm>
          <a:off x="4648200" y="46767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76200" cy="219075"/>
    <xdr:sp macro="" textlink="">
      <xdr:nvSpPr>
        <xdr:cNvPr id="877" name="Text Box 38"/>
        <xdr:cNvSpPr txBox="1">
          <a:spLocks noChangeArrowheads="1"/>
        </xdr:cNvSpPr>
      </xdr:nvSpPr>
      <xdr:spPr bwMode="auto">
        <a:xfrm>
          <a:off x="4648200" y="4676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76200" cy="228600"/>
    <xdr:sp macro="" textlink="">
      <xdr:nvSpPr>
        <xdr:cNvPr id="878" name="Text Box 38"/>
        <xdr:cNvSpPr txBox="1">
          <a:spLocks noChangeArrowheads="1"/>
        </xdr:cNvSpPr>
      </xdr:nvSpPr>
      <xdr:spPr bwMode="auto">
        <a:xfrm>
          <a:off x="4648200" y="46767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76200" cy="247650"/>
    <xdr:sp macro="" textlink="">
      <xdr:nvSpPr>
        <xdr:cNvPr id="879" name="Text Box 38"/>
        <xdr:cNvSpPr txBox="1">
          <a:spLocks noChangeArrowheads="1"/>
        </xdr:cNvSpPr>
      </xdr:nvSpPr>
      <xdr:spPr bwMode="auto">
        <a:xfrm>
          <a:off x="4648200" y="46767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76200" cy="219075"/>
    <xdr:sp macro="" textlink="">
      <xdr:nvSpPr>
        <xdr:cNvPr id="880" name="Text Box 38"/>
        <xdr:cNvSpPr txBox="1">
          <a:spLocks noChangeArrowheads="1"/>
        </xdr:cNvSpPr>
      </xdr:nvSpPr>
      <xdr:spPr bwMode="auto">
        <a:xfrm>
          <a:off x="4648200" y="4676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76200" cy="428625"/>
    <xdr:sp macro="" textlink="">
      <xdr:nvSpPr>
        <xdr:cNvPr id="881" name="Text Box 38"/>
        <xdr:cNvSpPr txBox="1">
          <a:spLocks noChangeArrowheads="1"/>
        </xdr:cNvSpPr>
      </xdr:nvSpPr>
      <xdr:spPr bwMode="auto">
        <a:xfrm>
          <a:off x="4648200" y="46767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76200" cy="428625"/>
    <xdr:sp macro="" textlink="">
      <xdr:nvSpPr>
        <xdr:cNvPr id="882" name="Text Box 38"/>
        <xdr:cNvSpPr txBox="1">
          <a:spLocks noChangeArrowheads="1"/>
        </xdr:cNvSpPr>
      </xdr:nvSpPr>
      <xdr:spPr bwMode="auto">
        <a:xfrm>
          <a:off x="4648200" y="46767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76200" cy="428625"/>
    <xdr:sp macro="" textlink="">
      <xdr:nvSpPr>
        <xdr:cNvPr id="883" name="Text Box 38"/>
        <xdr:cNvSpPr txBox="1">
          <a:spLocks noChangeArrowheads="1"/>
        </xdr:cNvSpPr>
      </xdr:nvSpPr>
      <xdr:spPr bwMode="auto">
        <a:xfrm>
          <a:off x="4648200" y="46767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76200" cy="428625"/>
    <xdr:sp macro="" textlink="">
      <xdr:nvSpPr>
        <xdr:cNvPr id="884" name="Text Box 38"/>
        <xdr:cNvSpPr txBox="1">
          <a:spLocks noChangeArrowheads="1"/>
        </xdr:cNvSpPr>
      </xdr:nvSpPr>
      <xdr:spPr bwMode="auto">
        <a:xfrm>
          <a:off x="4648200" y="46767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76200" cy="428625"/>
    <xdr:sp macro="" textlink="">
      <xdr:nvSpPr>
        <xdr:cNvPr id="885" name="Text Box 38"/>
        <xdr:cNvSpPr txBox="1">
          <a:spLocks noChangeArrowheads="1"/>
        </xdr:cNvSpPr>
      </xdr:nvSpPr>
      <xdr:spPr bwMode="auto">
        <a:xfrm>
          <a:off x="4648200" y="46767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76200" cy="428625"/>
    <xdr:sp macro="" textlink="">
      <xdr:nvSpPr>
        <xdr:cNvPr id="886" name="Text Box 38"/>
        <xdr:cNvSpPr txBox="1">
          <a:spLocks noChangeArrowheads="1"/>
        </xdr:cNvSpPr>
      </xdr:nvSpPr>
      <xdr:spPr bwMode="auto">
        <a:xfrm>
          <a:off x="4648200" y="46767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76200" cy="428625"/>
    <xdr:sp macro="" textlink="">
      <xdr:nvSpPr>
        <xdr:cNvPr id="887" name="Text Box 38"/>
        <xdr:cNvSpPr txBox="1">
          <a:spLocks noChangeArrowheads="1"/>
        </xdr:cNvSpPr>
      </xdr:nvSpPr>
      <xdr:spPr bwMode="auto">
        <a:xfrm>
          <a:off x="4648200" y="46767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76200" cy="428625"/>
    <xdr:sp macro="" textlink="">
      <xdr:nvSpPr>
        <xdr:cNvPr id="888" name="Text Box 38"/>
        <xdr:cNvSpPr txBox="1">
          <a:spLocks noChangeArrowheads="1"/>
        </xdr:cNvSpPr>
      </xdr:nvSpPr>
      <xdr:spPr bwMode="auto">
        <a:xfrm>
          <a:off x="4648200" y="46767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76200" cy="428625"/>
    <xdr:sp macro="" textlink="">
      <xdr:nvSpPr>
        <xdr:cNvPr id="889" name="Text Box 38"/>
        <xdr:cNvSpPr txBox="1">
          <a:spLocks noChangeArrowheads="1"/>
        </xdr:cNvSpPr>
      </xdr:nvSpPr>
      <xdr:spPr bwMode="auto">
        <a:xfrm>
          <a:off x="4648200" y="46767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76200" cy="228600"/>
    <xdr:sp macro="" textlink="">
      <xdr:nvSpPr>
        <xdr:cNvPr id="890" name="Text Box 38"/>
        <xdr:cNvSpPr txBox="1">
          <a:spLocks noChangeArrowheads="1"/>
        </xdr:cNvSpPr>
      </xdr:nvSpPr>
      <xdr:spPr bwMode="auto">
        <a:xfrm>
          <a:off x="4648200" y="521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76200" cy="247650"/>
    <xdr:sp macro="" textlink="">
      <xdr:nvSpPr>
        <xdr:cNvPr id="891" name="Text Box 38"/>
        <xdr:cNvSpPr txBox="1">
          <a:spLocks noChangeArrowheads="1"/>
        </xdr:cNvSpPr>
      </xdr:nvSpPr>
      <xdr:spPr bwMode="auto">
        <a:xfrm>
          <a:off x="4648200" y="52197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76200" cy="200025"/>
    <xdr:sp macro="" textlink="">
      <xdr:nvSpPr>
        <xdr:cNvPr id="892" name="Text Box 38"/>
        <xdr:cNvSpPr txBox="1">
          <a:spLocks noChangeArrowheads="1"/>
        </xdr:cNvSpPr>
      </xdr:nvSpPr>
      <xdr:spPr bwMode="auto">
        <a:xfrm>
          <a:off x="4648200" y="5219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76200" cy="219075"/>
    <xdr:sp macro="" textlink="">
      <xdr:nvSpPr>
        <xdr:cNvPr id="893" name="Text Box 38"/>
        <xdr:cNvSpPr txBox="1">
          <a:spLocks noChangeArrowheads="1"/>
        </xdr:cNvSpPr>
      </xdr:nvSpPr>
      <xdr:spPr bwMode="auto">
        <a:xfrm>
          <a:off x="4648200" y="5219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76200" cy="228600"/>
    <xdr:sp macro="" textlink="">
      <xdr:nvSpPr>
        <xdr:cNvPr id="894" name="Text Box 38"/>
        <xdr:cNvSpPr txBox="1">
          <a:spLocks noChangeArrowheads="1"/>
        </xdr:cNvSpPr>
      </xdr:nvSpPr>
      <xdr:spPr bwMode="auto">
        <a:xfrm>
          <a:off x="4648200" y="521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76200" cy="247650"/>
    <xdr:sp macro="" textlink="">
      <xdr:nvSpPr>
        <xdr:cNvPr id="895" name="Text Box 38"/>
        <xdr:cNvSpPr txBox="1">
          <a:spLocks noChangeArrowheads="1"/>
        </xdr:cNvSpPr>
      </xdr:nvSpPr>
      <xdr:spPr bwMode="auto">
        <a:xfrm>
          <a:off x="4648200" y="52197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76200" cy="219075"/>
    <xdr:sp macro="" textlink="">
      <xdr:nvSpPr>
        <xdr:cNvPr id="896" name="Text Box 38"/>
        <xdr:cNvSpPr txBox="1">
          <a:spLocks noChangeArrowheads="1"/>
        </xdr:cNvSpPr>
      </xdr:nvSpPr>
      <xdr:spPr bwMode="auto">
        <a:xfrm>
          <a:off x="4648200" y="5219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76200" cy="228600"/>
    <xdr:sp macro="" textlink="">
      <xdr:nvSpPr>
        <xdr:cNvPr id="897" name="Text Box 38"/>
        <xdr:cNvSpPr txBox="1">
          <a:spLocks noChangeArrowheads="1"/>
        </xdr:cNvSpPr>
      </xdr:nvSpPr>
      <xdr:spPr bwMode="auto">
        <a:xfrm>
          <a:off x="4648200" y="521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76200" cy="247650"/>
    <xdr:sp macro="" textlink="">
      <xdr:nvSpPr>
        <xdr:cNvPr id="898" name="Text Box 38"/>
        <xdr:cNvSpPr txBox="1">
          <a:spLocks noChangeArrowheads="1"/>
        </xdr:cNvSpPr>
      </xdr:nvSpPr>
      <xdr:spPr bwMode="auto">
        <a:xfrm>
          <a:off x="4648200" y="52197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76200" cy="200025"/>
    <xdr:sp macro="" textlink="">
      <xdr:nvSpPr>
        <xdr:cNvPr id="899" name="Text Box 38"/>
        <xdr:cNvSpPr txBox="1">
          <a:spLocks noChangeArrowheads="1"/>
        </xdr:cNvSpPr>
      </xdr:nvSpPr>
      <xdr:spPr bwMode="auto">
        <a:xfrm>
          <a:off x="4648200" y="5219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76200" cy="219075"/>
    <xdr:sp macro="" textlink="">
      <xdr:nvSpPr>
        <xdr:cNvPr id="900" name="Text Box 38"/>
        <xdr:cNvSpPr txBox="1">
          <a:spLocks noChangeArrowheads="1"/>
        </xdr:cNvSpPr>
      </xdr:nvSpPr>
      <xdr:spPr bwMode="auto">
        <a:xfrm>
          <a:off x="4648200" y="5219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76200" cy="228600"/>
    <xdr:sp macro="" textlink="">
      <xdr:nvSpPr>
        <xdr:cNvPr id="901" name="Text Box 38"/>
        <xdr:cNvSpPr txBox="1">
          <a:spLocks noChangeArrowheads="1"/>
        </xdr:cNvSpPr>
      </xdr:nvSpPr>
      <xdr:spPr bwMode="auto">
        <a:xfrm>
          <a:off x="4648200" y="521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76200" cy="247650"/>
    <xdr:sp macro="" textlink="">
      <xdr:nvSpPr>
        <xdr:cNvPr id="902" name="Text Box 38"/>
        <xdr:cNvSpPr txBox="1">
          <a:spLocks noChangeArrowheads="1"/>
        </xdr:cNvSpPr>
      </xdr:nvSpPr>
      <xdr:spPr bwMode="auto">
        <a:xfrm>
          <a:off x="4648200" y="52197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76200" cy="219075"/>
    <xdr:sp macro="" textlink="">
      <xdr:nvSpPr>
        <xdr:cNvPr id="903" name="Text Box 38"/>
        <xdr:cNvSpPr txBox="1">
          <a:spLocks noChangeArrowheads="1"/>
        </xdr:cNvSpPr>
      </xdr:nvSpPr>
      <xdr:spPr bwMode="auto">
        <a:xfrm>
          <a:off x="4648200" y="5219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76200" cy="428625"/>
    <xdr:sp macro="" textlink="">
      <xdr:nvSpPr>
        <xdr:cNvPr id="904" name="Text Box 38"/>
        <xdr:cNvSpPr txBox="1">
          <a:spLocks noChangeArrowheads="1"/>
        </xdr:cNvSpPr>
      </xdr:nvSpPr>
      <xdr:spPr bwMode="auto">
        <a:xfrm>
          <a:off x="4648200" y="52197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76200" cy="428625"/>
    <xdr:sp macro="" textlink="">
      <xdr:nvSpPr>
        <xdr:cNvPr id="905" name="Text Box 38"/>
        <xdr:cNvSpPr txBox="1">
          <a:spLocks noChangeArrowheads="1"/>
        </xdr:cNvSpPr>
      </xdr:nvSpPr>
      <xdr:spPr bwMode="auto">
        <a:xfrm>
          <a:off x="4648200" y="52197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76200" cy="428625"/>
    <xdr:sp macro="" textlink="">
      <xdr:nvSpPr>
        <xdr:cNvPr id="906" name="Text Box 38"/>
        <xdr:cNvSpPr txBox="1">
          <a:spLocks noChangeArrowheads="1"/>
        </xdr:cNvSpPr>
      </xdr:nvSpPr>
      <xdr:spPr bwMode="auto">
        <a:xfrm>
          <a:off x="4648200" y="52197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76200" cy="428625"/>
    <xdr:sp macro="" textlink="">
      <xdr:nvSpPr>
        <xdr:cNvPr id="907" name="Text Box 38"/>
        <xdr:cNvSpPr txBox="1">
          <a:spLocks noChangeArrowheads="1"/>
        </xdr:cNvSpPr>
      </xdr:nvSpPr>
      <xdr:spPr bwMode="auto">
        <a:xfrm>
          <a:off x="4648200" y="52197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76200" cy="428625"/>
    <xdr:sp macro="" textlink="">
      <xdr:nvSpPr>
        <xdr:cNvPr id="908" name="Text Box 38"/>
        <xdr:cNvSpPr txBox="1">
          <a:spLocks noChangeArrowheads="1"/>
        </xdr:cNvSpPr>
      </xdr:nvSpPr>
      <xdr:spPr bwMode="auto">
        <a:xfrm>
          <a:off x="4648200" y="52197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76200" cy="428625"/>
    <xdr:sp macro="" textlink="">
      <xdr:nvSpPr>
        <xdr:cNvPr id="909" name="Text Box 38"/>
        <xdr:cNvSpPr txBox="1">
          <a:spLocks noChangeArrowheads="1"/>
        </xdr:cNvSpPr>
      </xdr:nvSpPr>
      <xdr:spPr bwMode="auto">
        <a:xfrm>
          <a:off x="4648200" y="52197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76200" cy="428625"/>
    <xdr:sp macro="" textlink="">
      <xdr:nvSpPr>
        <xdr:cNvPr id="910" name="Text Box 38"/>
        <xdr:cNvSpPr txBox="1">
          <a:spLocks noChangeArrowheads="1"/>
        </xdr:cNvSpPr>
      </xdr:nvSpPr>
      <xdr:spPr bwMode="auto">
        <a:xfrm>
          <a:off x="4648200" y="52197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76200" cy="428625"/>
    <xdr:sp macro="" textlink="">
      <xdr:nvSpPr>
        <xdr:cNvPr id="911" name="Text Box 38"/>
        <xdr:cNvSpPr txBox="1">
          <a:spLocks noChangeArrowheads="1"/>
        </xdr:cNvSpPr>
      </xdr:nvSpPr>
      <xdr:spPr bwMode="auto">
        <a:xfrm>
          <a:off x="4648200" y="52197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76200" cy="428625"/>
    <xdr:sp macro="" textlink="">
      <xdr:nvSpPr>
        <xdr:cNvPr id="912" name="Text Box 38"/>
        <xdr:cNvSpPr txBox="1">
          <a:spLocks noChangeArrowheads="1"/>
        </xdr:cNvSpPr>
      </xdr:nvSpPr>
      <xdr:spPr bwMode="auto">
        <a:xfrm>
          <a:off x="4648200" y="52197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76200" cy="228600"/>
    <xdr:sp macro="" textlink="">
      <xdr:nvSpPr>
        <xdr:cNvPr id="913" name="Text Box 38"/>
        <xdr:cNvSpPr txBox="1">
          <a:spLocks noChangeArrowheads="1"/>
        </xdr:cNvSpPr>
      </xdr:nvSpPr>
      <xdr:spPr bwMode="auto">
        <a:xfrm>
          <a:off x="4648200" y="521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76200" cy="247650"/>
    <xdr:sp macro="" textlink="">
      <xdr:nvSpPr>
        <xdr:cNvPr id="914" name="Text Box 38"/>
        <xdr:cNvSpPr txBox="1">
          <a:spLocks noChangeArrowheads="1"/>
        </xdr:cNvSpPr>
      </xdr:nvSpPr>
      <xdr:spPr bwMode="auto">
        <a:xfrm>
          <a:off x="4648200" y="52197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76200" cy="219075"/>
    <xdr:sp macro="" textlink="">
      <xdr:nvSpPr>
        <xdr:cNvPr id="915" name="Text Box 38"/>
        <xdr:cNvSpPr txBox="1">
          <a:spLocks noChangeArrowheads="1"/>
        </xdr:cNvSpPr>
      </xdr:nvSpPr>
      <xdr:spPr bwMode="auto">
        <a:xfrm>
          <a:off x="4648200" y="5219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76200" cy="228600"/>
    <xdr:sp macro="" textlink="">
      <xdr:nvSpPr>
        <xdr:cNvPr id="916" name="Text Box 38"/>
        <xdr:cNvSpPr txBox="1">
          <a:spLocks noChangeArrowheads="1"/>
        </xdr:cNvSpPr>
      </xdr:nvSpPr>
      <xdr:spPr bwMode="auto">
        <a:xfrm>
          <a:off x="4648200" y="521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76200" cy="247650"/>
    <xdr:sp macro="" textlink="">
      <xdr:nvSpPr>
        <xdr:cNvPr id="917" name="Text Box 38"/>
        <xdr:cNvSpPr txBox="1">
          <a:spLocks noChangeArrowheads="1"/>
        </xdr:cNvSpPr>
      </xdr:nvSpPr>
      <xdr:spPr bwMode="auto">
        <a:xfrm>
          <a:off x="4648200" y="52197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76200" cy="219075"/>
    <xdr:sp macro="" textlink="">
      <xdr:nvSpPr>
        <xdr:cNvPr id="918" name="Text Box 38"/>
        <xdr:cNvSpPr txBox="1">
          <a:spLocks noChangeArrowheads="1"/>
        </xdr:cNvSpPr>
      </xdr:nvSpPr>
      <xdr:spPr bwMode="auto">
        <a:xfrm>
          <a:off x="4648200" y="5219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76200" cy="228600"/>
    <xdr:sp macro="" textlink="">
      <xdr:nvSpPr>
        <xdr:cNvPr id="919" name="Text Box 38"/>
        <xdr:cNvSpPr txBox="1">
          <a:spLocks noChangeArrowheads="1"/>
        </xdr:cNvSpPr>
      </xdr:nvSpPr>
      <xdr:spPr bwMode="auto">
        <a:xfrm>
          <a:off x="4648200" y="521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76200" cy="247650"/>
    <xdr:sp macro="" textlink="">
      <xdr:nvSpPr>
        <xdr:cNvPr id="920" name="Text Box 38"/>
        <xdr:cNvSpPr txBox="1">
          <a:spLocks noChangeArrowheads="1"/>
        </xdr:cNvSpPr>
      </xdr:nvSpPr>
      <xdr:spPr bwMode="auto">
        <a:xfrm>
          <a:off x="4648200" y="52197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76200" cy="219075"/>
    <xdr:sp macro="" textlink="">
      <xdr:nvSpPr>
        <xdr:cNvPr id="921" name="Text Box 38"/>
        <xdr:cNvSpPr txBox="1">
          <a:spLocks noChangeArrowheads="1"/>
        </xdr:cNvSpPr>
      </xdr:nvSpPr>
      <xdr:spPr bwMode="auto">
        <a:xfrm>
          <a:off x="4648200" y="5219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76200" cy="228600"/>
    <xdr:sp macro="" textlink="">
      <xdr:nvSpPr>
        <xdr:cNvPr id="922" name="Text Box 38"/>
        <xdr:cNvSpPr txBox="1">
          <a:spLocks noChangeArrowheads="1"/>
        </xdr:cNvSpPr>
      </xdr:nvSpPr>
      <xdr:spPr bwMode="auto">
        <a:xfrm>
          <a:off x="4648200" y="521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76200" cy="247650"/>
    <xdr:sp macro="" textlink="">
      <xdr:nvSpPr>
        <xdr:cNvPr id="923" name="Text Box 38"/>
        <xdr:cNvSpPr txBox="1">
          <a:spLocks noChangeArrowheads="1"/>
        </xdr:cNvSpPr>
      </xdr:nvSpPr>
      <xdr:spPr bwMode="auto">
        <a:xfrm>
          <a:off x="4648200" y="52197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76200" cy="219075"/>
    <xdr:sp macro="" textlink="">
      <xdr:nvSpPr>
        <xdr:cNvPr id="924" name="Text Box 38"/>
        <xdr:cNvSpPr txBox="1">
          <a:spLocks noChangeArrowheads="1"/>
        </xdr:cNvSpPr>
      </xdr:nvSpPr>
      <xdr:spPr bwMode="auto">
        <a:xfrm>
          <a:off x="4648200" y="5219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76200" cy="228600"/>
    <xdr:sp macro="" textlink="">
      <xdr:nvSpPr>
        <xdr:cNvPr id="925" name="Text Box 38"/>
        <xdr:cNvSpPr txBox="1">
          <a:spLocks noChangeArrowheads="1"/>
        </xdr:cNvSpPr>
      </xdr:nvSpPr>
      <xdr:spPr bwMode="auto">
        <a:xfrm>
          <a:off x="4648200" y="521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76200" cy="247650"/>
    <xdr:sp macro="" textlink="">
      <xdr:nvSpPr>
        <xdr:cNvPr id="926" name="Text Box 38"/>
        <xdr:cNvSpPr txBox="1">
          <a:spLocks noChangeArrowheads="1"/>
        </xdr:cNvSpPr>
      </xdr:nvSpPr>
      <xdr:spPr bwMode="auto">
        <a:xfrm>
          <a:off x="4648200" y="52197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76200" cy="219075"/>
    <xdr:sp macro="" textlink="">
      <xdr:nvSpPr>
        <xdr:cNvPr id="927" name="Text Box 38"/>
        <xdr:cNvSpPr txBox="1">
          <a:spLocks noChangeArrowheads="1"/>
        </xdr:cNvSpPr>
      </xdr:nvSpPr>
      <xdr:spPr bwMode="auto">
        <a:xfrm>
          <a:off x="4648200" y="5219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76200" cy="228600"/>
    <xdr:sp macro="" textlink="">
      <xdr:nvSpPr>
        <xdr:cNvPr id="928" name="Text Box 38"/>
        <xdr:cNvSpPr txBox="1">
          <a:spLocks noChangeArrowheads="1"/>
        </xdr:cNvSpPr>
      </xdr:nvSpPr>
      <xdr:spPr bwMode="auto">
        <a:xfrm>
          <a:off x="4648200" y="521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76200" cy="247650"/>
    <xdr:sp macro="" textlink="">
      <xdr:nvSpPr>
        <xdr:cNvPr id="929" name="Text Box 38"/>
        <xdr:cNvSpPr txBox="1">
          <a:spLocks noChangeArrowheads="1"/>
        </xdr:cNvSpPr>
      </xdr:nvSpPr>
      <xdr:spPr bwMode="auto">
        <a:xfrm>
          <a:off x="4648200" y="52197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76200" cy="219075"/>
    <xdr:sp macro="" textlink="">
      <xdr:nvSpPr>
        <xdr:cNvPr id="930" name="Text Box 38"/>
        <xdr:cNvSpPr txBox="1">
          <a:spLocks noChangeArrowheads="1"/>
        </xdr:cNvSpPr>
      </xdr:nvSpPr>
      <xdr:spPr bwMode="auto">
        <a:xfrm>
          <a:off x="4648200" y="5219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76200" cy="228600"/>
    <xdr:sp macro="" textlink="">
      <xdr:nvSpPr>
        <xdr:cNvPr id="931" name="Text Box 38"/>
        <xdr:cNvSpPr txBox="1">
          <a:spLocks noChangeArrowheads="1"/>
        </xdr:cNvSpPr>
      </xdr:nvSpPr>
      <xdr:spPr bwMode="auto">
        <a:xfrm>
          <a:off x="4648200" y="521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76200" cy="247650"/>
    <xdr:sp macro="" textlink="">
      <xdr:nvSpPr>
        <xdr:cNvPr id="932" name="Text Box 38"/>
        <xdr:cNvSpPr txBox="1">
          <a:spLocks noChangeArrowheads="1"/>
        </xdr:cNvSpPr>
      </xdr:nvSpPr>
      <xdr:spPr bwMode="auto">
        <a:xfrm>
          <a:off x="4648200" y="52197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76200" cy="219075"/>
    <xdr:sp macro="" textlink="">
      <xdr:nvSpPr>
        <xdr:cNvPr id="933" name="Text Box 38"/>
        <xdr:cNvSpPr txBox="1">
          <a:spLocks noChangeArrowheads="1"/>
        </xdr:cNvSpPr>
      </xdr:nvSpPr>
      <xdr:spPr bwMode="auto">
        <a:xfrm>
          <a:off x="4648200" y="5219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76200" cy="228600"/>
    <xdr:sp macro="" textlink="">
      <xdr:nvSpPr>
        <xdr:cNvPr id="934" name="Text Box 38"/>
        <xdr:cNvSpPr txBox="1">
          <a:spLocks noChangeArrowheads="1"/>
        </xdr:cNvSpPr>
      </xdr:nvSpPr>
      <xdr:spPr bwMode="auto">
        <a:xfrm>
          <a:off x="4648200" y="521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76200" cy="247650"/>
    <xdr:sp macro="" textlink="">
      <xdr:nvSpPr>
        <xdr:cNvPr id="935" name="Text Box 38"/>
        <xdr:cNvSpPr txBox="1">
          <a:spLocks noChangeArrowheads="1"/>
        </xdr:cNvSpPr>
      </xdr:nvSpPr>
      <xdr:spPr bwMode="auto">
        <a:xfrm>
          <a:off x="4648200" y="52197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76200" cy="219075"/>
    <xdr:sp macro="" textlink="">
      <xdr:nvSpPr>
        <xdr:cNvPr id="936" name="Text Box 38"/>
        <xdr:cNvSpPr txBox="1">
          <a:spLocks noChangeArrowheads="1"/>
        </xdr:cNvSpPr>
      </xdr:nvSpPr>
      <xdr:spPr bwMode="auto">
        <a:xfrm>
          <a:off x="4648200" y="5219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76200" cy="428625"/>
    <xdr:sp macro="" textlink="">
      <xdr:nvSpPr>
        <xdr:cNvPr id="937" name="Text Box 38"/>
        <xdr:cNvSpPr txBox="1">
          <a:spLocks noChangeArrowheads="1"/>
        </xdr:cNvSpPr>
      </xdr:nvSpPr>
      <xdr:spPr bwMode="auto">
        <a:xfrm>
          <a:off x="4648200" y="52197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76200" cy="428625"/>
    <xdr:sp macro="" textlink="">
      <xdr:nvSpPr>
        <xdr:cNvPr id="938" name="Text Box 38"/>
        <xdr:cNvSpPr txBox="1">
          <a:spLocks noChangeArrowheads="1"/>
        </xdr:cNvSpPr>
      </xdr:nvSpPr>
      <xdr:spPr bwMode="auto">
        <a:xfrm>
          <a:off x="4648200" y="52197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76200" cy="428625"/>
    <xdr:sp macro="" textlink="">
      <xdr:nvSpPr>
        <xdr:cNvPr id="939" name="Text Box 38"/>
        <xdr:cNvSpPr txBox="1">
          <a:spLocks noChangeArrowheads="1"/>
        </xdr:cNvSpPr>
      </xdr:nvSpPr>
      <xdr:spPr bwMode="auto">
        <a:xfrm>
          <a:off x="4648200" y="52197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76200" cy="428625"/>
    <xdr:sp macro="" textlink="">
      <xdr:nvSpPr>
        <xdr:cNvPr id="940" name="Text Box 38"/>
        <xdr:cNvSpPr txBox="1">
          <a:spLocks noChangeArrowheads="1"/>
        </xdr:cNvSpPr>
      </xdr:nvSpPr>
      <xdr:spPr bwMode="auto">
        <a:xfrm>
          <a:off x="4648200" y="52197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76200" cy="428625"/>
    <xdr:sp macro="" textlink="">
      <xdr:nvSpPr>
        <xdr:cNvPr id="941" name="Text Box 38"/>
        <xdr:cNvSpPr txBox="1">
          <a:spLocks noChangeArrowheads="1"/>
        </xdr:cNvSpPr>
      </xdr:nvSpPr>
      <xdr:spPr bwMode="auto">
        <a:xfrm>
          <a:off x="4648200" y="52197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76200" cy="428625"/>
    <xdr:sp macro="" textlink="">
      <xdr:nvSpPr>
        <xdr:cNvPr id="942" name="Text Box 38"/>
        <xdr:cNvSpPr txBox="1">
          <a:spLocks noChangeArrowheads="1"/>
        </xdr:cNvSpPr>
      </xdr:nvSpPr>
      <xdr:spPr bwMode="auto">
        <a:xfrm>
          <a:off x="4648200" y="52197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76200" cy="428625"/>
    <xdr:sp macro="" textlink="">
      <xdr:nvSpPr>
        <xdr:cNvPr id="943" name="Text Box 38"/>
        <xdr:cNvSpPr txBox="1">
          <a:spLocks noChangeArrowheads="1"/>
        </xdr:cNvSpPr>
      </xdr:nvSpPr>
      <xdr:spPr bwMode="auto">
        <a:xfrm>
          <a:off x="4648200" y="52197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76200" cy="428625"/>
    <xdr:sp macro="" textlink="">
      <xdr:nvSpPr>
        <xdr:cNvPr id="944" name="Text Box 38"/>
        <xdr:cNvSpPr txBox="1">
          <a:spLocks noChangeArrowheads="1"/>
        </xdr:cNvSpPr>
      </xdr:nvSpPr>
      <xdr:spPr bwMode="auto">
        <a:xfrm>
          <a:off x="4648200" y="52197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76200" cy="428625"/>
    <xdr:sp macro="" textlink="">
      <xdr:nvSpPr>
        <xdr:cNvPr id="945" name="Text Box 38"/>
        <xdr:cNvSpPr txBox="1">
          <a:spLocks noChangeArrowheads="1"/>
        </xdr:cNvSpPr>
      </xdr:nvSpPr>
      <xdr:spPr bwMode="auto">
        <a:xfrm>
          <a:off x="4648200" y="52197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76200" cy="428625"/>
    <xdr:sp macro="" textlink="">
      <xdr:nvSpPr>
        <xdr:cNvPr id="946" name="Text Box 38"/>
        <xdr:cNvSpPr txBox="1">
          <a:spLocks noChangeArrowheads="1"/>
        </xdr:cNvSpPr>
      </xdr:nvSpPr>
      <xdr:spPr bwMode="auto">
        <a:xfrm>
          <a:off x="4648200" y="123444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76200" cy="428625"/>
    <xdr:sp macro="" textlink="">
      <xdr:nvSpPr>
        <xdr:cNvPr id="947" name="Text Box 38"/>
        <xdr:cNvSpPr txBox="1">
          <a:spLocks noChangeArrowheads="1"/>
        </xdr:cNvSpPr>
      </xdr:nvSpPr>
      <xdr:spPr bwMode="auto">
        <a:xfrm>
          <a:off x="4648200" y="123444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76200" cy="428625"/>
    <xdr:sp macro="" textlink="">
      <xdr:nvSpPr>
        <xdr:cNvPr id="948" name="Text Box 38"/>
        <xdr:cNvSpPr txBox="1">
          <a:spLocks noChangeArrowheads="1"/>
        </xdr:cNvSpPr>
      </xdr:nvSpPr>
      <xdr:spPr bwMode="auto">
        <a:xfrm>
          <a:off x="4648200" y="123444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76200" cy="428625"/>
    <xdr:sp macro="" textlink="">
      <xdr:nvSpPr>
        <xdr:cNvPr id="949" name="Text Box 38"/>
        <xdr:cNvSpPr txBox="1">
          <a:spLocks noChangeArrowheads="1"/>
        </xdr:cNvSpPr>
      </xdr:nvSpPr>
      <xdr:spPr bwMode="auto">
        <a:xfrm>
          <a:off x="4648200" y="123444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76200" cy="428625"/>
    <xdr:sp macro="" textlink="">
      <xdr:nvSpPr>
        <xdr:cNvPr id="950" name="Text Box 38"/>
        <xdr:cNvSpPr txBox="1">
          <a:spLocks noChangeArrowheads="1"/>
        </xdr:cNvSpPr>
      </xdr:nvSpPr>
      <xdr:spPr bwMode="auto">
        <a:xfrm>
          <a:off x="4648200" y="123444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76200" cy="428625"/>
    <xdr:sp macro="" textlink="">
      <xdr:nvSpPr>
        <xdr:cNvPr id="951" name="Text Box 38"/>
        <xdr:cNvSpPr txBox="1">
          <a:spLocks noChangeArrowheads="1"/>
        </xdr:cNvSpPr>
      </xdr:nvSpPr>
      <xdr:spPr bwMode="auto">
        <a:xfrm>
          <a:off x="4648200" y="123444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76200" cy="428625"/>
    <xdr:sp macro="" textlink="">
      <xdr:nvSpPr>
        <xdr:cNvPr id="952" name="Text Box 38"/>
        <xdr:cNvSpPr txBox="1">
          <a:spLocks noChangeArrowheads="1"/>
        </xdr:cNvSpPr>
      </xdr:nvSpPr>
      <xdr:spPr bwMode="auto">
        <a:xfrm>
          <a:off x="4648200" y="123444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76200" cy="428625"/>
    <xdr:sp macro="" textlink="">
      <xdr:nvSpPr>
        <xdr:cNvPr id="953" name="Text Box 38"/>
        <xdr:cNvSpPr txBox="1">
          <a:spLocks noChangeArrowheads="1"/>
        </xdr:cNvSpPr>
      </xdr:nvSpPr>
      <xdr:spPr bwMode="auto">
        <a:xfrm>
          <a:off x="4648200" y="123444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76200" cy="428625"/>
    <xdr:sp macro="" textlink="">
      <xdr:nvSpPr>
        <xdr:cNvPr id="954" name="Text Box 38"/>
        <xdr:cNvSpPr txBox="1">
          <a:spLocks noChangeArrowheads="1"/>
        </xdr:cNvSpPr>
      </xdr:nvSpPr>
      <xdr:spPr bwMode="auto">
        <a:xfrm>
          <a:off x="4648200" y="123444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76200" cy="428625"/>
    <xdr:sp macro="" textlink="">
      <xdr:nvSpPr>
        <xdr:cNvPr id="955" name="Text Box 38"/>
        <xdr:cNvSpPr txBox="1">
          <a:spLocks noChangeArrowheads="1"/>
        </xdr:cNvSpPr>
      </xdr:nvSpPr>
      <xdr:spPr bwMode="auto">
        <a:xfrm>
          <a:off x="4648200" y="123444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76200" cy="428625"/>
    <xdr:sp macro="" textlink="">
      <xdr:nvSpPr>
        <xdr:cNvPr id="956" name="Text Box 38"/>
        <xdr:cNvSpPr txBox="1">
          <a:spLocks noChangeArrowheads="1"/>
        </xdr:cNvSpPr>
      </xdr:nvSpPr>
      <xdr:spPr bwMode="auto">
        <a:xfrm>
          <a:off x="4648200" y="123444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76200" cy="428625"/>
    <xdr:sp macro="" textlink="">
      <xdr:nvSpPr>
        <xdr:cNvPr id="957" name="Text Box 38"/>
        <xdr:cNvSpPr txBox="1">
          <a:spLocks noChangeArrowheads="1"/>
        </xdr:cNvSpPr>
      </xdr:nvSpPr>
      <xdr:spPr bwMode="auto">
        <a:xfrm>
          <a:off x="4648200" y="123444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76200" cy="428625"/>
    <xdr:sp macro="" textlink="">
      <xdr:nvSpPr>
        <xdr:cNvPr id="958" name="Text Box 38"/>
        <xdr:cNvSpPr txBox="1">
          <a:spLocks noChangeArrowheads="1"/>
        </xdr:cNvSpPr>
      </xdr:nvSpPr>
      <xdr:spPr bwMode="auto">
        <a:xfrm>
          <a:off x="4648200" y="123444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76200" cy="428625"/>
    <xdr:sp macro="" textlink="">
      <xdr:nvSpPr>
        <xdr:cNvPr id="959" name="Text Box 38"/>
        <xdr:cNvSpPr txBox="1">
          <a:spLocks noChangeArrowheads="1"/>
        </xdr:cNvSpPr>
      </xdr:nvSpPr>
      <xdr:spPr bwMode="auto">
        <a:xfrm>
          <a:off x="4648200" y="123444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76200" cy="428625"/>
    <xdr:sp macro="" textlink="">
      <xdr:nvSpPr>
        <xdr:cNvPr id="960" name="Text Box 38"/>
        <xdr:cNvSpPr txBox="1">
          <a:spLocks noChangeArrowheads="1"/>
        </xdr:cNvSpPr>
      </xdr:nvSpPr>
      <xdr:spPr bwMode="auto">
        <a:xfrm>
          <a:off x="4648200" y="123444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76200" cy="428625"/>
    <xdr:sp macro="" textlink="">
      <xdr:nvSpPr>
        <xdr:cNvPr id="961" name="Text Box 38"/>
        <xdr:cNvSpPr txBox="1">
          <a:spLocks noChangeArrowheads="1"/>
        </xdr:cNvSpPr>
      </xdr:nvSpPr>
      <xdr:spPr bwMode="auto">
        <a:xfrm>
          <a:off x="4648200" y="123444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76200" cy="428625"/>
    <xdr:sp macro="" textlink="">
      <xdr:nvSpPr>
        <xdr:cNvPr id="962" name="Text Box 38"/>
        <xdr:cNvSpPr txBox="1">
          <a:spLocks noChangeArrowheads="1"/>
        </xdr:cNvSpPr>
      </xdr:nvSpPr>
      <xdr:spPr bwMode="auto">
        <a:xfrm>
          <a:off x="4648200" y="123444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76200" cy="428625"/>
    <xdr:sp macro="" textlink="">
      <xdr:nvSpPr>
        <xdr:cNvPr id="963" name="Text Box 38"/>
        <xdr:cNvSpPr txBox="1">
          <a:spLocks noChangeArrowheads="1"/>
        </xdr:cNvSpPr>
      </xdr:nvSpPr>
      <xdr:spPr bwMode="auto">
        <a:xfrm>
          <a:off x="4648200" y="123444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56</xdr:row>
      <xdr:rowOff>0</xdr:rowOff>
    </xdr:from>
    <xdr:ext cx="76200" cy="428625"/>
    <xdr:sp macro="" textlink="">
      <xdr:nvSpPr>
        <xdr:cNvPr id="964" name="Text Box 38"/>
        <xdr:cNvSpPr txBox="1">
          <a:spLocks noChangeArrowheads="1"/>
        </xdr:cNvSpPr>
      </xdr:nvSpPr>
      <xdr:spPr bwMode="auto">
        <a:xfrm>
          <a:off x="4648200" y="126873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56</xdr:row>
      <xdr:rowOff>0</xdr:rowOff>
    </xdr:from>
    <xdr:ext cx="76200" cy="428625"/>
    <xdr:sp macro="" textlink="">
      <xdr:nvSpPr>
        <xdr:cNvPr id="965" name="Text Box 38"/>
        <xdr:cNvSpPr txBox="1">
          <a:spLocks noChangeArrowheads="1"/>
        </xdr:cNvSpPr>
      </xdr:nvSpPr>
      <xdr:spPr bwMode="auto">
        <a:xfrm>
          <a:off x="4648200" y="126873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56</xdr:row>
      <xdr:rowOff>0</xdr:rowOff>
    </xdr:from>
    <xdr:ext cx="76200" cy="428625"/>
    <xdr:sp macro="" textlink="">
      <xdr:nvSpPr>
        <xdr:cNvPr id="966" name="Text Box 38"/>
        <xdr:cNvSpPr txBox="1">
          <a:spLocks noChangeArrowheads="1"/>
        </xdr:cNvSpPr>
      </xdr:nvSpPr>
      <xdr:spPr bwMode="auto">
        <a:xfrm>
          <a:off x="4648200" y="126873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56</xdr:row>
      <xdr:rowOff>0</xdr:rowOff>
    </xdr:from>
    <xdr:ext cx="76200" cy="428625"/>
    <xdr:sp macro="" textlink="">
      <xdr:nvSpPr>
        <xdr:cNvPr id="967" name="Text Box 38"/>
        <xdr:cNvSpPr txBox="1">
          <a:spLocks noChangeArrowheads="1"/>
        </xdr:cNvSpPr>
      </xdr:nvSpPr>
      <xdr:spPr bwMode="auto">
        <a:xfrm>
          <a:off x="4648200" y="126873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56</xdr:row>
      <xdr:rowOff>0</xdr:rowOff>
    </xdr:from>
    <xdr:ext cx="76200" cy="428625"/>
    <xdr:sp macro="" textlink="">
      <xdr:nvSpPr>
        <xdr:cNvPr id="968" name="Text Box 38"/>
        <xdr:cNvSpPr txBox="1">
          <a:spLocks noChangeArrowheads="1"/>
        </xdr:cNvSpPr>
      </xdr:nvSpPr>
      <xdr:spPr bwMode="auto">
        <a:xfrm>
          <a:off x="4648200" y="126873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56</xdr:row>
      <xdr:rowOff>0</xdr:rowOff>
    </xdr:from>
    <xdr:ext cx="76200" cy="428625"/>
    <xdr:sp macro="" textlink="">
      <xdr:nvSpPr>
        <xdr:cNvPr id="969" name="Text Box 38"/>
        <xdr:cNvSpPr txBox="1">
          <a:spLocks noChangeArrowheads="1"/>
        </xdr:cNvSpPr>
      </xdr:nvSpPr>
      <xdr:spPr bwMode="auto">
        <a:xfrm>
          <a:off x="4648200" y="126873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56</xdr:row>
      <xdr:rowOff>0</xdr:rowOff>
    </xdr:from>
    <xdr:ext cx="76200" cy="428625"/>
    <xdr:sp macro="" textlink="">
      <xdr:nvSpPr>
        <xdr:cNvPr id="970" name="Text Box 38"/>
        <xdr:cNvSpPr txBox="1">
          <a:spLocks noChangeArrowheads="1"/>
        </xdr:cNvSpPr>
      </xdr:nvSpPr>
      <xdr:spPr bwMode="auto">
        <a:xfrm>
          <a:off x="4648200" y="126873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56</xdr:row>
      <xdr:rowOff>0</xdr:rowOff>
    </xdr:from>
    <xdr:ext cx="76200" cy="428625"/>
    <xdr:sp macro="" textlink="">
      <xdr:nvSpPr>
        <xdr:cNvPr id="971" name="Text Box 38"/>
        <xdr:cNvSpPr txBox="1">
          <a:spLocks noChangeArrowheads="1"/>
        </xdr:cNvSpPr>
      </xdr:nvSpPr>
      <xdr:spPr bwMode="auto">
        <a:xfrm>
          <a:off x="4648200" y="126873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56</xdr:row>
      <xdr:rowOff>0</xdr:rowOff>
    </xdr:from>
    <xdr:ext cx="76200" cy="428625"/>
    <xdr:sp macro="" textlink="">
      <xdr:nvSpPr>
        <xdr:cNvPr id="972" name="Text Box 38"/>
        <xdr:cNvSpPr txBox="1">
          <a:spLocks noChangeArrowheads="1"/>
        </xdr:cNvSpPr>
      </xdr:nvSpPr>
      <xdr:spPr bwMode="auto">
        <a:xfrm>
          <a:off x="4648200" y="126873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56</xdr:row>
      <xdr:rowOff>0</xdr:rowOff>
    </xdr:from>
    <xdr:ext cx="76200" cy="428625"/>
    <xdr:sp macro="" textlink="">
      <xdr:nvSpPr>
        <xdr:cNvPr id="973" name="Text Box 38"/>
        <xdr:cNvSpPr txBox="1">
          <a:spLocks noChangeArrowheads="1"/>
        </xdr:cNvSpPr>
      </xdr:nvSpPr>
      <xdr:spPr bwMode="auto">
        <a:xfrm>
          <a:off x="4648200" y="126873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56</xdr:row>
      <xdr:rowOff>0</xdr:rowOff>
    </xdr:from>
    <xdr:ext cx="76200" cy="428625"/>
    <xdr:sp macro="" textlink="">
      <xdr:nvSpPr>
        <xdr:cNvPr id="974" name="Text Box 38"/>
        <xdr:cNvSpPr txBox="1">
          <a:spLocks noChangeArrowheads="1"/>
        </xdr:cNvSpPr>
      </xdr:nvSpPr>
      <xdr:spPr bwMode="auto">
        <a:xfrm>
          <a:off x="4648200" y="126873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56</xdr:row>
      <xdr:rowOff>0</xdr:rowOff>
    </xdr:from>
    <xdr:ext cx="76200" cy="428625"/>
    <xdr:sp macro="" textlink="">
      <xdr:nvSpPr>
        <xdr:cNvPr id="975" name="Text Box 38"/>
        <xdr:cNvSpPr txBox="1">
          <a:spLocks noChangeArrowheads="1"/>
        </xdr:cNvSpPr>
      </xdr:nvSpPr>
      <xdr:spPr bwMode="auto">
        <a:xfrm>
          <a:off x="4648200" y="126873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56</xdr:row>
      <xdr:rowOff>0</xdr:rowOff>
    </xdr:from>
    <xdr:ext cx="76200" cy="428625"/>
    <xdr:sp macro="" textlink="">
      <xdr:nvSpPr>
        <xdr:cNvPr id="976" name="Text Box 38"/>
        <xdr:cNvSpPr txBox="1">
          <a:spLocks noChangeArrowheads="1"/>
        </xdr:cNvSpPr>
      </xdr:nvSpPr>
      <xdr:spPr bwMode="auto">
        <a:xfrm>
          <a:off x="4648200" y="126873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56</xdr:row>
      <xdr:rowOff>0</xdr:rowOff>
    </xdr:from>
    <xdr:ext cx="76200" cy="428625"/>
    <xdr:sp macro="" textlink="">
      <xdr:nvSpPr>
        <xdr:cNvPr id="977" name="Text Box 38"/>
        <xdr:cNvSpPr txBox="1">
          <a:spLocks noChangeArrowheads="1"/>
        </xdr:cNvSpPr>
      </xdr:nvSpPr>
      <xdr:spPr bwMode="auto">
        <a:xfrm>
          <a:off x="4648200" y="126873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56</xdr:row>
      <xdr:rowOff>0</xdr:rowOff>
    </xdr:from>
    <xdr:ext cx="76200" cy="428625"/>
    <xdr:sp macro="" textlink="">
      <xdr:nvSpPr>
        <xdr:cNvPr id="978" name="Text Box 38"/>
        <xdr:cNvSpPr txBox="1">
          <a:spLocks noChangeArrowheads="1"/>
        </xdr:cNvSpPr>
      </xdr:nvSpPr>
      <xdr:spPr bwMode="auto">
        <a:xfrm>
          <a:off x="4648200" y="126873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56</xdr:row>
      <xdr:rowOff>0</xdr:rowOff>
    </xdr:from>
    <xdr:ext cx="76200" cy="428625"/>
    <xdr:sp macro="" textlink="">
      <xdr:nvSpPr>
        <xdr:cNvPr id="979" name="Text Box 38"/>
        <xdr:cNvSpPr txBox="1">
          <a:spLocks noChangeArrowheads="1"/>
        </xdr:cNvSpPr>
      </xdr:nvSpPr>
      <xdr:spPr bwMode="auto">
        <a:xfrm>
          <a:off x="4648200" y="126873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56</xdr:row>
      <xdr:rowOff>0</xdr:rowOff>
    </xdr:from>
    <xdr:ext cx="76200" cy="428625"/>
    <xdr:sp macro="" textlink="">
      <xdr:nvSpPr>
        <xdr:cNvPr id="980" name="Text Box 38"/>
        <xdr:cNvSpPr txBox="1">
          <a:spLocks noChangeArrowheads="1"/>
        </xdr:cNvSpPr>
      </xdr:nvSpPr>
      <xdr:spPr bwMode="auto">
        <a:xfrm>
          <a:off x="4648200" y="126873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56</xdr:row>
      <xdr:rowOff>0</xdr:rowOff>
    </xdr:from>
    <xdr:ext cx="76200" cy="428625"/>
    <xdr:sp macro="" textlink="">
      <xdr:nvSpPr>
        <xdr:cNvPr id="981" name="Text Box 38"/>
        <xdr:cNvSpPr txBox="1">
          <a:spLocks noChangeArrowheads="1"/>
        </xdr:cNvSpPr>
      </xdr:nvSpPr>
      <xdr:spPr bwMode="auto">
        <a:xfrm>
          <a:off x="4648200" y="126873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60</xdr:row>
      <xdr:rowOff>0</xdr:rowOff>
    </xdr:from>
    <xdr:ext cx="76200" cy="428625"/>
    <xdr:sp macro="" textlink="">
      <xdr:nvSpPr>
        <xdr:cNvPr id="982" name="Text Box 38"/>
        <xdr:cNvSpPr txBox="1">
          <a:spLocks noChangeArrowheads="1"/>
        </xdr:cNvSpPr>
      </xdr:nvSpPr>
      <xdr:spPr bwMode="auto">
        <a:xfrm>
          <a:off x="4648200" y="139065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60</xdr:row>
      <xdr:rowOff>0</xdr:rowOff>
    </xdr:from>
    <xdr:ext cx="76200" cy="428625"/>
    <xdr:sp macro="" textlink="">
      <xdr:nvSpPr>
        <xdr:cNvPr id="983" name="Text Box 38"/>
        <xdr:cNvSpPr txBox="1">
          <a:spLocks noChangeArrowheads="1"/>
        </xdr:cNvSpPr>
      </xdr:nvSpPr>
      <xdr:spPr bwMode="auto">
        <a:xfrm>
          <a:off x="4648200" y="139065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60</xdr:row>
      <xdr:rowOff>0</xdr:rowOff>
    </xdr:from>
    <xdr:ext cx="76200" cy="428625"/>
    <xdr:sp macro="" textlink="">
      <xdr:nvSpPr>
        <xdr:cNvPr id="984" name="Text Box 38"/>
        <xdr:cNvSpPr txBox="1">
          <a:spLocks noChangeArrowheads="1"/>
        </xdr:cNvSpPr>
      </xdr:nvSpPr>
      <xdr:spPr bwMode="auto">
        <a:xfrm>
          <a:off x="4648200" y="139065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60</xdr:row>
      <xdr:rowOff>0</xdr:rowOff>
    </xdr:from>
    <xdr:ext cx="76200" cy="428625"/>
    <xdr:sp macro="" textlink="">
      <xdr:nvSpPr>
        <xdr:cNvPr id="985" name="Text Box 38"/>
        <xdr:cNvSpPr txBox="1">
          <a:spLocks noChangeArrowheads="1"/>
        </xdr:cNvSpPr>
      </xdr:nvSpPr>
      <xdr:spPr bwMode="auto">
        <a:xfrm>
          <a:off x="4648200" y="139065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60</xdr:row>
      <xdr:rowOff>0</xdr:rowOff>
    </xdr:from>
    <xdr:ext cx="76200" cy="428625"/>
    <xdr:sp macro="" textlink="">
      <xdr:nvSpPr>
        <xdr:cNvPr id="986" name="Text Box 38"/>
        <xdr:cNvSpPr txBox="1">
          <a:spLocks noChangeArrowheads="1"/>
        </xdr:cNvSpPr>
      </xdr:nvSpPr>
      <xdr:spPr bwMode="auto">
        <a:xfrm>
          <a:off x="4648200" y="139065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60</xdr:row>
      <xdr:rowOff>0</xdr:rowOff>
    </xdr:from>
    <xdr:ext cx="76200" cy="428625"/>
    <xdr:sp macro="" textlink="">
      <xdr:nvSpPr>
        <xdr:cNvPr id="987" name="Text Box 38"/>
        <xdr:cNvSpPr txBox="1">
          <a:spLocks noChangeArrowheads="1"/>
        </xdr:cNvSpPr>
      </xdr:nvSpPr>
      <xdr:spPr bwMode="auto">
        <a:xfrm>
          <a:off x="4648200" y="139065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60</xdr:row>
      <xdr:rowOff>0</xdr:rowOff>
    </xdr:from>
    <xdr:ext cx="76200" cy="428625"/>
    <xdr:sp macro="" textlink="">
      <xdr:nvSpPr>
        <xdr:cNvPr id="988" name="Text Box 38"/>
        <xdr:cNvSpPr txBox="1">
          <a:spLocks noChangeArrowheads="1"/>
        </xdr:cNvSpPr>
      </xdr:nvSpPr>
      <xdr:spPr bwMode="auto">
        <a:xfrm>
          <a:off x="4648200" y="139065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60</xdr:row>
      <xdr:rowOff>0</xdr:rowOff>
    </xdr:from>
    <xdr:ext cx="76200" cy="428625"/>
    <xdr:sp macro="" textlink="">
      <xdr:nvSpPr>
        <xdr:cNvPr id="989" name="Text Box 38"/>
        <xdr:cNvSpPr txBox="1">
          <a:spLocks noChangeArrowheads="1"/>
        </xdr:cNvSpPr>
      </xdr:nvSpPr>
      <xdr:spPr bwMode="auto">
        <a:xfrm>
          <a:off x="4648200" y="139065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60</xdr:row>
      <xdr:rowOff>0</xdr:rowOff>
    </xdr:from>
    <xdr:ext cx="76200" cy="428625"/>
    <xdr:sp macro="" textlink="">
      <xdr:nvSpPr>
        <xdr:cNvPr id="990" name="Text Box 38"/>
        <xdr:cNvSpPr txBox="1">
          <a:spLocks noChangeArrowheads="1"/>
        </xdr:cNvSpPr>
      </xdr:nvSpPr>
      <xdr:spPr bwMode="auto">
        <a:xfrm>
          <a:off x="4648200" y="139065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60</xdr:row>
      <xdr:rowOff>0</xdr:rowOff>
    </xdr:from>
    <xdr:ext cx="76200" cy="428625"/>
    <xdr:sp macro="" textlink="">
      <xdr:nvSpPr>
        <xdr:cNvPr id="991" name="Text Box 38"/>
        <xdr:cNvSpPr txBox="1">
          <a:spLocks noChangeArrowheads="1"/>
        </xdr:cNvSpPr>
      </xdr:nvSpPr>
      <xdr:spPr bwMode="auto">
        <a:xfrm>
          <a:off x="4648200" y="139065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60</xdr:row>
      <xdr:rowOff>0</xdr:rowOff>
    </xdr:from>
    <xdr:ext cx="76200" cy="428625"/>
    <xdr:sp macro="" textlink="">
      <xdr:nvSpPr>
        <xdr:cNvPr id="992" name="Text Box 38"/>
        <xdr:cNvSpPr txBox="1">
          <a:spLocks noChangeArrowheads="1"/>
        </xdr:cNvSpPr>
      </xdr:nvSpPr>
      <xdr:spPr bwMode="auto">
        <a:xfrm>
          <a:off x="4648200" y="139065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60</xdr:row>
      <xdr:rowOff>0</xdr:rowOff>
    </xdr:from>
    <xdr:ext cx="76200" cy="428625"/>
    <xdr:sp macro="" textlink="">
      <xdr:nvSpPr>
        <xdr:cNvPr id="993" name="Text Box 38"/>
        <xdr:cNvSpPr txBox="1">
          <a:spLocks noChangeArrowheads="1"/>
        </xdr:cNvSpPr>
      </xdr:nvSpPr>
      <xdr:spPr bwMode="auto">
        <a:xfrm>
          <a:off x="4648200" y="139065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60</xdr:row>
      <xdr:rowOff>0</xdr:rowOff>
    </xdr:from>
    <xdr:ext cx="76200" cy="428625"/>
    <xdr:sp macro="" textlink="">
      <xdr:nvSpPr>
        <xdr:cNvPr id="994" name="Text Box 38"/>
        <xdr:cNvSpPr txBox="1">
          <a:spLocks noChangeArrowheads="1"/>
        </xdr:cNvSpPr>
      </xdr:nvSpPr>
      <xdr:spPr bwMode="auto">
        <a:xfrm>
          <a:off x="4648200" y="139065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60</xdr:row>
      <xdr:rowOff>0</xdr:rowOff>
    </xdr:from>
    <xdr:ext cx="76200" cy="428625"/>
    <xdr:sp macro="" textlink="">
      <xdr:nvSpPr>
        <xdr:cNvPr id="995" name="Text Box 38"/>
        <xdr:cNvSpPr txBox="1">
          <a:spLocks noChangeArrowheads="1"/>
        </xdr:cNvSpPr>
      </xdr:nvSpPr>
      <xdr:spPr bwMode="auto">
        <a:xfrm>
          <a:off x="4648200" y="139065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60</xdr:row>
      <xdr:rowOff>0</xdr:rowOff>
    </xdr:from>
    <xdr:ext cx="76200" cy="428625"/>
    <xdr:sp macro="" textlink="">
      <xdr:nvSpPr>
        <xdr:cNvPr id="996" name="Text Box 38"/>
        <xdr:cNvSpPr txBox="1">
          <a:spLocks noChangeArrowheads="1"/>
        </xdr:cNvSpPr>
      </xdr:nvSpPr>
      <xdr:spPr bwMode="auto">
        <a:xfrm>
          <a:off x="4648200" y="139065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60</xdr:row>
      <xdr:rowOff>0</xdr:rowOff>
    </xdr:from>
    <xdr:ext cx="76200" cy="428625"/>
    <xdr:sp macro="" textlink="">
      <xdr:nvSpPr>
        <xdr:cNvPr id="997" name="Text Box 38"/>
        <xdr:cNvSpPr txBox="1">
          <a:spLocks noChangeArrowheads="1"/>
        </xdr:cNvSpPr>
      </xdr:nvSpPr>
      <xdr:spPr bwMode="auto">
        <a:xfrm>
          <a:off x="4648200" y="139065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60</xdr:row>
      <xdr:rowOff>0</xdr:rowOff>
    </xdr:from>
    <xdr:ext cx="76200" cy="428625"/>
    <xdr:sp macro="" textlink="">
      <xdr:nvSpPr>
        <xdr:cNvPr id="998" name="Text Box 38"/>
        <xdr:cNvSpPr txBox="1">
          <a:spLocks noChangeArrowheads="1"/>
        </xdr:cNvSpPr>
      </xdr:nvSpPr>
      <xdr:spPr bwMode="auto">
        <a:xfrm>
          <a:off x="4648200" y="139065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60</xdr:row>
      <xdr:rowOff>0</xdr:rowOff>
    </xdr:from>
    <xdr:ext cx="76200" cy="428625"/>
    <xdr:sp macro="" textlink="">
      <xdr:nvSpPr>
        <xdr:cNvPr id="999" name="Text Box 38"/>
        <xdr:cNvSpPr txBox="1">
          <a:spLocks noChangeArrowheads="1"/>
        </xdr:cNvSpPr>
      </xdr:nvSpPr>
      <xdr:spPr bwMode="auto">
        <a:xfrm>
          <a:off x="4648200" y="139065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7</xdr:row>
      <xdr:rowOff>0</xdr:rowOff>
    </xdr:from>
    <xdr:ext cx="76200" cy="247650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590925" y="733425"/>
          <a:ext cx="76200" cy="2476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0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590925" y="733425"/>
          <a:ext cx="76200" cy="2476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0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590925" y="733425"/>
          <a:ext cx="76200" cy="2476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0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590925" y="733425"/>
          <a:ext cx="76200" cy="2476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0"/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3590925" y="733425"/>
          <a:ext cx="76200" cy="2476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0"/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3590925" y="733425"/>
          <a:ext cx="76200" cy="2476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0"/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3590925" y="733425"/>
          <a:ext cx="76200" cy="2476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0"/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3590925" y="733425"/>
          <a:ext cx="76200" cy="2476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57400"/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3590925" y="733425"/>
          <a:ext cx="76200" cy="205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57400"/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3590925" y="733425"/>
          <a:ext cx="76200" cy="205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57400"/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3590925" y="733425"/>
          <a:ext cx="76200" cy="205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57400"/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3590925" y="733425"/>
          <a:ext cx="76200" cy="205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57400"/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3590925" y="733425"/>
          <a:ext cx="76200" cy="205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57400"/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3590925" y="733425"/>
          <a:ext cx="76200" cy="205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57400"/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3590925" y="733425"/>
          <a:ext cx="76200" cy="205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57400"/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3590925" y="733425"/>
          <a:ext cx="76200" cy="205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57400"/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3590925" y="733425"/>
          <a:ext cx="76200" cy="205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57400"/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3590925" y="733425"/>
          <a:ext cx="76200" cy="205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20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21" name="Text Box 39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22" name="Text Box 40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23" name="Text Box 41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24" name="Text Box 42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25" name="Text Box 43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26" name="Text Box 44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27" name="Text Box 45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28" name="Text Box 46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29" name="Text Box 47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30" name="Text Box 4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31" name="Text Box 49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32" name="Text Box 50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33" name="Text Box 51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34" name="Text Box 52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35" name="Text Box 53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36" name="Text Box 54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37" name="Text Box 55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38" name="Text Box 57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40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41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42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43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44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45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46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47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48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49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50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51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200025"/>
    <xdr:sp macro="" textlink="">
      <xdr:nvSpPr>
        <xdr:cNvPr id="52" name="Text Box 38"/>
        <xdr:cNvSpPr txBox="1">
          <a:spLocks noChangeArrowheads="1"/>
        </xdr:cNvSpPr>
      </xdr:nvSpPr>
      <xdr:spPr bwMode="auto">
        <a:xfrm>
          <a:off x="42386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200025"/>
    <xdr:sp macro="" textlink="">
      <xdr:nvSpPr>
        <xdr:cNvPr id="53" name="Text Box 38"/>
        <xdr:cNvSpPr txBox="1">
          <a:spLocks noChangeArrowheads="1"/>
        </xdr:cNvSpPr>
      </xdr:nvSpPr>
      <xdr:spPr bwMode="auto">
        <a:xfrm>
          <a:off x="42386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54" name="Text Box 39"/>
        <xdr:cNvSpPr txBox="1">
          <a:spLocks noChangeArrowheads="1"/>
        </xdr:cNvSpPr>
      </xdr:nvSpPr>
      <xdr:spPr bwMode="auto">
        <a:xfrm>
          <a:off x="37814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55" name="Text Box 39"/>
        <xdr:cNvSpPr txBox="1">
          <a:spLocks noChangeArrowheads="1"/>
        </xdr:cNvSpPr>
      </xdr:nvSpPr>
      <xdr:spPr bwMode="auto">
        <a:xfrm>
          <a:off x="37814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56" name="Text Box 39"/>
        <xdr:cNvSpPr txBox="1">
          <a:spLocks noChangeArrowheads="1"/>
        </xdr:cNvSpPr>
      </xdr:nvSpPr>
      <xdr:spPr bwMode="auto">
        <a:xfrm>
          <a:off x="37814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57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58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59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60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61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62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63" name="Text Box 35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64" name="Text Box 36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65" name="Text Box 37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66" name="Text Box 38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67" name="Text Box 39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68" name="Text Box 40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69" name="Text Box 41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70" name="Text Box 42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71" name="Text Box 43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72" name="Text Box 44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73" name="Text Box 45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74" name="Text Box 46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75" name="Text Box 47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76" name="Text Box 48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77" name="Text Box 49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78" name="Text Box 50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79" name="Text Box 70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80" name="Text Box 71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81" name="Text Box 72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82" name="Text Box 73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83" name="Text Box 74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84" name="Text Box 75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85" name="Text Box 76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86" name="Text Box 77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87" name="Text Box 78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88" name="Text Box 79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89" name="Text Box 80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90" name="Text Box 81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91" name="Text Box 82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92" name="Text Box 83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93" name="Text Box 84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94" name="Text Box 85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95" name="Text Box 86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96" name="Text Box 87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97" name="Text Box 88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98" name="Text Box 89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99" name="Text Box 90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100" name="Text Box 91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101" name="Text Box 92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102" name="Text Box 93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103" name="Text Box 94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104" name="Text Box 95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105" name="Text Box 96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106" name="Text Box 97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107" name="Text Box 98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108" name="Text Box 99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109" name="Text Box 100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110" name="Text Box 101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38125"/>
    <xdr:sp macro="" textlink="">
      <xdr:nvSpPr>
        <xdr:cNvPr id="111" name="Text Box 54"/>
        <xdr:cNvSpPr txBox="1">
          <a:spLocks noChangeArrowheads="1"/>
        </xdr:cNvSpPr>
      </xdr:nvSpPr>
      <xdr:spPr bwMode="auto">
        <a:xfrm>
          <a:off x="3590925" y="7334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38125"/>
    <xdr:sp macro="" textlink="">
      <xdr:nvSpPr>
        <xdr:cNvPr id="112" name="Text Box 55"/>
        <xdr:cNvSpPr txBox="1">
          <a:spLocks noChangeArrowheads="1"/>
        </xdr:cNvSpPr>
      </xdr:nvSpPr>
      <xdr:spPr bwMode="auto">
        <a:xfrm>
          <a:off x="3590925" y="7334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38125"/>
    <xdr:sp macro="" textlink="">
      <xdr:nvSpPr>
        <xdr:cNvPr id="113" name="Text Box 56"/>
        <xdr:cNvSpPr txBox="1">
          <a:spLocks noChangeArrowheads="1"/>
        </xdr:cNvSpPr>
      </xdr:nvSpPr>
      <xdr:spPr bwMode="auto">
        <a:xfrm>
          <a:off x="3590925" y="7334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38125"/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3590925" y="7334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38125"/>
    <xdr:sp macro="" textlink="">
      <xdr:nvSpPr>
        <xdr:cNvPr id="115" name="Text Box 58"/>
        <xdr:cNvSpPr txBox="1">
          <a:spLocks noChangeArrowheads="1"/>
        </xdr:cNvSpPr>
      </xdr:nvSpPr>
      <xdr:spPr bwMode="auto">
        <a:xfrm>
          <a:off x="3590925" y="7334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38125"/>
    <xdr:sp macro="" textlink="">
      <xdr:nvSpPr>
        <xdr:cNvPr id="116" name="Text Box 59"/>
        <xdr:cNvSpPr txBox="1">
          <a:spLocks noChangeArrowheads="1"/>
        </xdr:cNvSpPr>
      </xdr:nvSpPr>
      <xdr:spPr bwMode="auto">
        <a:xfrm>
          <a:off x="3590925" y="7334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38125"/>
    <xdr:sp macro="" textlink="">
      <xdr:nvSpPr>
        <xdr:cNvPr id="117" name="Text Box 60"/>
        <xdr:cNvSpPr txBox="1">
          <a:spLocks noChangeArrowheads="1"/>
        </xdr:cNvSpPr>
      </xdr:nvSpPr>
      <xdr:spPr bwMode="auto">
        <a:xfrm>
          <a:off x="3590925" y="7334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38125"/>
    <xdr:sp macro="" textlink="">
      <xdr:nvSpPr>
        <xdr:cNvPr id="118" name="Text Box 61"/>
        <xdr:cNvSpPr txBox="1">
          <a:spLocks noChangeArrowheads="1"/>
        </xdr:cNvSpPr>
      </xdr:nvSpPr>
      <xdr:spPr bwMode="auto">
        <a:xfrm>
          <a:off x="3590925" y="7334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19" name="Text Box 2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57175"/>
    <xdr:sp macro="" textlink="">
      <xdr:nvSpPr>
        <xdr:cNvPr id="120" name="Text Box 10"/>
        <xdr:cNvSpPr txBox="1">
          <a:spLocks noChangeArrowheads="1"/>
        </xdr:cNvSpPr>
      </xdr:nvSpPr>
      <xdr:spPr bwMode="auto">
        <a:xfrm>
          <a:off x="3590925" y="7334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9550"/>
    <xdr:sp macro="" textlink="">
      <xdr:nvSpPr>
        <xdr:cNvPr id="121" name="Text Box 5"/>
        <xdr:cNvSpPr txBox="1">
          <a:spLocks noChangeArrowheads="1"/>
        </xdr:cNvSpPr>
      </xdr:nvSpPr>
      <xdr:spPr bwMode="auto">
        <a:xfrm>
          <a:off x="3590925" y="7334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90500"/>
    <xdr:sp macro="" textlink="">
      <xdr:nvSpPr>
        <xdr:cNvPr id="122" name="Text Box 8"/>
        <xdr:cNvSpPr txBox="1">
          <a:spLocks noChangeArrowheads="1"/>
        </xdr:cNvSpPr>
      </xdr:nvSpPr>
      <xdr:spPr bwMode="auto">
        <a:xfrm>
          <a:off x="3590925" y="7334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90500"/>
    <xdr:sp macro="" textlink="">
      <xdr:nvSpPr>
        <xdr:cNvPr id="123" name="Text Box 9"/>
        <xdr:cNvSpPr txBox="1">
          <a:spLocks noChangeArrowheads="1"/>
        </xdr:cNvSpPr>
      </xdr:nvSpPr>
      <xdr:spPr bwMode="auto">
        <a:xfrm>
          <a:off x="3590925" y="7334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9550"/>
    <xdr:sp macro="" textlink="">
      <xdr:nvSpPr>
        <xdr:cNvPr id="124" name="Text Box 5"/>
        <xdr:cNvSpPr txBox="1">
          <a:spLocks noChangeArrowheads="1"/>
        </xdr:cNvSpPr>
      </xdr:nvSpPr>
      <xdr:spPr bwMode="auto">
        <a:xfrm>
          <a:off x="3590925" y="7334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90500"/>
    <xdr:sp macro="" textlink="">
      <xdr:nvSpPr>
        <xdr:cNvPr id="125" name="Text Box 8"/>
        <xdr:cNvSpPr txBox="1">
          <a:spLocks noChangeArrowheads="1"/>
        </xdr:cNvSpPr>
      </xdr:nvSpPr>
      <xdr:spPr bwMode="auto">
        <a:xfrm>
          <a:off x="3590925" y="7334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90500"/>
    <xdr:sp macro="" textlink="">
      <xdr:nvSpPr>
        <xdr:cNvPr id="126" name="Text Box 9"/>
        <xdr:cNvSpPr txBox="1">
          <a:spLocks noChangeArrowheads="1"/>
        </xdr:cNvSpPr>
      </xdr:nvSpPr>
      <xdr:spPr bwMode="auto">
        <a:xfrm>
          <a:off x="3590925" y="7334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27" name="Text Box 40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128" name="Text Box 39"/>
        <xdr:cNvSpPr txBox="1">
          <a:spLocks noChangeArrowheads="1"/>
        </xdr:cNvSpPr>
      </xdr:nvSpPr>
      <xdr:spPr bwMode="auto">
        <a:xfrm>
          <a:off x="37814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129" name="Text Box 39"/>
        <xdr:cNvSpPr txBox="1">
          <a:spLocks noChangeArrowheads="1"/>
        </xdr:cNvSpPr>
      </xdr:nvSpPr>
      <xdr:spPr bwMode="auto">
        <a:xfrm>
          <a:off x="37814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30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131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32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33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134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35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36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137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38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139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40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41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142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43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44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200025"/>
    <xdr:sp macro="" textlink="">
      <xdr:nvSpPr>
        <xdr:cNvPr id="145" name="Text Box 38"/>
        <xdr:cNvSpPr txBox="1">
          <a:spLocks noChangeArrowheads="1"/>
        </xdr:cNvSpPr>
      </xdr:nvSpPr>
      <xdr:spPr bwMode="auto">
        <a:xfrm>
          <a:off x="42386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146" name="Text Box 39"/>
        <xdr:cNvSpPr txBox="1">
          <a:spLocks noChangeArrowheads="1"/>
        </xdr:cNvSpPr>
      </xdr:nvSpPr>
      <xdr:spPr bwMode="auto">
        <a:xfrm>
          <a:off x="37814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147" name="Text Box 39"/>
        <xdr:cNvSpPr txBox="1">
          <a:spLocks noChangeArrowheads="1"/>
        </xdr:cNvSpPr>
      </xdr:nvSpPr>
      <xdr:spPr bwMode="auto">
        <a:xfrm>
          <a:off x="37814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148" name="Text Box 39"/>
        <xdr:cNvSpPr txBox="1">
          <a:spLocks noChangeArrowheads="1"/>
        </xdr:cNvSpPr>
      </xdr:nvSpPr>
      <xdr:spPr bwMode="auto">
        <a:xfrm>
          <a:off x="37814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49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150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51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52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53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154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57175"/>
    <xdr:sp macro="" textlink="">
      <xdr:nvSpPr>
        <xdr:cNvPr id="155" name="Text Box 10"/>
        <xdr:cNvSpPr txBox="1">
          <a:spLocks noChangeArrowheads="1"/>
        </xdr:cNvSpPr>
      </xdr:nvSpPr>
      <xdr:spPr bwMode="auto">
        <a:xfrm>
          <a:off x="3590925" y="7334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7</xdr:row>
      <xdr:rowOff>0</xdr:rowOff>
    </xdr:from>
    <xdr:ext cx="76200" cy="200025"/>
    <xdr:sp macro="" textlink="">
      <xdr:nvSpPr>
        <xdr:cNvPr id="156" name="Text Box 106"/>
        <xdr:cNvSpPr txBox="1">
          <a:spLocks noChangeArrowheads="1"/>
        </xdr:cNvSpPr>
      </xdr:nvSpPr>
      <xdr:spPr bwMode="auto">
        <a:xfrm>
          <a:off x="11525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7</xdr:row>
      <xdr:rowOff>0</xdr:rowOff>
    </xdr:from>
    <xdr:ext cx="76200" cy="200025"/>
    <xdr:sp macro="" textlink="">
      <xdr:nvSpPr>
        <xdr:cNvPr id="157" name="Text Box 107"/>
        <xdr:cNvSpPr txBox="1">
          <a:spLocks noChangeArrowheads="1"/>
        </xdr:cNvSpPr>
      </xdr:nvSpPr>
      <xdr:spPr bwMode="auto">
        <a:xfrm>
          <a:off x="11525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304800"/>
    <xdr:sp macro="" textlink="">
      <xdr:nvSpPr>
        <xdr:cNvPr id="158" name="Text Box 5"/>
        <xdr:cNvSpPr txBox="1">
          <a:spLocks noChangeArrowheads="1"/>
        </xdr:cNvSpPr>
      </xdr:nvSpPr>
      <xdr:spPr bwMode="auto">
        <a:xfrm>
          <a:off x="3590925" y="7334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59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160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161" name="Text Box 4"/>
        <xdr:cNvSpPr txBox="1">
          <a:spLocks noChangeArrowheads="1"/>
        </xdr:cNvSpPr>
      </xdr:nvSpPr>
      <xdr:spPr bwMode="auto">
        <a:xfrm>
          <a:off x="3590925" y="7334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7</xdr:row>
      <xdr:rowOff>0</xdr:rowOff>
    </xdr:from>
    <xdr:ext cx="76200" cy="228600"/>
    <xdr:sp macro="" textlink="">
      <xdr:nvSpPr>
        <xdr:cNvPr id="162" name="Text Box 12"/>
        <xdr:cNvSpPr txBox="1">
          <a:spLocks noChangeArrowheads="1"/>
        </xdr:cNvSpPr>
      </xdr:nvSpPr>
      <xdr:spPr bwMode="auto">
        <a:xfrm>
          <a:off x="11525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7</xdr:row>
      <xdr:rowOff>0</xdr:rowOff>
    </xdr:from>
    <xdr:ext cx="76200" cy="228600"/>
    <xdr:sp macro="" textlink="">
      <xdr:nvSpPr>
        <xdr:cNvPr id="163" name="Text Box 13"/>
        <xdr:cNvSpPr txBox="1">
          <a:spLocks noChangeArrowheads="1"/>
        </xdr:cNvSpPr>
      </xdr:nvSpPr>
      <xdr:spPr bwMode="auto">
        <a:xfrm>
          <a:off x="11525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304800"/>
    <xdr:sp macro="" textlink="">
      <xdr:nvSpPr>
        <xdr:cNvPr id="164" name="Text Box 5"/>
        <xdr:cNvSpPr txBox="1">
          <a:spLocks noChangeArrowheads="1"/>
        </xdr:cNvSpPr>
      </xdr:nvSpPr>
      <xdr:spPr bwMode="auto">
        <a:xfrm>
          <a:off x="3590925" y="7334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65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200025"/>
    <xdr:sp macro="" textlink="">
      <xdr:nvSpPr>
        <xdr:cNvPr id="166" name="Text Box 38"/>
        <xdr:cNvSpPr txBox="1">
          <a:spLocks noChangeArrowheads="1"/>
        </xdr:cNvSpPr>
      </xdr:nvSpPr>
      <xdr:spPr bwMode="auto">
        <a:xfrm>
          <a:off x="42386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9550"/>
    <xdr:sp macro="" textlink="">
      <xdr:nvSpPr>
        <xdr:cNvPr id="167" name="Text Box 5"/>
        <xdr:cNvSpPr txBox="1">
          <a:spLocks noChangeArrowheads="1"/>
        </xdr:cNvSpPr>
      </xdr:nvSpPr>
      <xdr:spPr bwMode="auto">
        <a:xfrm>
          <a:off x="3590925" y="7334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90500"/>
    <xdr:sp macro="" textlink="">
      <xdr:nvSpPr>
        <xdr:cNvPr id="168" name="Text Box 8"/>
        <xdr:cNvSpPr txBox="1">
          <a:spLocks noChangeArrowheads="1"/>
        </xdr:cNvSpPr>
      </xdr:nvSpPr>
      <xdr:spPr bwMode="auto">
        <a:xfrm>
          <a:off x="3590925" y="7334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90500"/>
    <xdr:sp macro="" textlink="">
      <xdr:nvSpPr>
        <xdr:cNvPr id="169" name="Text Box 9"/>
        <xdr:cNvSpPr txBox="1">
          <a:spLocks noChangeArrowheads="1"/>
        </xdr:cNvSpPr>
      </xdr:nvSpPr>
      <xdr:spPr bwMode="auto">
        <a:xfrm>
          <a:off x="3590925" y="7334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9550"/>
    <xdr:sp macro="" textlink="">
      <xdr:nvSpPr>
        <xdr:cNvPr id="170" name="Text Box 5"/>
        <xdr:cNvSpPr txBox="1">
          <a:spLocks noChangeArrowheads="1"/>
        </xdr:cNvSpPr>
      </xdr:nvSpPr>
      <xdr:spPr bwMode="auto">
        <a:xfrm>
          <a:off x="3590925" y="7334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71" name="Text Box 46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72" name="Text Box 43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173" name="Text Box 68"/>
        <xdr:cNvSpPr txBox="1">
          <a:spLocks noChangeArrowheads="1"/>
        </xdr:cNvSpPr>
      </xdr:nvSpPr>
      <xdr:spPr bwMode="auto">
        <a:xfrm>
          <a:off x="3590925" y="733425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174" name="Text Box 69"/>
        <xdr:cNvSpPr txBox="1">
          <a:spLocks noChangeArrowheads="1"/>
        </xdr:cNvSpPr>
      </xdr:nvSpPr>
      <xdr:spPr bwMode="auto">
        <a:xfrm>
          <a:off x="3590925" y="733425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175" name="Text Box 70"/>
        <xdr:cNvSpPr txBox="1">
          <a:spLocks noChangeArrowheads="1"/>
        </xdr:cNvSpPr>
      </xdr:nvSpPr>
      <xdr:spPr bwMode="auto">
        <a:xfrm>
          <a:off x="3590925" y="733425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176" name="Text Box 71"/>
        <xdr:cNvSpPr txBox="1">
          <a:spLocks noChangeArrowheads="1"/>
        </xdr:cNvSpPr>
      </xdr:nvSpPr>
      <xdr:spPr bwMode="auto">
        <a:xfrm>
          <a:off x="3590925" y="733425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177" name="Text Box 72"/>
        <xdr:cNvSpPr txBox="1">
          <a:spLocks noChangeArrowheads="1"/>
        </xdr:cNvSpPr>
      </xdr:nvSpPr>
      <xdr:spPr bwMode="auto">
        <a:xfrm>
          <a:off x="3590925" y="733425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178" name="Text Box 73"/>
        <xdr:cNvSpPr txBox="1">
          <a:spLocks noChangeArrowheads="1"/>
        </xdr:cNvSpPr>
      </xdr:nvSpPr>
      <xdr:spPr bwMode="auto">
        <a:xfrm>
          <a:off x="3590925" y="733425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179" name="Text Box 38"/>
        <xdr:cNvSpPr txBox="1">
          <a:spLocks noChangeArrowheads="1"/>
        </xdr:cNvSpPr>
      </xdr:nvSpPr>
      <xdr:spPr bwMode="auto">
        <a:xfrm>
          <a:off x="3590925" y="733425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400050"/>
    <xdr:sp macro="" textlink="">
      <xdr:nvSpPr>
        <xdr:cNvPr id="180" name="Text Box 38"/>
        <xdr:cNvSpPr txBox="1">
          <a:spLocks noChangeArrowheads="1"/>
        </xdr:cNvSpPr>
      </xdr:nvSpPr>
      <xdr:spPr bwMode="auto">
        <a:xfrm>
          <a:off x="4238625" y="733425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181" name="Text Box 47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182" name="Text Box 38"/>
        <xdr:cNvSpPr txBox="1">
          <a:spLocks noChangeArrowheads="1"/>
        </xdr:cNvSpPr>
      </xdr:nvSpPr>
      <xdr:spPr bwMode="auto">
        <a:xfrm>
          <a:off x="3590925" y="733425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400050"/>
    <xdr:sp macro="" textlink="">
      <xdr:nvSpPr>
        <xdr:cNvPr id="183" name="Text Box 38"/>
        <xdr:cNvSpPr txBox="1">
          <a:spLocks noChangeArrowheads="1"/>
        </xdr:cNvSpPr>
      </xdr:nvSpPr>
      <xdr:spPr bwMode="auto">
        <a:xfrm>
          <a:off x="4238625" y="733425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57175"/>
    <xdr:sp macro="" textlink="">
      <xdr:nvSpPr>
        <xdr:cNvPr id="184" name="Text Box 10"/>
        <xdr:cNvSpPr txBox="1">
          <a:spLocks noChangeArrowheads="1"/>
        </xdr:cNvSpPr>
      </xdr:nvSpPr>
      <xdr:spPr bwMode="auto">
        <a:xfrm>
          <a:off x="3590925" y="7334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7</xdr:row>
      <xdr:rowOff>0</xdr:rowOff>
    </xdr:from>
    <xdr:ext cx="76200" cy="200025"/>
    <xdr:sp macro="" textlink="">
      <xdr:nvSpPr>
        <xdr:cNvPr id="185" name="Text Box 106"/>
        <xdr:cNvSpPr txBox="1">
          <a:spLocks noChangeArrowheads="1"/>
        </xdr:cNvSpPr>
      </xdr:nvSpPr>
      <xdr:spPr bwMode="auto">
        <a:xfrm>
          <a:off x="11525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7</xdr:row>
      <xdr:rowOff>0</xdr:rowOff>
    </xdr:from>
    <xdr:ext cx="76200" cy="200025"/>
    <xdr:sp macro="" textlink="">
      <xdr:nvSpPr>
        <xdr:cNvPr id="186" name="Text Box 107"/>
        <xdr:cNvSpPr txBox="1">
          <a:spLocks noChangeArrowheads="1"/>
        </xdr:cNvSpPr>
      </xdr:nvSpPr>
      <xdr:spPr bwMode="auto">
        <a:xfrm>
          <a:off x="11525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87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88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189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90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91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192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93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194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95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96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197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98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99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200025"/>
    <xdr:sp macro="" textlink="">
      <xdr:nvSpPr>
        <xdr:cNvPr id="200" name="Text Box 38"/>
        <xdr:cNvSpPr txBox="1">
          <a:spLocks noChangeArrowheads="1"/>
        </xdr:cNvSpPr>
      </xdr:nvSpPr>
      <xdr:spPr bwMode="auto">
        <a:xfrm>
          <a:off x="42386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201" name="Text Box 39"/>
        <xdr:cNvSpPr txBox="1">
          <a:spLocks noChangeArrowheads="1"/>
        </xdr:cNvSpPr>
      </xdr:nvSpPr>
      <xdr:spPr bwMode="auto">
        <a:xfrm>
          <a:off x="37814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202" name="Text Box 39"/>
        <xdr:cNvSpPr txBox="1">
          <a:spLocks noChangeArrowheads="1"/>
        </xdr:cNvSpPr>
      </xdr:nvSpPr>
      <xdr:spPr bwMode="auto">
        <a:xfrm>
          <a:off x="37814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203" name="Text Box 39"/>
        <xdr:cNvSpPr txBox="1">
          <a:spLocks noChangeArrowheads="1"/>
        </xdr:cNvSpPr>
      </xdr:nvSpPr>
      <xdr:spPr bwMode="auto">
        <a:xfrm>
          <a:off x="37814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204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205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206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207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208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209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210" name="Text Box 39"/>
        <xdr:cNvSpPr txBox="1">
          <a:spLocks noChangeArrowheads="1"/>
        </xdr:cNvSpPr>
      </xdr:nvSpPr>
      <xdr:spPr bwMode="auto">
        <a:xfrm>
          <a:off x="37814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211" name="Text Box 39"/>
        <xdr:cNvSpPr txBox="1">
          <a:spLocks noChangeArrowheads="1"/>
        </xdr:cNvSpPr>
      </xdr:nvSpPr>
      <xdr:spPr bwMode="auto">
        <a:xfrm>
          <a:off x="37814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57175"/>
    <xdr:sp macro="" textlink="">
      <xdr:nvSpPr>
        <xdr:cNvPr id="212" name="Text Box 10"/>
        <xdr:cNvSpPr txBox="1">
          <a:spLocks noChangeArrowheads="1"/>
        </xdr:cNvSpPr>
      </xdr:nvSpPr>
      <xdr:spPr bwMode="auto">
        <a:xfrm>
          <a:off x="3590925" y="7334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7</xdr:row>
      <xdr:rowOff>0</xdr:rowOff>
    </xdr:from>
    <xdr:ext cx="76200" cy="200025"/>
    <xdr:sp macro="" textlink="">
      <xdr:nvSpPr>
        <xdr:cNvPr id="213" name="Text Box 106"/>
        <xdr:cNvSpPr txBox="1">
          <a:spLocks noChangeArrowheads="1"/>
        </xdr:cNvSpPr>
      </xdr:nvSpPr>
      <xdr:spPr bwMode="auto">
        <a:xfrm>
          <a:off x="11525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7</xdr:row>
      <xdr:rowOff>0</xdr:rowOff>
    </xdr:from>
    <xdr:ext cx="76200" cy="200025"/>
    <xdr:sp macro="" textlink="">
      <xdr:nvSpPr>
        <xdr:cNvPr id="214" name="Text Box 107"/>
        <xdr:cNvSpPr txBox="1">
          <a:spLocks noChangeArrowheads="1"/>
        </xdr:cNvSpPr>
      </xdr:nvSpPr>
      <xdr:spPr bwMode="auto">
        <a:xfrm>
          <a:off x="11525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215" name="Text Box 4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828675"/>
    <xdr:sp macro="" textlink="">
      <xdr:nvSpPr>
        <xdr:cNvPr id="216" name="Text Box 4"/>
        <xdr:cNvSpPr txBox="1">
          <a:spLocks noChangeArrowheads="1"/>
        </xdr:cNvSpPr>
      </xdr:nvSpPr>
      <xdr:spPr bwMode="auto">
        <a:xfrm>
          <a:off x="3590925" y="733425"/>
          <a:ext cx="762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66700"/>
    <xdr:sp macro="" textlink="">
      <xdr:nvSpPr>
        <xdr:cNvPr id="217" name="Text Box 5"/>
        <xdr:cNvSpPr txBox="1">
          <a:spLocks noChangeArrowheads="1"/>
        </xdr:cNvSpPr>
      </xdr:nvSpPr>
      <xdr:spPr bwMode="auto">
        <a:xfrm>
          <a:off x="3590925" y="73342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218" name="Text Box 8"/>
        <xdr:cNvSpPr txBox="1">
          <a:spLocks noChangeArrowheads="1"/>
        </xdr:cNvSpPr>
      </xdr:nvSpPr>
      <xdr:spPr bwMode="auto">
        <a:xfrm>
          <a:off x="3590925" y="733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219" name="Text Box 9"/>
        <xdr:cNvSpPr txBox="1">
          <a:spLocks noChangeArrowheads="1"/>
        </xdr:cNvSpPr>
      </xdr:nvSpPr>
      <xdr:spPr bwMode="auto">
        <a:xfrm>
          <a:off x="3590925" y="733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220" name="Text Box 4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466725</xdr:colOff>
      <xdr:row>7</xdr:row>
      <xdr:rowOff>0</xdr:rowOff>
    </xdr:from>
    <xdr:ext cx="76200" cy="400050"/>
    <xdr:sp macro="" textlink="">
      <xdr:nvSpPr>
        <xdr:cNvPr id="221" name="Text Box 4"/>
        <xdr:cNvSpPr txBox="1">
          <a:spLocks noChangeArrowheads="1"/>
        </xdr:cNvSpPr>
      </xdr:nvSpPr>
      <xdr:spPr bwMode="auto">
        <a:xfrm>
          <a:off x="4057650" y="733425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61925"/>
    <xdr:sp macro="" textlink="">
      <xdr:nvSpPr>
        <xdr:cNvPr id="222" name="Text Box 9"/>
        <xdr:cNvSpPr txBox="1">
          <a:spLocks noChangeArrowheads="1"/>
        </xdr:cNvSpPr>
      </xdr:nvSpPr>
      <xdr:spPr bwMode="auto">
        <a:xfrm>
          <a:off x="3590925" y="7334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61925"/>
    <xdr:sp macro="" textlink="">
      <xdr:nvSpPr>
        <xdr:cNvPr id="223" name="Text Box 10"/>
        <xdr:cNvSpPr txBox="1">
          <a:spLocks noChangeArrowheads="1"/>
        </xdr:cNvSpPr>
      </xdr:nvSpPr>
      <xdr:spPr bwMode="auto">
        <a:xfrm>
          <a:off x="3590925" y="7334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224" name="Text Box 38"/>
        <xdr:cNvSpPr txBox="1">
          <a:spLocks noChangeArrowheads="1"/>
        </xdr:cNvSpPr>
      </xdr:nvSpPr>
      <xdr:spPr bwMode="auto">
        <a:xfrm>
          <a:off x="3590925" y="733425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400050"/>
    <xdr:sp macro="" textlink="">
      <xdr:nvSpPr>
        <xdr:cNvPr id="225" name="Text Box 38"/>
        <xdr:cNvSpPr txBox="1">
          <a:spLocks noChangeArrowheads="1"/>
        </xdr:cNvSpPr>
      </xdr:nvSpPr>
      <xdr:spPr bwMode="auto">
        <a:xfrm>
          <a:off x="4238625" y="733425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800100</xdr:colOff>
      <xdr:row>7</xdr:row>
      <xdr:rowOff>0</xdr:rowOff>
    </xdr:from>
    <xdr:ext cx="0" cy="257175"/>
    <xdr:sp macro="" textlink="">
      <xdr:nvSpPr>
        <xdr:cNvPr id="226" name="Text Box 1"/>
        <xdr:cNvSpPr txBox="1">
          <a:spLocks noChangeArrowheads="1"/>
        </xdr:cNvSpPr>
      </xdr:nvSpPr>
      <xdr:spPr bwMode="auto">
        <a:xfrm>
          <a:off x="1162050" y="7334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800100</xdr:colOff>
      <xdr:row>7</xdr:row>
      <xdr:rowOff>0</xdr:rowOff>
    </xdr:from>
    <xdr:ext cx="0" cy="228600"/>
    <xdr:sp macro="" textlink="">
      <xdr:nvSpPr>
        <xdr:cNvPr id="227" name="Text Box 2"/>
        <xdr:cNvSpPr txBox="1">
          <a:spLocks noChangeArrowheads="1"/>
        </xdr:cNvSpPr>
      </xdr:nvSpPr>
      <xdr:spPr bwMode="auto">
        <a:xfrm>
          <a:off x="1162050" y="7334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47625" cy="419100"/>
    <xdr:sp macro="" textlink="">
      <xdr:nvSpPr>
        <xdr:cNvPr id="228" name="Text Box 10"/>
        <xdr:cNvSpPr txBox="1">
          <a:spLocks noChangeArrowheads="1"/>
        </xdr:cNvSpPr>
      </xdr:nvSpPr>
      <xdr:spPr bwMode="auto">
        <a:xfrm>
          <a:off x="4848225" y="733425"/>
          <a:ext cx="476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47625" cy="419100"/>
    <xdr:sp macro="" textlink="">
      <xdr:nvSpPr>
        <xdr:cNvPr id="229" name="Text Box 10"/>
        <xdr:cNvSpPr txBox="1">
          <a:spLocks noChangeArrowheads="1"/>
        </xdr:cNvSpPr>
      </xdr:nvSpPr>
      <xdr:spPr bwMode="auto">
        <a:xfrm>
          <a:off x="4848225" y="733425"/>
          <a:ext cx="476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333375"/>
    <xdr:sp macro="" textlink="">
      <xdr:nvSpPr>
        <xdr:cNvPr id="230" name="Text Box 5"/>
        <xdr:cNvSpPr txBox="1">
          <a:spLocks noChangeArrowheads="1"/>
        </xdr:cNvSpPr>
      </xdr:nvSpPr>
      <xdr:spPr bwMode="auto">
        <a:xfrm>
          <a:off x="3590925" y="733425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231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232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628775"/>
    <xdr:sp macro="" textlink="">
      <xdr:nvSpPr>
        <xdr:cNvPr id="233" name="Text Box 1"/>
        <xdr:cNvSpPr txBox="1">
          <a:spLocks noChangeArrowheads="1"/>
        </xdr:cNvSpPr>
      </xdr:nvSpPr>
      <xdr:spPr bwMode="auto">
        <a:xfrm>
          <a:off x="3590925" y="733425"/>
          <a:ext cx="76200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628775"/>
    <xdr:sp macro="" textlink="">
      <xdr:nvSpPr>
        <xdr:cNvPr id="234" name="Text Box 2"/>
        <xdr:cNvSpPr txBox="1">
          <a:spLocks noChangeArrowheads="1"/>
        </xdr:cNvSpPr>
      </xdr:nvSpPr>
      <xdr:spPr bwMode="auto">
        <a:xfrm>
          <a:off x="3590925" y="733425"/>
          <a:ext cx="76200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628775"/>
    <xdr:sp macro="" textlink="">
      <xdr:nvSpPr>
        <xdr:cNvPr id="235" name="Text Box 3"/>
        <xdr:cNvSpPr txBox="1">
          <a:spLocks noChangeArrowheads="1"/>
        </xdr:cNvSpPr>
      </xdr:nvSpPr>
      <xdr:spPr bwMode="auto">
        <a:xfrm>
          <a:off x="3590925" y="733425"/>
          <a:ext cx="76200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628775"/>
    <xdr:sp macro="" textlink="">
      <xdr:nvSpPr>
        <xdr:cNvPr id="236" name="Text Box 4"/>
        <xdr:cNvSpPr txBox="1">
          <a:spLocks noChangeArrowheads="1"/>
        </xdr:cNvSpPr>
      </xdr:nvSpPr>
      <xdr:spPr bwMode="auto">
        <a:xfrm>
          <a:off x="3590925" y="733425"/>
          <a:ext cx="76200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628775"/>
    <xdr:sp macro="" textlink="">
      <xdr:nvSpPr>
        <xdr:cNvPr id="237" name="Text Box 5"/>
        <xdr:cNvSpPr txBox="1">
          <a:spLocks noChangeArrowheads="1"/>
        </xdr:cNvSpPr>
      </xdr:nvSpPr>
      <xdr:spPr bwMode="auto">
        <a:xfrm>
          <a:off x="3590925" y="733425"/>
          <a:ext cx="76200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628775"/>
    <xdr:sp macro="" textlink="">
      <xdr:nvSpPr>
        <xdr:cNvPr id="238" name="Text Box 6"/>
        <xdr:cNvSpPr txBox="1">
          <a:spLocks noChangeArrowheads="1"/>
        </xdr:cNvSpPr>
      </xdr:nvSpPr>
      <xdr:spPr bwMode="auto">
        <a:xfrm>
          <a:off x="3590925" y="733425"/>
          <a:ext cx="76200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628775"/>
    <xdr:sp macro="" textlink="">
      <xdr:nvSpPr>
        <xdr:cNvPr id="239" name="Text Box 7"/>
        <xdr:cNvSpPr txBox="1">
          <a:spLocks noChangeArrowheads="1"/>
        </xdr:cNvSpPr>
      </xdr:nvSpPr>
      <xdr:spPr bwMode="auto">
        <a:xfrm>
          <a:off x="3590925" y="733425"/>
          <a:ext cx="76200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628775"/>
    <xdr:sp macro="" textlink="">
      <xdr:nvSpPr>
        <xdr:cNvPr id="240" name="Text Box 8"/>
        <xdr:cNvSpPr txBox="1">
          <a:spLocks noChangeArrowheads="1"/>
        </xdr:cNvSpPr>
      </xdr:nvSpPr>
      <xdr:spPr bwMode="auto">
        <a:xfrm>
          <a:off x="3590925" y="733425"/>
          <a:ext cx="76200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085850"/>
    <xdr:sp macro="" textlink="">
      <xdr:nvSpPr>
        <xdr:cNvPr id="241" name="Text Box 9"/>
        <xdr:cNvSpPr txBox="1">
          <a:spLocks noChangeArrowheads="1"/>
        </xdr:cNvSpPr>
      </xdr:nvSpPr>
      <xdr:spPr bwMode="auto">
        <a:xfrm>
          <a:off x="3590925" y="733425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085850"/>
    <xdr:sp macro="" textlink="">
      <xdr:nvSpPr>
        <xdr:cNvPr id="242" name="Text Box 10"/>
        <xdr:cNvSpPr txBox="1">
          <a:spLocks noChangeArrowheads="1"/>
        </xdr:cNvSpPr>
      </xdr:nvSpPr>
      <xdr:spPr bwMode="auto">
        <a:xfrm>
          <a:off x="3590925" y="733425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085850"/>
    <xdr:sp macro="" textlink="">
      <xdr:nvSpPr>
        <xdr:cNvPr id="243" name="Text Box 11"/>
        <xdr:cNvSpPr txBox="1">
          <a:spLocks noChangeArrowheads="1"/>
        </xdr:cNvSpPr>
      </xdr:nvSpPr>
      <xdr:spPr bwMode="auto">
        <a:xfrm>
          <a:off x="3590925" y="733425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085850"/>
    <xdr:sp macro="" textlink="">
      <xdr:nvSpPr>
        <xdr:cNvPr id="244" name="Text Box 12"/>
        <xdr:cNvSpPr txBox="1">
          <a:spLocks noChangeArrowheads="1"/>
        </xdr:cNvSpPr>
      </xdr:nvSpPr>
      <xdr:spPr bwMode="auto">
        <a:xfrm>
          <a:off x="3590925" y="733425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085850"/>
    <xdr:sp macro="" textlink="">
      <xdr:nvSpPr>
        <xdr:cNvPr id="245" name="Text Box 13"/>
        <xdr:cNvSpPr txBox="1">
          <a:spLocks noChangeArrowheads="1"/>
        </xdr:cNvSpPr>
      </xdr:nvSpPr>
      <xdr:spPr bwMode="auto">
        <a:xfrm>
          <a:off x="3590925" y="733425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085850"/>
    <xdr:sp macro="" textlink="">
      <xdr:nvSpPr>
        <xdr:cNvPr id="246" name="Text Box 14"/>
        <xdr:cNvSpPr txBox="1">
          <a:spLocks noChangeArrowheads="1"/>
        </xdr:cNvSpPr>
      </xdr:nvSpPr>
      <xdr:spPr bwMode="auto">
        <a:xfrm>
          <a:off x="3590925" y="733425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085850"/>
    <xdr:sp macro="" textlink="">
      <xdr:nvSpPr>
        <xdr:cNvPr id="247" name="Text Box 15"/>
        <xdr:cNvSpPr txBox="1">
          <a:spLocks noChangeArrowheads="1"/>
        </xdr:cNvSpPr>
      </xdr:nvSpPr>
      <xdr:spPr bwMode="auto">
        <a:xfrm>
          <a:off x="3590925" y="733425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085850"/>
    <xdr:sp macro="" textlink="">
      <xdr:nvSpPr>
        <xdr:cNvPr id="248" name="Text Box 16"/>
        <xdr:cNvSpPr txBox="1">
          <a:spLocks noChangeArrowheads="1"/>
        </xdr:cNvSpPr>
      </xdr:nvSpPr>
      <xdr:spPr bwMode="auto">
        <a:xfrm>
          <a:off x="3590925" y="733425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085850"/>
    <xdr:sp macro="" textlink="">
      <xdr:nvSpPr>
        <xdr:cNvPr id="249" name="Text Box 17"/>
        <xdr:cNvSpPr txBox="1">
          <a:spLocks noChangeArrowheads="1"/>
        </xdr:cNvSpPr>
      </xdr:nvSpPr>
      <xdr:spPr bwMode="auto">
        <a:xfrm>
          <a:off x="3590925" y="733425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085850"/>
    <xdr:sp macro="" textlink="">
      <xdr:nvSpPr>
        <xdr:cNvPr id="250" name="Text Box 18"/>
        <xdr:cNvSpPr txBox="1">
          <a:spLocks noChangeArrowheads="1"/>
        </xdr:cNvSpPr>
      </xdr:nvSpPr>
      <xdr:spPr bwMode="auto">
        <a:xfrm>
          <a:off x="3590925" y="733425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33350" cy="219075"/>
    <xdr:sp macro="" textlink="">
      <xdr:nvSpPr>
        <xdr:cNvPr id="251" name="Text Box 38"/>
        <xdr:cNvSpPr txBox="1">
          <a:spLocks noChangeArrowheads="1"/>
        </xdr:cNvSpPr>
      </xdr:nvSpPr>
      <xdr:spPr bwMode="auto">
        <a:xfrm>
          <a:off x="10229850" y="733425"/>
          <a:ext cx="133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76200" cy="552450"/>
    <xdr:sp macro="" textlink="">
      <xdr:nvSpPr>
        <xdr:cNvPr id="252" name="Text Box 39"/>
        <xdr:cNvSpPr txBox="1">
          <a:spLocks noChangeArrowheads="1"/>
        </xdr:cNvSpPr>
      </xdr:nvSpPr>
      <xdr:spPr bwMode="auto">
        <a:xfrm>
          <a:off x="12001500" y="733425"/>
          <a:ext cx="762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7</xdr:row>
      <xdr:rowOff>0</xdr:rowOff>
    </xdr:from>
    <xdr:ext cx="76200" cy="266700"/>
    <xdr:sp macro="" textlink="">
      <xdr:nvSpPr>
        <xdr:cNvPr id="253" name="Text Box 38"/>
        <xdr:cNvSpPr txBox="1">
          <a:spLocks noChangeArrowheads="1"/>
        </xdr:cNvSpPr>
      </xdr:nvSpPr>
      <xdr:spPr bwMode="auto">
        <a:xfrm>
          <a:off x="15459075" y="73342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254" name="Text Box 38"/>
        <xdr:cNvSpPr txBox="1">
          <a:spLocks noChangeArrowheads="1"/>
        </xdr:cNvSpPr>
      </xdr:nvSpPr>
      <xdr:spPr bwMode="auto">
        <a:xfrm>
          <a:off x="35909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255" name="Text Box 38"/>
        <xdr:cNvSpPr txBox="1">
          <a:spLocks noChangeArrowheads="1"/>
        </xdr:cNvSpPr>
      </xdr:nvSpPr>
      <xdr:spPr bwMode="auto">
        <a:xfrm>
          <a:off x="3590925" y="733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256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257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258" name="Text Box 38"/>
        <xdr:cNvSpPr txBox="1">
          <a:spLocks noChangeArrowheads="1"/>
        </xdr:cNvSpPr>
      </xdr:nvSpPr>
      <xdr:spPr bwMode="auto">
        <a:xfrm>
          <a:off x="35909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259" name="Text Box 38"/>
        <xdr:cNvSpPr txBox="1">
          <a:spLocks noChangeArrowheads="1"/>
        </xdr:cNvSpPr>
      </xdr:nvSpPr>
      <xdr:spPr bwMode="auto">
        <a:xfrm>
          <a:off x="3590925" y="733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260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261" name="Text Box 38"/>
        <xdr:cNvSpPr txBox="1">
          <a:spLocks noChangeArrowheads="1"/>
        </xdr:cNvSpPr>
      </xdr:nvSpPr>
      <xdr:spPr bwMode="auto">
        <a:xfrm>
          <a:off x="35909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262" name="Text Box 38"/>
        <xdr:cNvSpPr txBox="1">
          <a:spLocks noChangeArrowheads="1"/>
        </xdr:cNvSpPr>
      </xdr:nvSpPr>
      <xdr:spPr bwMode="auto">
        <a:xfrm>
          <a:off x="3590925" y="733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263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264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265" name="Text Box 38"/>
        <xdr:cNvSpPr txBox="1">
          <a:spLocks noChangeArrowheads="1"/>
        </xdr:cNvSpPr>
      </xdr:nvSpPr>
      <xdr:spPr bwMode="auto">
        <a:xfrm>
          <a:off x="35909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266" name="Text Box 38"/>
        <xdr:cNvSpPr txBox="1">
          <a:spLocks noChangeArrowheads="1"/>
        </xdr:cNvSpPr>
      </xdr:nvSpPr>
      <xdr:spPr bwMode="auto">
        <a:xfrm>
          <a:off x="3590925" y="733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267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268" name="Text Box 38"/>
        <xdr:cNvSpPr txBox="1">
          <a:spLocks noChangeArrowheads="1"/>
        </xdr:cNvSpPr>
      </xdr:nvSpPr>
      <xdr:spPr bwMode="auto">
        <a:xfrm>
          <a:off x="35909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269" name="Text Box 38"/>
        <xdr:cNvSpPr txBox="1">
          <a:spLocks noChangeArrowheads="1"/>
        </xdr:cNvSpPr>
      </xdr:nvSpPr>
      <xdr:spPr bwMode="auto">
        <a:xfrm>
          <a:off x="3590925" y="733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270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271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272" name="Text Box 38"/>
        <xdr:cNvSpPr txBox="1">
          <a:spLocks noChangeArrowheads="1"/>
        </xdr:cNvSpPr>
      </xdr:nvSpPr>
      <xdr:spPr bwMode="auto">
        <a:xfrm>
          <a:off x="3590925" y="7334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273" name="Text Box 38"/>
        <xdr:cNvSpPr txBox="1">
          <a:spLocks noChangeArrowheads="1"/>
        </xdr:cNvSpPr>
      </xdr:nvSpPr>
      <xdr:spPr bwMode="auto">
        <a:xfrm>
          <a:off x="3590925" y="7334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274" name="Text Box 38"/>
        <xdr:cNvSpPr txBox="1">
          <a:spLocks noChangeArrowheads="1"/>
        </xdr:cNvSpPr>
      </xdr:nvSpPr>
      <xdr:spPr bwMode="auto">
        <a:xfrm>
          <a:off x="3590925" y="7334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275" name="Text Box 38"/>
        <xdr:cNvSpPr txBox="1">
          <a:spLocks noChangeArrowheads="1"/>
        </xdr:cNvSpPr>
      </xdr:nvSpPr>
      <xdr:spPr bwMode="auto">
        <a:xfrm>
          <a:off x="3590925" y="7334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276" name="Text Box 38"/>
        <xdr:cNvSpPr txBox="1">
          <a:spLocks noChangeArrowheads="1"/>
        </xdr:cNvSpPr>
      </xdr:nvSpPr>
      <xdr:spPr bwMode="auto">
        <a:xfrm>
          <a:off x="3590925" y="7334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277" name="Text Box 38"/>
        <xdr:cNvSpPr txBox="1">
          <a:spLocks noChangeArrowheads="1"/>
        </xdr:cNvSpPr>
      </xdr:nvSpPr>
      <xdr:spPr bwMode="auto">
        <a:xfrm>
          <a:off x="3590925" y="7334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278" name="Text Box 38"/>
        <xdr:cNvSpPr txBox="1">
          <a:spLocks noChangeArrowheads="1"/>
        </xdr:cNvSpPr>
      </xdr:nvSpPr>
      <xdr:spPr bwMode="auto">
        <a:xfrm>
          <a:off x="3590925" y="7334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279" name="Text Box 38"/>
        <xdr:cNvSpPr txBox="1">
          <a:spLocks noChangeArrowheads="1"/>
        </xdr:cNvSpPr>
      </xdr:nvSpPr>
      <xdr:spPr bwMode="auto">
        <a:xfrm>
          <a:off x="3590925" y="7334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280" name="Text Box 38"/>
        <xdr:cNvSpPr txBox="1">
          <a:spLocks noChangeArrowheads="1"/>
        </xdr:cNvSpPr>
      </xdr:nvSpPr>
      <xdr:spPr bwMode="auto">
        <a:xfrm>
          <a:off x="3590925" y="7334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281" name="Text Box 38"/>
        <xdr:cNvSpPr txBox="1">
          <a:spLocks noChangeArrowheads="1"/>
        </xdr:cNvSpPr>
      </xdr:nvSpPr>
      <xdr:spPr bwMode="auto">
        <a:xfrm>
          <a:off x="35909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282" name="Text Box 38"/>
        <xdr:cNvSpPr txBox="1">
          <a:spLocks noChangeArrowheads="1"/>
        </xdr:cNvSpPr>
      </xdr:nvSpPr>
      <xdr:spPr bwMode="auto">
        <a:xfrm>
          <a:off x="3590925" y="733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283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284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285" name="Text Box 38"/>
        <xdr:cNvSpPr txBox="1">
          <a:spLocks noChangeArrowheads="1"/>
        </xdr:cNvSpPr>
      </xdr:nvSpPr>
      <xdr:spPr bwMode="auto">
        <a:xfrm>
          <a:off x="35909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286" name="Text Box 38"/>
        <xdr:cNvSpPr txBox="1">
          <a:spLocks noChangeArrowheads="1"/>
        </xdr:cNvSpPr>
      </xdr:nvSpPr>
      <xdr:spPr bwMode="auto">
        <a:xfrm>
          <a:off x="3590925" y="733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287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288" name="Text Box 38"/>
        <xdr:cNvSpPr txBox="1">
          <a:spLocks noChangeArrowheads="1"/>
        </xdr:cNvSpPr>
      </xdr:nvSpPr>
      <xdr:spPr bwMode="auto">
        <a:xfrm>
          <a:off x="35909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289" name="Text Box 38"/>
        <xdr:cNvSpPr txBox="1">
          <a:spLocks noChangeArrowheads="1"/>
        </xdr:cNvSpPr>
      </xdr:nvSpPr>
      <xdr:spPr bwMode="auto">
        <a:xfrm>
          <a:off x="3590925" y="733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290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291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292" name="Text Box 38"/>
        <xdr:cNvSpPr txBox="1">
          <a:spLocks noChangeArrowheads="1"/>
        </xdr:cNvSpPr>
      </xdr:nvSpPr>
      <xdr:spPr bwMode="auto">
        <a:xfrm>
          <a:off x="35909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293" name="Text Box 38"/>
        <xdr:cNvSpPr txBox="1">
          <a:spLocks noChangeArrowheads="1"/>
        </xdr:cNvSpPr>
      </xdr:nvSpPr>
      <xdr:spPr bwMode="auto">
        <a:xfrm>
          <a:off x="3590925" y="733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294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76200" cy="228600"/>
    <xdr:sp macro="" textlink="">
      <xdr:nvSpPr>
        <xdr:cNvPr id="295" name="Text Box 38"/>
        <xdr:cNvSpPr txBox="1">
          <a:spLocks noChangeArrowheads="1"/>
        </xdr:cNvSpPr>
      </xdr:nvSpPr>
      <xdr:spPr bwMode="auto">
        <a:xfrm>
          <a:off x="3590925" y="21240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76200" cy="247650"/>
    <xdr:sp macro="" textlink="">
      <xdr:nvSpPr>
        <xdr:cNvPr id="296" name="Text Box 38"/>
        <xdr:cNvSpPr txBox="1">
          <a:spLocks noChangeArrowheads="1"/>
        </xdr:cNvSpPr>
      </xdr:nvSpPr>
      <xdr:spPr bwMode="auto">
        <a:xfrm>
          <a:off x="3590925" y="212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76200" cy="200025"/>
    <xdr:sp macro="" textlink="">
      <xdr:nvSpPr>
        <xdr:cNvPr id="297" name="Text Box 38"/>
        <xdr:cNvSpPr txBox="1">
          <a:spLocks noChangeArrowheads="1"/>
        </xdr:cNvSpPr>
      </xdr:nvSpPr>
      <xdr:spPr bwMode="auto">
        <a:xfrm>
          <a:off x="3590925" y="2124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76200" cy="219075"/>
    <xdr:sp macro="" textlink="">
      <xdr:nvSpPr>
        <xdr:cNvPr id="298" name="Text Box 38"/>
        <xdr:cNvSpPr txBox="1">
          <a:spLocks noChangeArrowheads="1"/>
        </xdr:cNvSpPr>
      </xdr:nvSpPr>
      <xdr:spPr bwMode="auto">
        <a:xfrm>
          <a:off x="3590925" y="2124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76200" cy="228600"/>
    <xdr:sp macro="" textlink="">
      <xdr:nvSpPr>
        <xdr:cNvPr id="299" name="Text Box 38"/>
        <xdr:cNvSpPr txBox="1">
          <a:spLocks noChangeArrowheads="1"/>
        </xdr:cNvSpPr>
      </xdr:nvSpPr>
      <xdr:spPr bwMode="auto">
        <a:xfrm>
          <a:off x="3590925" y="21240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76200" cy="247650"/>
    <xdr:sp macro="" textlink="">
      <xdr:nvSpPr>
        <xdr:cNvPr id="300" name="Text Box 38"/>
        <xdr:cNvSpPr txBox="1">
          <a:spLocks noChangeArrowheads="1"/>
        </xdr:cNvSpPr>
      </xdr:nvSpPr>
      <xdr:spPr bwMode="auto">
        <a:xfrm>
          <a:off x="3590925" y="212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76200" cy="219075"/>
    <xdr:sp macro="" textlink="">
      <xdr:nvSpPr>
        <xdr:cNvPr id="301" name="Text Box 38"/>
        <xdr:cNvSpPr txBox="1">
          <a:spLocks noChangeArrowheads="1"/>
        </xdr:cNvSpPr>
      </xdr:nvSpPr>
      <xdr:spPr bwMode="auto">
        <a:xfrm>
          <a:off x="3590925" y="2124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76200" cy="228600"/>
    <xdr:sp macro="" textlink="">
      <xdr:nvSpPr>
        <xdr:cNvPr id="302" name="Text Box 38"/>
        <xdr:cNvSpPr txBox="1">
          <a:spLocks noChangeArrowheads="1"/>
        </xdr:cNvSpPr>
      </xdr:nvSpPr>
      <xdr:spPr bwMode="auto">
        <a:xfrm>
          <a:off x="3590925" y="21240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76200" cy="247650"/>
    <xdr:sp macro="" textlink="">
      <xdr:nvSpPr>
        <xdr:cNvPr id="303" name="Text Box 38"/>
        <xdr:cNvSpPr txBox="1">
          <a:spLocks noChangeArrowheads="1"/>
        </xdr:cNvSpPr>
      </xdr:nvSpPr>
      <xdr:spPr bwMode="auto">
        <a:xfrm>
          <a:off x="3590925" y="212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76200" cy="200025"/>
    <xdr:sp macro="" textlink="">
      <xdr:nvSpPr>
        <xdr:cNvPr id="304" name="Text Box 38"/>
        <xdr:cNvSpPr txBox="1">
          <a:spLocks noChangeArrowheads="1"/>
        </xdr:cNvSpPr>
      </xdr:nvSpPr>
      <xdr:spPr bwMode="auto">
        <a:xfrm>
          <a:off x="3590925" y="2124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76200" cy="219075"/>
    <xdr:sp macro="" textlink="">
      <xdr:nvSpPr>
        <xdr:cNvPr id="305" name="Text Box 38"/>
        <xdr:cNvSpPr txBox="1">
          <a:spLocks noChangeArrowheads="1"/>
        </xdr:cNvSpPr>
      </xdr:nvSpPr>
      <xdr:spPr bwMode="auto">
        <a:xfrm>
          <a:off x="3590925" y="2124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76200" cy="228600"/>
    <xdr:sp macro="" textlink="">
      <xdr:nvSpPr>
        <xdr:cNvPr id="306" name="Text Box 38"/>
        <xdr:cNvSpPr txBox="1">
          <a:spLocks noChangeArrowheads="1"/>
        </xdr:cNvSpPr>
      </xdr:nvSpPr>
      <xdr:spPr bwMode="auto">
        <a:xfrm>
          <a:off x="3590925" y="21240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76200" cy="247650"/>
    <xdr:sp macro="" textlink="">
      <xdr:nvSpPr>
        <xdr:cNvPr id="307" name="Text Box 38"/>
        <xdr:cNvSpPr txBox="1">
          <a:spLocks noChangeArrowheads="1"/>
        </xdr:cNvSpPr>
      </xdr:nvSpPr>
      <xdr:spPr bwMode="auto">
        <a:xfrm>
          <a:off x="3590925" y="212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76200" cy="219075"/>
    <xdr:sp macro="" textlink="">
      <xdr:nvSpPr>
        <xdr:cNvPr id="308" name="Text Box 38"/>
        <xdr:cNvSpPr txBox="1">
          <a:spLocks noChangeArrowheads="1"/>
        </xdr:cNvSpPr>
      </xdr:nvSpPr>
      <xdr:spPr bwMode="auto">
        <a:xfrm>
          <a:off x="3590925" y="2124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76200" cy="228600"/>
    <xdr:sp macro="" textlink="">
      <xdr:nvSpPr>
        <xdr:cNvPr id="309" name="Text Box 38"/>
        <xdr:cNvSpPr txBox="1">
          <a:spLocks noChangeArrowheads="1"/>
        </xdr:cNvSpPr>
      </xdr:nvSpPr>
      <xdr:spPr bwMode="auto">
        <a:xfrm>
          <a:off x="3590925" y="21240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76200" cy="247650"/>
    <xdr:sp macro="" textlink="">
      <xdr:nvSpPr>
        <xdr:cNvPr id="310" name="Text Box 38"/>
        <xdr:cNvSpPr txBox="1">
          <a:spLocks noChangeArrowheads="1"/>
        </xdr:cNvSpPr>
      </xdr:nvSpPr>
      <xdr:spPr bwMode="auto">
        <a:xfrm>
          <a:off x="3590925" y="212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76200" cy="200025"/>
    <xdr:sp macro="" textlink="">
      <xdr:nvSpPr>
        <xdr:cNvPr id="311" name="Text Box 38"/>
        <xdr:cNvSpPr txBox="1">
          <a:spLocks noChangeArrowheads="1"/>
        </xdr:cNvSpPr>
      </xdr:nvSpPr>
      <xdr:spPr bwMode="auto">
        <a:xfrm>
          <a:off x="3590925" y="2124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76200" cy="219075"/>
    <xdr:sp macro="" textlink="">
      <xdr:nvSpPr>
        <xdr:cNvPr id="312" name="Text Box 38"/>
        <xdr:cNvSpPr txBox="1">
          <a:spLocks noChangeArrowheads="1"/>
        </xdr:cNvSpPr>
      </xdr:nvSpPr>
      <xdr:spPr bwMode="auto">
        <a:xfrm>
          <a:off x="3590925" y="2124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76200" cy="428625"/>
    <xdr:sp macro="" textlink="">
      <xdr:nvSpPr>
        <xdr:cNvPr id="313" name="Text Box 38"/>
        <xdr:cNvSpPr txBox="1">
          <a:spLocks noChangeArrowheads="1"/>
        </xdr:cNvSpPr>
      </xdr:nvSpPr>
      <xdr:spPr bwMode="auto">
        <a:xfrm>
          <a:off x="3590925" y="21240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76200" cy="428625"/>
    <xdr:sp macro="" textlink="">
      <xdr:nvSpPr>
        <xdr:cNvPr id="314" name="Text Box 38"/>
        <xdr:cNvSpPr txBox="1">
          <a:spLocks noChangeArrowheads="1"/>
        </xdr:cNvSpPr>
      </xdr:nvSpPr>
      <xdr:spPr bwMode="auto">
        <a:xfrm>
          <a:off x="3590925" y="21240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76200" cy="428625"/>
    <xdr:sp macro="" textlink="">
      <xdr:nvSpPr>
        <xdr:cNvPr id="315" name="Text Box 38"/>
        <xdr:cNvSpPr txBox="1">
          <a:spLocks noChangeArrowheads="1"/>
        </xdr:cNvSpPr>
      </xdr:nvSpPr>
      <xdr:spPr bwMode="auto">
        <a:xfrm>
          <a:off x="3590925" y="21240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76200" cy="428625"/>
    <xdr:sp macro="" textlink="">
      <xdr:nvSpPr>
        <xdr:cNvPr id="316" name="Text Box 38"/>
        <xdr:cNvSpPr txBox="1">
          <a:spLocks noChangeArrowheads="1"/>
        </xdr:cNvSpPr>
      </xdr:nvSpPr>
      <xdr:spPr bwMode="auto">
        <a:xfrm>
          <a:off x="3590925" y="21240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76200" cy="428625"/>
    <xdr:sp macro="" textlink="">
      <xdr:nvSpPr>
        <xdr:cNvPr id="317" name="Text Box 38"/>
        <xdr:cNvSpPr txBox="1">
          <a:spLocks noChangeArrowheads="1"/>
        </xdr:cNvSpPr>
      </xdr:nvSpPr>
      <xdr:spPr bwMode="auto">
        <a:xfrm>
          <a:off x="3590925" y="21240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76200" cy="428625"/>
    <xdr:sp macro="" textlink="">
      <xdr:nvSpPr>
        <xdr:cNvPr id="318" name="Text Box 38"/>
        <xdr:cNvSpPr txBox="1">
          <a:spLocks noChangeArrowheads="1"/>
        </xdr:cNvSpPr>
      </xdr:nvSpPr>
      <xdr:spPr bwMode="auto">
        <a:xfrm>
          <a:off x="3590925" y="21240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76200" cy="428625"/>
    <xdr:sp macro="" textlink="">
      <xdr:nvSpPr>
        <xdr:cNvPr id="319" name="Text Box 38"/>
        <xdr:cNvSpPr txBox="1">
          <a:spLocks noChangeArrowheads="1"/>
        </xdr:cNvSpPr>
      </xdr:nvSpPr>
      <xdr:spPr bwMode="auto">
        <a:xfrm>
          <a:off x="3590925" y="21240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76200" cy="428625"/>
    <xdr:sp macro="" textlink="">
      <xdr:nvSpPr>
        <xdr:cNvPr id="320" name="Text Box 38"/>
        <xdr:cNvSpPr txBox="1">
          <a:spLocks noChangeArrowheads="1"/>
        </xdr:cNvSpPr>
      </xdr:nvSpPr>
      <xdr:spPr bwMode="auto">
        <a:xfrm>
          <a:off x="3590925" y="21240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76200" cy="428625"/>
    <xdr:sp macro="" textlink="">
      <xdr:nvSpPr>
        <xdr:cNvPr id="321" name="Text Box 38"/>
        <xdr:cNvSpPr txBox="1">
          <a:spLocks noChangeArrowheads="1"/>
        </xdr:cNvSpPr>
      </xdr:nvSpPr>
      <xdr:spPr bwMode="auto">
        <a:xfrm>
          <a:off x="3590925" y="21240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76200" cy="228600"/>
    <xdr:sp macro="" textlink="">
      <xdr:nvSpPr>
        <xdr:cNvPr id="322" name="Text Box 38"/>
        <xdr:cNvSpPr txBox="1">
          <a:spLocks noChangeArrowheads="1"/>
        </xdr:cNvSpPr>
      </xdr:nvSpPr>
      <xdr:spPr bwMode="auto">
        <a:xfrm>
          <a:off x="3590925" y="24669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76200" cy="247650"/>
    <xdr:sp macro="" textlink="">
      <xdr:nvSpPr>
        <xdr:cNvPr id="323" name="Text Box 38"/>
        <xdr:cNvSpPr txBox="1">
          <a:spLocks noChangeArrowheads="1"/>
        </xdr:cNvSpPr>
      </xdr:nvSpPr>
      <xdr:spPr bwMode="auto">
        <a:xfrm>
          <a:off x="3590925" y="24669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76200" cy="200025"/>
    <xdr:sp macro="" textlink="">
      <xdr:nvSpPr>
        <xdr:cNvPr id="324" name="Text Box 38"/>
        <xdr:cNvSpPr txBox="1">
          <a:spLocks noChangeArrowheads="1"/>
        </xdr:cNvSpPr>
      </xdr:nvSpPr>
      <xdr:spPr bwMode="auto">
        <a:xfrm>
          <a:off x="3590925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76200" cy="219075"/>
    <xdr:sp macro="" textlink="">
      <xdr:nvSpPr>
        <xdr:cNvPr id="325" name="Text Box 38"/>
        <xdr:cNvSpPr txBox="1">
          <a:spLocks noChangeArrowheads="1"/>
        </xdr:cNvSpPr>
      </xdr:nvSpPr>
      <xdr:spPr bwMode="auto">
        <a:xfrm>
          <a:off x="3590925" y="2466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76200" cy="228600"/>
    <xdr:sp macro="" textlink="">
      <xdr:nvSpPr>
        <xdr:cNvPr id="326" name="Text Box 38"/>
        <xdr:cNvSpPr txBox="1">
          <a:spLocks noChangeArrowheads="1"/>
        </xdr:cNvSpPr>
      </xdr:nvSpPr>
      <xdr:spPr bwMode="auto">
        <a:xfrm>
          <a:off x="3590925" y="24669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76200" cy="247650"/>
    <xdr:sp macro="" textlink="">
      <xdr:nvSpPr>
        <xdr:cNvPr id="327" name="Text Box 38"/>
        <xdr:cNvSpPr txBox="1">
          <a:spLocks noChangeArrowheads="1"/>
        </xdr:cNvSpPr>
      </xdr:nvSpPr>
      <xdr:spPr bwMode="auto">
        <a:xfrm>
          <a:off x="3590925" y="24669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76200" cy="219075"/>
    <xdr:sp macro="" textlink="">
      <xdr:nvSpPr>
        <xdr:cNvPr id="328" name="Text Box 38"/>
        <xdr:cNvSpPr txBox="1">
          <a:spLocks noChangeArrowheads="1"/>
        </xdr:cNvSpPr>
      </xdr:nvSpPr>
      <xdr:spPr bwMode="auto">
        <a:xfrm>
          <a:off x="3590925" y="2466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76200" cy="228600"/>
    <xdr:sp macro="" textlink="">
      <xdr:nvSpPr>
        <xdr:cNvPr id="329" name="Text Box 38"/>
        <xdr:cNvSpPr txBox="1">
          <a:spLocks noChangeArrowheads="1"/>
        </xdr:cNvSpPr>
      </xdr:nvSpPr>
      <xdr:spPr bwMode="auto">
        <a:xfrm>
          <a:off x="3590925" y="24669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76200" cy="247650"/>
    <xdr:sp macro="" textlink="">
      <xdr:nvSpPr>
        <xdr:cNvPr id="330" name="Text Box 38"/>
        <xdr:cNvSpPr txBox="1">
          <a:spLocks noChangeArrowheads="1"/>
        </xdr:cNvSpPr>
      </xdr:nvSpPr>
      <xdr:spPr bwMode="auto">
        <a:xfrm>
          <a:off x="3590925" y="24669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76200" cy="200025"/>
    <xdr:sp macro="" textlink="">
      <xdr:nvSpPr>
        <xdr:cNvPr id="331" name="Text Box 38"/>
        <xdr:cNvSpPr txBox="1">
          <a:spLocks noChangeArrowheads="1"/>
        </xdr:cNvSpPr>
      </xdr:nvSpPr>
      <xdr:spPr bwMode="auto">
        <a:xfrm>
          <a:off x="3590925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76200" cy="219075"/>
    <xdr:sp macro="" textlink="">
      <xdr:nvSpPr>
        <xdr:cNvPr id="332" name="Text Box 38"/>
        <xdr:cNvSpPr txBox="1">
          <a:spLocks noChangeArrowheads="1"/>
        </xdr:cNvSpPr>
      </xdr:nvSpPr>
      <xdr:spPr bwMode="auto">
        <a:xfrm>
          <a:off x="3590925" y="2466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76200" cy="228600"/>
    <xdr:sp macro="" textlink="">
      <xdr:nvSpPr>
        <xdr:cNvPr id="333" name="Text Box 38"/>
        <xdr:cNvSpPr txBox="1">
          <a:spLocks noChangeArrowheads="1"/>
        </xdr:cNvSpPr>
      </xdr:nvSpPr>
      <xdr:spPr bwMode="auto">
        <a:xfrm>
          <a:off x="3590925" y="24669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76200" cy="247650"/>
    <xdr:sp macro="" textlink="">
      <xdr:nvSpPr>
        <xdr:cNvPr id="334" name="Text Box 38"/>
        <xdr:cNvSpPr txBox="1">
          <a:spLocks noChangeArrowheads="1"/>
        </xdr:cNvSpPr>
      </xdr:nvSpPr>
      <xdr:spPr bwMode="auto">
        <a:xfrm>
          <a:off x="3590925" y="24669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76200" cy="219075"/>
    <xdr:sp macro="" textlink="">
      <xdr:nvSpPr>
        <xdr:cNvPr id="335" name="Text Box 38"/>
        <xdr:cNvSpPr txBox="1">
          <a:spLocks noChangeArrowheads="1"/>
        </xdr:cNvSpPr>
      </xdr:nvSpPr>
      <xdr:spPr bwMode="auto">
        <a:xfrm>
          <a:off x="3590925" y="2466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76200" cy="428625"/>
    <xdr:sp macro="" textlink="">
      <xdr:nvSpPr>
        <xdr:cNvPr id="336" name="Text Box 38"/>
        <xdr:cNvSpPr txBox="1">
          <a:spLocks noChangeArrowheads="1"/>
        </xdr:cNvSpPr>
      </xdr:nvSpPr>
      <xdr:spPr bwMode="auto">
        <a:xfrm>
          <a:off x="3590925" y="26670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76200" cy="428625"/>
    <xdr:sp macro="" textlink="">
      <xdr:nvSpPr>
        <xdr:cNvPr id="337" name="Text Box 38"/>
        <xdr:cNvSpPr txBox="1">
          <a:spLocks noChangeArrowheads="1"/>
        </xdr:cNvSpPr>
      </xdr:nvSpPr>
      <xdr:spPr bwMode="auto">
        <a:xfrm>
          <a:off x="3590925" y="26670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76200" cy="428625"/>
    <xdr:sp macro="" textlink="">
      <xdr:nvSpPr>
        <xdr:cNvPr id="338" name="Text Box 38"/>
        <xdr:cNvSpPr txBox="1">
          <a:spLocks noChangeArrowheads="1"/>
        </xdr:cNvSpPr>
      </xdr:nvSpPr>
      <xdr:spPr bwMode="auto">
        <a:xfrm>
          <a:off x="3590925" y="26670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76200" cy="428625"/>
    <xdr:sp macro="" textlink="">
      <xdr:nvSpPr>
        <xdr:cNvPr id="339" name="Text Box 38"/>
        <xdr:cNvSpPr txBox="1">
          <a:spLocks noChangeArrowheads="1"/>
        </xdr:cNvSpPr>
      </xdr:nvSpPr>
      <xdr:spPr bwMode="auto">
        <a:xfrm>
          <a:off x="3590925" y="26670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76200" cy="428625"/>
    <xdr:sp macro="" textlink="">
      <xdr:nvSpPr>
        <xdr:cNvPr id="340" name="Text Box 38"/>
        <xdr:cNvSpPr txBox="1">
          <a:spLocks noChangeArrowheads="1"/>
        </xdr:cNvSpPr>
      </xdr:nvSpPr>
      <xdr:spPr bwMode="auto">
        <a:xfrm>
          <a:off x="3590925" y="26670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76200" cy="428625"/>
    <xdr:sp macro="" textlink="">
      <xdr:nvSpPr>
        <xdr:cNvPr id="341" name="Text Box 38"/>
        <xdr:cNvSpPr txBox="1">
          <a:spLocks noChangeArrowheads="1"/>
        </xdr:cNvSpPr>
      </xdr:nvSpPr>
      <xdr:spPr bwMode="auto">
        <a:xfrm>
          <a:off x="3590925" y="26670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76200" cy="428625"/>
    <xdr:sp macro="" textlink="">
      <xdr:nvSpPr>
        <xdr:cNvPr id="342" name="Text Box 38"/>
        <xdr:cNvSpPr txBox="1">
          <a:spLocks noChangeArrowheads="1"/>
        </xdr:cNvSpPr>
      </xdr:nvSpPr>
      <xdr:spPr bwMode="auto">
        <a:xfrm>
          <a:off x="3590925" y="26670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76200" cy="428625"/>
    <xdr:sp macro="" textlink="">
      <xdr:nvSpPr>
        <xdr:cNvPr id="343" name="Text Box 38"/>
        <xdr:cNvSpPr txBox="1">
          <a:spLocks noChangeArrowheads="1"/>
        </xdr:cNvSpPr>
      </xdr:nvSpPr>
      <xdr:spPr bwMode="auto">
        <a:xfrm>
          <a:off x="3590925" y="26670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76200" cy="428625"/>
    <xdr:sp macro="" textlink="">
      <xdr:nvSpPr>
        <xdr:cNvPr id="344" name="Text Box 38"/>
        <xdr:cNvSpPr txBox="1">
          <a:spLocks noChangeArrowheads="1"/>
        </xdr:cNvSpPr>
      </xdr:nvSpPr>
      <xdr:spPr bwMode="auto">
        <a:xfrm>
          <a:off x="3590925" y="26670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76200" cy="228600"/>
    <xdr:sp macro="" textlink="">
      <xdr:nvSpPr>
        <xdr:cNvPr id="345" name="Text Box 38"/>
        <xdr:cNvSpPr txBox="1">
          <a:spLocks noChangeArrowheads="1"/>
        </xdr:cNvSpPr>
      </xdr:nvSpPr>
      <xdr:spPr bwMode="auto">
        <a:xfrm>
          <a:off x="3590925" y="28670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76200" cy="247650"/>
    <xdr:sp macro="" textlink="">
      <xdr:nvSpPr>
        <xdr:cNvPr id="346" name="Text Box 38"/>
        <xdr:cNvSpPr txBox="1">
          <a:spLocks noChangeArrowheads="1"/>
        </xdr:cNvSpPr>
      </xdr:nvSpPr>
      <xdr:spPr bwMode="auto">
        <a:xfrm>
          <a:off x="3590925" y="2867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76200" cy="200025"/>
    <xdr:sp macro="" textlink="">
      <xdr:nvSpPr>
        <xdr:cNvPr id="347" name="Text Box 38"/>
        <xdr:cNvSpPr txBox="1">
          <a:spLocks noChangeArrowheads="1"/>
        </xdr:cNvSpPr>
      </xdr:nvSpPr>
      <xdr:spPr bwMode="auto">
        <a:xfrm>
          <a:off x="3590925" y="2867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76200" cy="219075"/>
    <xdr:sp macro="" textlink="">
      <xdr:nvSpPr>
        <xdr:cNvPr id="348" name="Text Box 38"/>
        <xdr:cNvSpPr txBox="1">
          <a:spLocks noChangeArrowheads="1"/>
        </xdr:cNvSpPr>
      </xdr:nvSpPr>
      <xdr:spPr bwMode="auto">
        <a:xfrm>
          <a:off x="3590925" y="2867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76200" cy="228600"/>
    <xdr:sp macro="" textlink="">
      <xdr:nvSpPr>
        <xdr:cNvPr id="349" name="Text Box 38"/>
        <xdr:cNvSpPr txBox="1">
          <a:spLocks noChangeArrowheads="1"/>
        </xdr:cNvSpPr>
      </xdr:nvSpPr>
      <xdr:spPr bwMode="auto">
        <a:xfrm>
          <a:off x="3590925" y="28670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76200" cy="247650"/>
    <xdr:sp macro="" textlink="">
      <xdr:nvSpPr>
        <xdr:cNvPr id="350" name="Text Box 38"/>
        <xdr:cNvSpPr txBox="1">
          <a:spLocks noChangeArrowheads="1"/>
        </xdr:cNvSpPr>
      </xdr:nvSpPr>
      <xdr:spPr bwMode="auto">
        <a:xfrm>
          <a:off x="3590925" y="2867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76200" cy="219075"/>
    <xdr:sp macro="" textlink="">
      <xdr:nvSpPr>
        <xdr:cNvPr id="351" name="Text Box 38"/>
        <xdr:cNvSpPr txBox="1">
          <a:spLocks noChangeArrowheads="1"/>
        </xdr:cNvSpPr>
      </xdr:nvSpPr>
      <xdr:spPr bwMode="auto">
        <a:xfrm>
          <a:off x="3590925" y="2867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76200" cy="228600"/>
    <xdr:sp macro="" textlink="">
      <xdr:nvSpPr>
        <xdr:cNvPr id="352" name="Text Box 38"/>
        <xdr:cNvSpPr txBox="1">
          <a:spLocks noChangeArrowheads="1"/>
        </xdr:cNvSpPr>
      </xdr:nvSpPr>
      <xdr:spPr bwMode="auto">
        <a:xfrm>
          <a:off x="3590925" y="28670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76200" cy="247650"/>
    <xdr:sp macro="" textlink="">
      <xdr:nvSpPr>
        <xdr:cNvPr id="353" name="Text Box 38"/>
        <xdr:cNvSpPr txBox="1">
          <a:spLocks noChangeArrowheads="1"/>
        </xdr:cNvSpPr>
      </xdr:nvSpPr>
      <xdr:spPr bwMode="auto">
        <a:xfrm>
          <a:off x="3590925" y="2867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76200" cy="200025"/>
    <xdr:sp macro="" textlink="">
      <xdr:nvSpPr>
        <xdr:cNvPr id="354" name="Text Box 38"/>
        <xdr:cNvSpPr txBox="1">
          <a:spLocks noChangeArrowheads="1"/>
        </xdr:cNvSpPr>
      </xdr:nvSpPr>
      <xdr:spPr bwMode="auto">
        <a:xfrm>
          <a:off x="3590925" y="2867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76200" cy="219075"/>
    <xdr:sp macro="" textlink="">
      <xdr:nvSpPr>
        <xdr:cNvPr id="355" name="Text Box 38"/>
        <xdr:cNvSpPr txBox="1">
          <a:spLocks noChangeArrowheads="1"/>
        </xdr:cNvSpPr>
      </xdr:nvSpPr>
      <xdr:spPr bwMode="auto">
        <a:xfrm>
          <a:off x="3590925" y="2867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76200" cy="228600"/>
    <xdr:sp macro="" textlink="">
      <xdr:nvSpPr>
        <xdr:cNvPr id="356" name="Text Box 38"/>
        <xdr:cNvSpPr txBox="1">
          <a:spLocks noChangeArrowheads="1"/>
        </xdr:cNvSpPr>
      </xdr:nvSpPr>
      <xdr:spPr bwMode="auto">
        <a:xfrm>
          <a:off x="3590925" y="28670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76200" cy="247650"/>
    <xdr:sp macro="" textlink="">
      <xdr:nvSpPr>
        <xdr:cNvPr id="357" name="Text Box 38"/>
        <xdr:cNvSpPr txBox="1">
          <a:spLocks noChangeArrowheads="1"/>
        </xdr:cNvSpPr>
      </xdr:nvSpPr>
      <xdr:spPr bwMode="auto">
        <a:xfrm>
          <a:off x="3590925" y="2867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76200" cy="219075"/>
    <xdr:sp macro="" textlink="">
      <xdr:nvSpPr>
        <xdr:cNvPr id="358" name="Text Box 38"/>
        <xdr:cNvSpPr txBox="1">
          <a:spLocks noChangeArrowheads="1"/>
        </xdr:cNvSpPr>
      </xdr:nvSpPr>
      <xdr:spPr bwMode="auto">
        <a:xfrm>
          <a:off x="3590925" y="2867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76200" cy="428625"/>
    <xdr:sp macro="" textlink="">
      <xdr:nvSpPr>
        <xdr:cNvPr id="359" name="Text Box 38"/>
        <xdr:cNvSpPr txBox="1">
          <a:spLocks noChangeArrowheads="1"/>
        </xdr:cNvSpPr>
      </xdr:nvSpPr>
      <xdr:spPr bwMode="auto">
        <a:xfrm>
          <a:off x="3590925" y="24669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76200" cy="428625"/>
    <xdr:sp macro="" textlink="">
      <xdr:nvSpPr>
        <xdr:cNvPr id="360" name="Text Box 38"/>
        <xdr:cNvSpPr txBox="1">
          <a:spLocks noChangeArrowheads="1"/>
        </xdr:cNvSpPr>
      </xdr:nvSpPr>
      <xdr:spPr bwMode="auto">
        <a:xfrm>
          <a:off x="3590925" y="24669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76200" cy="428625"/>
    <xdr:sp macro="" textlink="">
      <xdr:nvSpPr>
        <xdr:cNvPr id="361" name="Text Box 38"/>
        <xdr:cNvSpPr txBox="1">
          <a:spLocks noChangeArrowheads="1"/>
        </xdr:cNvSpPr>
      </xdr:nvSpPr>
      <xdr:spPr bwMode="auto">
        <a:xfrm>
          <a:off x="3590925" y="24669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76200" cy="428625"/>
    <xdr:sp macro="" textlink="">
      <xdr:nvSpPr>
        <xdr:cNvPr id="362" name="Text Box 38"/>
        <xdr:cNvSpPr txBox="1">
          <a:spLocks noChangeArrowheads="1"/>
        </xdr:cNvSpPr>
      </xdr:nvSpPr>
      <xdr:spPr bwMode="auto">
        <a:xfrm>
          <a:off x="3590925" y="24669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76200" cy="428625"/>
    <xdr:sp macro="" textlink="">
      <xdr:nvSpPr>
        <xdr:cNvPr id="363" name="Text Box 38"/>
        <xdr:cNvSpPr txBox="1">
          <a:spLocks noChangeArrowheads="1"/>
        </xdr:cNvSpPr>
      </xdr:nvSpPr>
      <xdr:spPr bwMode="auto">
        <a:xfrm>
          <a:off x="3590925" y="24669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76200" cy="428625"/>
    <xdr:sp macro="" textlink="">
      <xdr:nvSpPr>
        <xdr:cNvPr id="364" name="Text Box 38"/>
        <xdr:cNvSpPr txBox="1">
          <a:spLocks noChangeArrowheads="1"/>
        </xdr:cNvSpPr>
      </xdr:nvSpPr>
      <xdr:spPr bwMode="auto">
        <a:xfrm>
          <a:off x="3590925" y="24669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76200" cy="428625"/>
    <xdr:sp macro="" textlink="">
      <xdr:nvSpPr>
        <xdr:cNvPr id="365" name="Text Box 38"/>
        <xdr:cNvSpPr txBox="1">
          <a:spLocks noChangeArrowheads="1"/>
        </xdr:cNvSpPr>
      </xdr:nvSpPr>
      <xdr:spPr bwMode="auto">
        <a:xfrm>
          <a:off x="3590925" y="24669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76200" cy="428625"/>
    <xdr:sp macro="" textlink="">
      <xdr:nvSpPr>
        <xdr:cNvPr id="366" name="Text Box 38"/>
        <xdr:cNvSpPr txBox="1">
          <a:spLocks noChangeArrowheads="1"/>
        </xdr:cNvSpPr>
      </xdr:nvSpPr>
      <xdr:spPr bwMode="auto">
        <a:xfrm>
          <a:off x="3590925" y="24669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76200" cy="428625"/>
    <xdr:sp macro="" textlink="">
      <xdr:nvSpPr>
        <xdr:cNvPr id="367" name="Text Box 38"/>
        <xdr:cNvSpPr txBox="1">
          <a:spLocks noChangeArrowheads="1"/>
        </xdr:cNvSpPr>
      </xdr:nvSpPr>
      <xdr:spPr bwMode="auto">
        <a:xfrm>
          <a:off x="3590925" y="24669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76200" cy="228600"/>
    <xdr:sp macro="" textlink="">
      <xdr:nvSpPr>
        <xdr:cNvPr id="368" name="Text Box 38"/>
        <xdr:cNvSpPr txBox="1">
          <a:spLocks noChangeArrowheads="1"/>
        </xdr:cNvSpPr>
      </xdr:nvSpPr>
      <xdr:spPr bwMode="auto">
        <a:xfrm>
          <a:off x="3590925" y="2667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76200" cy="247650"/>
    <xdr:sp macro="" textlink="">
      <xdr:nvSpPr>
        <xdr:cNvPr id="369" name="Text Box 38"/>
        <xdr:cNvSpPr txBox="1">
          <a:spLocks noChangeArrowheads="1"/>
        </xdr:cNvSpPr>
      </xdr:nvSpPr>
      <xdr:spPr bwMode="auto">
        <a:xfrm>
          <a:off x="3590925" y="2667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76200" cy="200025"/>
    <xdr:sp macro="" textlink="">
      <xdr:nvSpPr>
        <xdr:cNvPr id="370" name="Text Box 38"/>
        <xdr:cNvSpPr txBox="1">
          <a:spLocks noChangeArrowheads="1"/>
        </xdr:cNvSpPr>
      </xdr:nvSpPr>
      <xdr:spPr bwMode="auto">
        <a:xfrm>
          <a:off x="3590925" y="2667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76200" cy="219075"/>
    <xdr:sp macro="" textlink="">
      <xdr:nvSpPr>
        <xdr:cNvPr id="371" name="Text Box 38"/>
        <xdr:cNvSpPr txBox="1">
          <a:spLocks noChangeArrowheads="1"/>
        </xdr:cNvSpPr>
      </xdr:nvSpPr>
      <xdr:spPr bwMode="auto">
        <a:xfrm>
          <a:off x="3590925" y="266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76200" cy="228600"/>
    <xdr:sp macro="" textlink="">
      <xdr:nvSpPr>
        <xdr:cNvPr id="372" name="Text Box 38"/>
        <xdr:cNvSpPr txBox="1">
          <a:spLocks noChangeArrowheads="1"/>
        </xdr:cNvSpPr>
      </xdr:nvSpPr>
      <xdr:spPr bwMode="auto">
        <a:xfrm>
          <a:off x="3590925" y="2667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76200" cy="247650"/>
    <xdr:sp macro="" textlink="">
      <xdr:nvSpPr>
        <xdr:cNvPr id="373" name="Text Box 38"/>
        <xdr:cNvSpPr txBox="1">
          <a:spLocks noChangeArrowheads="1"/>
        </xdr:cNvSpPr>
      </xdr:nvSpPr>
      <xdr:spPr bwMode="auto">
        <a:xfrm>
          <a:off x="3590925" y="2667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76200" cy="219075"/>
    <xdr:sp macro="" textlink="">
      <xdr:nvSpPr>
        <xdr:cNvPr id="374" name="Text Box 38"/>
        <xdr:cNvSpPr txBox="1">
          <a:spLocks noChangeArrowheads="1"/>
        </xdr:cNvSpPr>
      </xdr:nvSpPr>
      <xdr:spPr bwMode="auto">
        <a:xfrm>
          <a:off x="3590925" y="266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76200" cy="228600"/>
    <xdr:sp macro="" textlink="">
      <xdr:nvSpPr>
        <xdr:cNvPr id="375" name="Text Box 38"/>
        <xdr:cNvSpPr txBox="1">
          <a:spLocks noChangeArrowheads="1"/>
        </xdr:cNvSpPr>
      </xdr:nvSpPr>
      <xdr:spPr bwMode="auto">
        <a:xfrm>
          <a:off x="3590925" y="2667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76200" cy="247650"/>
    <xdr:sp macro="" textlink="">
      <xdr:nvSpPr>
        <xdr:cNvPr id="376" name="Text Box 38"/>
        <xdr:cNvSpPr txBox="1">
          <a:spLocks noChangeArrowheads="1"/>
        </xdr:cNvSpPr>
      </xdr:nvSpPr>
      <xdr:spPr bwMode="auto">
        <a:xfrm>
          <a:off x="3590925" y="2667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76200" cy="200025"/>
    <xdr:sp macro="" textlink="">
      <xdr:nvSpPr>
        <xdr:cNvPr id="377" name="Text Box 38"/>
        <xdr:cNvSpPr txBox="1">
          <a:spLocks noChangeArrowheads="1"/>
        </xdr:cNvSpPr>
      </xdr:nvSpPr>
      <xdr:spPr bwMode="auto">
        <a:xfrm>
          <a:off x="3590925" y="2667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76200" cy="219075"/>
    <xdr:sp macro="" textlink="">
      <xdr:nvSpPr>
        <xdr:cNvPr id="378" name="Text Box 38"/>
        <xdr:cNvSpPr txBox="1">
          <a:spLocks noChangeArrowheads="1"/>
        </xdr:cNvSpPr>
      </xdr:nvSpPr>
      <xdr:spPr bwMode="auto">
        <a:xfrm>
          <a:off x="3590925" y="266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76200" cy="228600"/>
    <xdr:sp macro="" textlink="">
      <xdr:nvSpPr>
        <xdr:cNvPr id="379" name="Text Box 38"/>
        <xdr:cNvSpPr txBox="1">
          <a:spLocks noChangeArrowheads="1"/>
        </xdr:cNvSpPr>
      </xdr:nvSpPr>
      <xdr:spPr bwMode="auto">
        <a:xfrm>
          <a:off x="3590925" y="2667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76200" cy="247650"/>
    <xdr:sp macro="" textlink="">
      <xdr:nvSpPr>
        <xdr:cNvPr id="380" name="Text Box 38"/>
        <xdr:cNvSpPr txBox="1">
          <a:spLocks noChangeArrowheads="1"/>
        </xdr:cNvSpPr>
      </xdr:nvSpPr>
      <xdr:spPr bwMode="auto">
        <a:xfrm>
          <a:off x="3590925" y="2667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76200" cy="219075"/>
    <xdr:sp macro="" textlink="">
      <xdr:nvSpPr>
        <xdr:cNvPr id="381" name="Text Box 38"/>
        <xdr:cNvSpPr txBox="1">
          <a:spLocks noChangeArrowheads="1"/>
        </xdr:cNvSpPr>
      </xdr:nvSpPr>
      <xdr:spPr bwMode="auto">
        <a:xfrm>
          <a:off x="3590925" y="266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382" name="Text Box 39"/>
        <xdr:cNvSpPr txBox="1">
          <a:spLocks noChangeArrowheads="1"/>
        </xdr:cNvSpPr>
      </xdr:nvSpPr>
      <xdr:spPr bwMode="auto">
        <a:xfrm>
          <a:off x="4648200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383" name="Text Box 39"/>
        <xdr:cNvSpPr txBox="1">
          <a:spLocks noChangeArrowheads="1"/>
        </xdr:cNvSpPr>
      </xdr:nvSpPr>
      <xdr:spPr bwMode="auto">
        <a:xfrm>
          <a:off x="4648200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384" name="Text Box 39"/>
        <xdr:cNvSpPr txBox="1">
          <a:spLocks noChangeArrowheads="1"/>
        </xdr:cNvSpPr>
      </xdr:nvSpPr>
      <xdr:spPr bwMode="auto">
        <a:xfrm>
          <a:off x="4648200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38125"/>
    <xdr:sp macro="" textlink="">
      <xdr:nvSpPr>
        <xdr:cNvPr id="385" name="Text Box 54"/>
        <xdr:cNvSpPr txBox="1">
          <a:spLocks noChangeArrowheads="1"/>
        </xdr:cNvSpPr>
      </xdr:nvSpPr>
      <xdr:spPr bwMode="auto">
        <a:xfrm>
          <a:off x="4457700" y="1009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38125"/>
    <xdr:sp macro="" textlink="">
      <xdr:nvSpPr>
        <xdr:cNvPr id="386" name="Text Box 55"/>
        <xdr:cNvSpPr txBox="1">
          <a:spLocks noChangeArrowheads="1"/>
        </xdr:cNvSpPr>
      </xdr:nvSpPr>
      <xdr:spPr bwMode="auto">
        <a:xfrm>
          <a:off x="4457700" y="1009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38125"/>
    <xdr:sp macro="" textlink="">
      <xdr:nvSpPr>
        <xdr:cNvPr id="387" name="Text Box 56"/>
        <xdr:cNvSpPr txBox="1">
          <a:spLocks noChangeArrowheads="1"/>
        </xdr:cNvSpPr>
      </xdr:nvSpPr>
      <xdr:spPr bwMode="auto">
        <a:xfrm>
          <a:off x="4457700" y="1009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38125"/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4457700" y="1009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38125"/>
    <xdr:sp macro="" textlink="">
      <xdr:nvSpPr>
        <xdr:cNvPr id="389" name="Text Box 58"/>
        <xdr:cNvSpPr txBox="1">
          <a:spLocks noChangeArrowheads="1"/>
        </xdr:cNvSpPr>
      </xdr:nvSpPr>
      <xdr:spPr bwMode="auto">
        <a:xfrm>
          <a:off x="4457700" y="1009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38125"/>
    <xdr:sp macro="" textlink="">
      <xdr:nvSpPr>
        <xdr:cNvPr id="390" name="Text Box 59"/>
        <xdr:cNvSpPr txBox="1">
          <a:spLocks noChangeArrowheads="1"/>
        </xdr:cNvSpPr>
      </xdr:nvSpPr>
      <xdr:spPr bwMode="auto">
        <a:xfrm>
          <a:off x="4457700" y="1009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38125"/>
    <xdr:sp macro="" textlink="">
      <xdr:nvSpPr>
        <xdr:cNvPr id="391" name="Text Box 60"/>
        <xdr:cNvSpPr txBox="1">
          <a:spLocks noChangeArrowheads="1"/>
        </xdr:cNvSpPr>
      </xdr:nvSpPr>
      <xdr:spPr bwMode="auto">
        <a:xfrm>
          <a:off x="4457700" y="1009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38125"/>
    <xdr:sp macro="" textlink="">
      <xdr:nvSpPr>
        <xdr:cNvPr id="392" name="Text Box 61"/>
        <xdr:cNvSpPr txBox="1">
          <a:spLocks noChangeArrowheads="1"/>
        </xdr:cNvSpPr>
      </xdr:nvSpPr>
      <xdr:spPr bwMode="auto">
        <a:xfrm>
          <a:off x="4457700" y="1009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57175"/>
    <xdr:sp macro="" textlink="">
      <xdr:nvSpPr>
        <xdr:cNvPr id="393" name="Text Box 10"/>
        <xdr:cNvSpPr txBox="1">
          <a:spLocks noChangeArrowheads="1"/>
        </xdr:cNvSpPr>
      </xdr:nvSpPr>
      <xdr:spPr bwMode="auto">
        <a:xfrm>
          <a:off x="4457700" y="10096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394" name="Text Box 39"/>
        <xdr:cNvSpPr txBox="1">
          <a:spLocks noChangeArrowheads="1"/>
        </xdr:cNvSpPr>
      </xdr:nvSpPr>
      <xdr:spPr bwMode="auto">
        <a:xfrm>
          <a:off x="4648200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395" name="Text Box 39"/>
        <xdr:cNvSpPr txBox="1">
          <a:spLocks noChangeArrowheads="1"/>
        </xdr:cNvSpPr>
      </xdr:nvSpPr>
      <xdr:spPr bwMode="auto">
        <a:xfrm>
          <a:off x="4648200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396" name="Text Box 39"/>
        <xdr:cNvSpPr txBox="1">
          <a:spLocks noChangeArrowheads="1"/>
        </xdr:cNvSpPr>
      </xdr:nvSpPr>
      <xdr:spPr bwMode="auto">
        <a:xfrm>
          <a:off x="4648200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397" name="Text Box 39"/>
        <xdr:cNvSpPr txBox="1">
          <a:spLocks noChangeArrowheads="1"/>
        </xdr:cNvSpPr>
      </xdr:nvSpPr>
      <xdr:spPr bwMode="auto">
        <a:xfrm>
          <a:off x="4648200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398" name="Text Box 39"/>
        <xdr:cNvSpPr txBox="1">
          <a:spLocks noChangeArrowheads="1"/>
        </xdr:cNvSpPr>
      </xdr:nvSpPr>
      <xdr:spPr bwMode="auto">
        <a:xfrm>
          <a:off x="4648200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57175"/>
    <xdr:sp macro="" textlink="">
      <xdr:nvSpPr>
        <xdr:cNvPr id="399" name="Text Box 10"/>
        <xdr:cNvSpPr txBox="1">
          <a:spLocks noChangeArrowheads="1"/>
        </xdr:cNvSpPr>
      </xdr:nvSpPr>
      <xdr:spPr bwMode="auto">
        <a:xfrm>
          <a:off x="4457700" y="10096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304800"/>
    <xdr:sp macro="" textlink="">
      <xdr:nvSpPr>
        <xdr:cNvPr id="400" name="Text Box 5"/>
        <xdr:cNvSpPr txBox="1">
          <a:spLocks noChangeArrowheads="1"/>
        </xdr:cNvSpPr>
      </xdr:nvSpPr>
      <xdr:spPr bwMode="auto">
        <a:xfrm>
          <a:off x="4457700" y="100965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401" name="Text Box 4"/>
        <xdr:cNvSpPr txBox="1">
          <a:spLocks noChangeArrowheads="1"/>
        </xdr:cNvSpPr>
      </xdr:nvSpPr>
      <xdr:spPr bwMode="auto">
        <a:xfrm>
          <a:off x="4457700" y="1009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7</xdr:row>
      <xdr:rowOff>0</xdr:rowOff>
    </xdr:from>
    <xdr:ext cx="76200" cy="228600"/>
    <xdr:sp macro="" textlink="">
      <xdr:nvSpPr>
        <xdr:cNvPr id="402" name="Text Box 12"/>
        <xdr:cNvSpPr txBox="1">
          <a:spLocks noChangeArrowheads="1"/>
        </xdr:cNvSpPr>
      </xdr:nvSpPr>
      <xdr:spPr bwMode="auto">
        <a:xfrm>
          <a:off x="2019300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7</xdr:row>
      <xdr:rowOff>0</xdr:rowOff>
    </xdr:from>
    <xdr:ext cx="76200" cy="228600"/>
    <xdr:sp macro="" textlink="">
      <xdr:nvSpPr>
        <xdr:cNvPr id="403" name="Text Box 13"/>
        <xdr:cNvSpPr txBox="1">
          <a:spLocks noChangeArrowheads="1"/>
        </xdr:cNvSpPr>
      </xdr:nvSpPr>
      <xdr:spPr bwMode="auto">
        <a:xfrm>
          <a:off x="2019300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304800"/>
    <xdr:sp macro="" textlink="">
      <xdr:nvSpPr>
        <xdr:cNvPr id="404" name="Text Box 5"/>
        <xdr:cNvSpPr txBox="1">
          <a:spLocks noChangeArrowheads="1"/>
        </xdr:cNvSpPr>
      </xdr:nvSpPr>
      <xdr:spPr bwMode="auto">
        <a:xfrm>
          <a:off x="4457700" y="100965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405" name="Text Box 68"/>
        <xdr:cNvSpPr txBox="1">
          <a:spLocks noChangeArrowheads="1"/>
        </xdr:cNvSpPr>
      </xdr:nvSpPr>
      <xdr:spPr bwMode="auto">
        <a:xfrm>
          <a:off x="4457700" y="10096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406" name="Text Box 69"/>
        <xdr:cNvSpPr txBox="1">
          <a:spLocks noChangeArrowheads="1"/>
        </xdr:cNvSpPr>
      </xdr:nvSpPr>
      <xdr:spPr bwMode="auto">
        <a:xfrm>
          <a:off x="4457700" y="10096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407" name="Text Box 70"/>
        <xdr:cNvSpPr txBox="1">
          <a:spLocks noChangeArrowheads="1"/>
        </xdr:cNvSpPr>
      </xdr:nvSpPr>
      <xdr:spPr bwMode="auto">
        <a:xfrm>
          <a:off x="4457700" y="10096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408" name="Text Box 71"/>
        <xdr:cNvSpPr txBox="1">
          <a:spLocks noChangeArrowheads="1"/>
        </xdr:cNvSpPr>
      </xdr:nvSpPr>
      <xdr:spPr bwMode="auto">
        <a:xfrm>
          <a:off x="4457700" y="10096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409" name="Text Box 72"/>
        <xdr:cNvSpPr txBox="1">
          <a:spLocks noChangeArrowheads="1"/>
        </xdr:cNvSpPr>
      </xdr:nvSpPr>
      <xdr:spPr bwMode="auto">
        <a:xfrm>
          <a:off x="4457700" y="10096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410" name="Text Box 73"/>
        <xdr:cNvSpPr txBox="1">
          <a:spLocks noChangeArrowheads="1"/>
        </xdr:cNvSpPr>
      </xdr:nvSpPr>
      <xdr:spPr bwMode="auto">
        <a:xfrm>
          <a:off x="4457700" y="10096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411" name="Text Box 38"/>
        <xdr:cNvSpPr txBox="1">
          <a:spLocks noChangeArrowheads="1"/>
        </xdr:cNvSpPr>
      </xdr:nvSpPr>
      <xdr:spPr bwMode="auto">
        <a:xfrm>
          <a:off x="4457700" y="10096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76200" cy="400050"/>
    <xdr:sp macro="" textlink="">
      <xdr:nvSpPr>
        <xdr:cNvPr id="412" name="Text Box 38"/>
        <xdr:cNvSpPr txBox="1">
          <a:spLocks noChangeArrowheads="1"/>
        </xdr:cNvSpPr>
      </xdr:nvSpPr>
      <xdr:spPr bwMode="auto">
        <a:xfrm>
          <a:off x="5105400" y="10096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413" name="Text Box 38"/>
        <xdr:cNvSpPr txBox="1">
          <a:spLocks noChangeArrowheads="1"/>
        </xdr:cNvSpPr>
      </xdr:nvSpPr>
      <xdr:spPr bwMode="auto">
        <a:xfrm>
          <a:off x="4457700" y="10096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76200" cy="400050"/>
    <xdr:sp macro="" textlink="">
      <xdr:nvSpPr>
        <xdr:cNvPr id="414" name="Text Box 38"/>
        <xdr:cNvSpPr txBox="1">
          <a:spLocks noChangeArrowheads="1"/>
        </xdr:cNvSpPr>
      </xdr:nvSpPr>
      <xdr:spPr bwMode="auto">
        <a:xfrm>
          <a:off x="5105400" y="10096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57175"/>
    <xdr:sp macro="" textlink="">
      <xdr:nvSpPr>
        <xdr:cNvPr id="415" name="Text Box 10"/>
        <xdr:cNvSpPr txBox="1">
          <a:spLocks noChangeArrowheads="1"/>
        </xdr:cNvSpPr>
      </xdr:nvSpPr>
      <xdr:spPr bwMode="auto">
        <a:xfrm>
          <a:off x="4457700" y="10096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416" name="Text Box 39"/>
        <xdr:cNvSpPr txBox="1">
          <a:spLocks noChangeArrowheads="1"/>
        </xdr:cNvSpPr>
      </xdr:nvSpPr>
      <xdr:spPr bwMode="auto">
        <a:xfrm>
          <a:off x="4648200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417" name="Text Box 39"/>
        <xdr:cNvSpPr txBox="1">
          <a:spLocks noChangeArrowheads="1"/>
        </xdr:cNvSpPr>
      </xdr:nvSpPr>
      <xdr:spPr bwMode="auto">
        <a:xfrm>
          <a:off x="4648200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418" name="Text Box 39"/>
        <xdr:cNvSpPr txBox="1">
          <a:spLocks noChangeArrowheads="1"/>
        </xdr:cNvSpPr>
      </xdr:nvSpPr>
      <xdr:spPr bwMode="auto">
        <a:xfrm>
          <a:off x="4648200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419" name="Text Box 39"/>
        <xdr:cNvSpPr txBox="1">
          <a:spLocks noChangeArrowheads="1"/>
        </xdr:cNvSpPr>
      </xdr:nvSpPr>
      <xdr:spPr bwMode="auto">
        <a:xfrm>
          <a:off x="4648200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420" name="Text Box 39"/>
        <xdr:cNvSpPr txBox="1">
          <a:spLocks noChangeArrowheads="1"/>
        </xdr:cNvSpPr>
      </xdr:nvSpPr>
      <xdr:spPr bwMode="auto">
        <a:xfrm>
          <a:off x="4648200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57175"/>
    <xdr:sp macro="" textlink="">
      <xdr:nvSpPr>
        <xdr:cNvPr id="421" name="Text Box 10"/>
        <xdr:cNvSpPr txBox="1">
          <a:spLocks noChangeArrowheads="1"/>
        </xdr:cNvSpPr>
      </xdr:nvSpPr>
      <xdr:spPr bwMode="auto">
        <a:xfrm>
          <a:off x="4457700" y="10096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828675"/>
    <xdr:sp macro="" textlink="">
      <xdr:nvSpPr>
        <xdr:cNvPr id="422" name="Text Box 4"/>
        <xdr:cNvSpPr txBox="1">
          <a:spLocks noChangeArrowheads="1"/>
        </xdr:cNvSpPr>
      </xdr:nvSpPr>
      <xdr:spPr bwMode="auto">
        <a:xfrm>
          <a:off x="4457700" y="1009650"/>
          <a:ext cx="762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66700"/>
    <xdr:sp macro="" textlink="">
      <xdr:nvSpPr>
        <xdr:cNvPr id="423" name="Text Box 5"/>
        <xdr:cNvSpPr txBox="1">
          <a:spLocks noChangeArrowheads="1"/>
        </xdr:cNvSpPr>
      </xdr:nvSpPr>
      <xdr:spPr bwMode="auto">
        <a:xfrm>
          <a:off x="4457700" y="100965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424" name="Text Box 8"/>
        <xdr:cNvSpPr txBox="1">
          <a:spLocks noChangeArrowheads="1"/>
        </xdr:cNvSpPr>
      </xdr:nvSpPr>
      <xdr:spPr bwMode="auto">
        <a:xfrm>
          <a:off x="4457700" y="1009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425" name="Text Box 9"/>
        <xdr:cNvSpPr txBox="1">
          <a:spLocks noChangeArrowheads="1"/>
        </xdr:cNvSpPr>
      </xdr:nvSpPr>
      <xdr:spPr bwMode="auto">
        <a:xfrm>
          <a:off x="4457700" y="1009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466725</xdr:colOff>
      <xdr:row>7</xdr:row>
      <xdr:rowOff>0</xdr:rowOff>
    </xdr:from>
    <xdr:ext cx="76200" cy="400050"/>
    <xdr:sp macro="" textlink="">
      <xdr:nvSpPr>
        <xdr:cNvPr id="426" name="Text Box 4"/>
        <xdr:cNvSpPr txBox="1">
          <a:spLocks noChangeArrowheads="1"/>
        </xdr:cNvSpPr>
      </xdr:nvSpPr>
      <xdr:spPr bwMode="auto">
        <a:xfrm>
          <a:off x="4924425" y="10096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427" name="Text Box 38"/>
        <xdr:cNvSpPr txBox="1">
          <a:spLocks noChangeArrowheads="1"/>
        </xdr:cNvSpPr>
      </xdr:nvSpPr>
      <xdr:spPr bwMode="auto">
        <a:xfrm>
          <a:off x="4457700" y="10096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76200" cy="400050"/>
    <xdr:sp macro="" textlink="">
      <xdr:nvSpPr>
        <xdr:cNvPr id="428" name="Text Box 38"/>
        <xdr:cNvSpPr txBox="1">
          <a:spLocks noChangeArrowheads="1"/>
        </xdr:cNvSpPr>
      </xdr:nvSpPr>
      <xdr:spPr bwMode="auto">
        <a:xfrm>
          <a:off x="5105400" y="10096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800100</xdr:colOff>
      <xdr:row>7</xdr:row>
      <xdr:rowOff>0</xdr:rowOff>
    </xdr:from>
    <xdr:ext cx="0" cy="257175"/>
    <xdr:sp macro="" textlink="">
      <xdr:nvSpPr>
        <xdr:cNvPr id="429" name="Text Box 1"/>
        <xdr:cNvSpPr txBox="1">
          <a:spLocks noChangeArrowheads="1"/>
        </xdr:cNvSpPr>
      </xdr:nvSpPr>
      <xdr:spPr bwMode="auto">
        <a:xfrm>
          <a:off x="2028825" y="1009650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800100</xdr:colOff>
      <xdr:row>7</xdr:row>
      <xdr:rowOff>0</xdr:rowOff>
    </xdr:from>
    <xdr:ext cx="0" cy="228600"/>
    <xdr:sp macro="" textlink="">
      <xdr:nvSpPr>
        <xdr:cNvPr id="430" name="Text Box 2"/>
        <xdr:cNvSpPr txBox="1">
          <a:spLocks noChangeArrowheads="1"/>
        </xdr:cNvSpPr>
      </xdr:nvSpPr>
      <xdr:spPr bwMode="auto">
        <a:xfrm>
          <a:off x="2028825" y="10096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47625" cy="419100"/>
    <xdr:sp macro="" textlink="">
      <xdr:nvSpPr>
        <xdr:cNvPr id="431" name="Text Box 10"/>
        <xdr:cNvSpPr txBox="1">
          <a:spLocks noChangeArrowheads="1"/>
        </xdr:cNvSpPr>
      </xdr:nvSpPr>
      <xdr:spPr bwMode="auto">
        <a:xfrm>
          <a:off x="6543675" y="1009650"/>
          <a:ext cx="476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47625" cy="419100"/>
    <xdr:sp macro="" textlink="">
      <xdr:nvSpPr>
        <xdr:cNvPr id="432" name="Text Box 10"/>
        <xdr:cNvSpPr txBox="1">
          <a:spLocks noChangeArrowheads="1"/>
        </xdr:cNvSpPr>
      </xdr:nvSpPr>
      <xdr:spPr bwMode="auto">
        <a:xfrm>
          <a:off x="6543675" y="1009650"/>
          <a:ext cx="476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333375"/>
    <xdr:sp macro="" textlink="">
      <xdr:nvSpPr>
        <xdr:cNvPr id="433" name="Text Box 5"/>
        <xdr:cNvSpPr txBox="1">
          <a:spLocks noChangeArrowheads="1"/>
        </xdr:cNvSpPr>
      </xdr:nvSpPr>
      <xdr:spPr bwMode="auto">
        <a:xfrm>
          <a:off x="4457700" y="100965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085850"/>
    <xdr:sp macro="" textlink="">
      <xdr:nvSpPr>
        <xdr:cNvPr id="434" name="Text Box 9"/>
        <xdr:cNvSpPr txBox="1">
          <a:spLocks noChangeArrowheads="1"/>
        </xdr:cNvSpPr>
      </xdr:nvSpPr>
      <xdr:spPr bwMode="auto">
        <a:xfrm>
          <a:off x="4457700" y="1009650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085850"/>
    <xdr:sp macro="" textlink="">
      <xdr:nvSpPr>
        <xdr:cNvPr id="435" name="Text Box 10"/>
        <xdr:cNvSpPr txBox="1">
          <a:spLocks noChangeArrowheads="1"/>
        </xdr:cNvSpPr>
      </xdr:nvSpPr>
      <xdr:spPr bwMode="auto">
        <a:xfrm>
          <a:off x="4457700" y="1009650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085850"/>
    <xdr:sp macro="" textlink="">
      <xdr:nvSpPr>
        <xdr:cNvPr id="436" name="Text Box 11"/>
        <xdr:cNvSpPr txBox="1">
          <a:spLocks noChangeArrowheads="1"/>
        </xdr:cNvSpPr>
      </xdr:nvSpPr>
      <xdr:spPr bwMode="auto">
        <a:xfrm>
          <a:off x="4457700" y="1009650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085850"/>
    <xdr:sp macro="" textlink="">
      <xdr:nvSpPr>
        <xdr:cNvPr id="437" name="Text Box 12"/>
        <xdr:cNvSpPr txBox="1">
          <a:spLocks noChangeArrowheads="1"/>
        </xdr:cNvSpPr>
      </xdr:nvSpPr>
      <xdr:spPr bwMode="auto">
        <a:xfrm>
          <a:off x="4457700" y="1009650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085850"/>
    <xdr:sp macro="" textlink="">
      <xdr:nvSpPr>
        <xdr:cNvPr id="438" name="Text Box 13"/>
        <xdr:cNvSpPr txBox="1">
          <a:spLocks noChangeArrowheads="1"/>
        </xdr:cNvSpPr>
      </xdr:nvSpPr>
      <xdr:spPr bwMode="auto">
        <a:xfrm>
          <a:off x="4457700" y="1009650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085850"/>
    <xdr:sp macro="" textlink="">
      <xdr:nvSpPr>
        <xdr:cNvPr id="439" name="Text Box 14"/>
        <xdr:cNvSpPr txBox="1">
          <a:spLocks noChangeArrowheads="1"/>
        </xdr:cNvSpPr>
      </xdr:nvSpPr>
      <xdr:spPr bwMode="auto">
        <a:xfrm>
          <a:off x="4457700" y="1009650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085850"/>
    <xdr:sp macro="" textlink="">
      <xdr:nvSpPr>
        <xdr:cNvPr id="440" name="Text Box 15"/>
        <xdr:cNvSpPr txBox="1">
          <a:spLocks noChangeArrowheads="1"/>
        </xdr:cNvSpPr>
      </xdr:nvSpPr>
      <xdr:spPr bwMode="auto">
        <a:xfrm>
          <a:off x="4457700" y="1009650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085850"/>
    <xdr:sp macro="" textlink="">
      <xdr:nvSpPr>
        <xdr:cNvPr id="441" name="Text Box 16"/>
        <xdr:cNvSpPr txBox="1">
          <a:spLocks noChangeArrowheads="1"/>
        </xdr:cNvSpPr>
      </xdr:nvSpPr>
      <xdr:spPr bwMode="auto">
        <a:xfrm>
          <a:off x="4457700" y="1009650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085850"/>
    <xdr:sp macro="" textlink="">
      <xdr:nvSpPr>
        <xdr:cNvPr id="442" name="Text Box 17"/>
        <xdr:cNvSpPr txBox="1">
          <a:spLocks noChangeArrowheads="1"/>
        </xdr:cNvSpPr>
      </xdr:nvSpPr>
      <xdr:spPr bwMode="auto">
        <a:xfrm>
          <a:off x="4457700" y="1009650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085850"/>
    <xdr:sp macro="" textlink="">
      <xdr:nvSpPr>
        <xdr:cNvPr id="443" name="Text Box 18"/>
        <xdr:cNvSpPr txBox="1">
          <a:spLocks noChangeArrowheads="1"/>
        </xdr:cNvSpPr>
      </xdr:nvSpPr>
      <xdr:spPr bwMode="auto">
        <a:xfrm>
          <a:off x="4457700" y="1009650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76200" cy="552450"/>
    <xdr:sp macro="" textlink="">
      <xdr:nvSpPr>
        <xdr:cNvPr id="444" name="Text Box 39"/>
        <xdr:cNvSpPr txBox="1">
          <a:spLocks noChangeArrowheads="1"/>
        </xdr:cNvSpPr>
      </xdr:nvSpPr>
      <xdr:spPr bwMode="auto">
        <a:xfrm>
          <a:off x="13696950" y="1009650"/>
          <a:ext cx="762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7</xdr:row>
      <xdr:rowOff>0</xdr:rowOff>
    </xdr:from>
    <xdr:ext cx="76200" cy="266700"/>
    <xdr:sp macro="" textlink="">
      <xdr:nvSpPr>
        <xdr:cNvPr id="445" name="Text Box 38"/>
        <xdr:cNvSpPr txBox="1">
          <a:spLocks noChangeArrowheads="1"/>
        </xdr:cNvSpPr>
      </xdr:nvSpPr>
      <xdr:spPr bwMode="auto">
        <a:xfrm>
          <a:off x="17154525" y="100965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446" name="Text Box 38"/>
        <xdr:cNvSpPr txBox="1">
          <a:spLocks noChangeArrowheads="1"/>
        </xdr:cNvSpPr>
      </xdr:nvSpPr>
      <xdr:spPr bwMode="auto">
        <a:xfrm>
          <a:off x="4457700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447" name="Text Box 38"/>
        <xdr:cNvSpPr txBox="1">
          <a:spLocks noChangeArrowheads="1"/>
        </xdr:cNvSpPr>
      </xdr:nvSpPr>
      <xdr:spPr bwMode="auto">
        <a:xfrm>
          <a:off x="4457700" y="1009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448" name="Text Box 38"/>
        <xdr:cNvSpPr txBox="1">
          <a:spLocks noChangeArrowheads="1"/>
        </xdr:cNvSpPr>
      </xdr:nvSpPr>
      <xdr:spPr bwMode="auto">
        <a:xfrm>
          <a:off x="4457700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449" name="Text Box 38"/>
        <xdr:cNvSpPr txBox="1">
          <a:spLocks noChangeArrowheads="1"/>
        </xdr:cNvSpPr>
      </xdr:nvSpPr>
      <xdr:spPr bwMode="auto">
        <a:xfrm>
          <a:off x="4457700" y="1009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450" name="Text Box 38"/>
        <xdr:cNvSpPr txBox="1">
          <a:spLocks noChangeArrowheads="1"/>
        </xdr:cNvSpPr>
      </xdr:nvSpPr>
      <xdr:spPr bwMode="auto">
        <a:xfrm>
          <a:off x="4457700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451" name="Text Box 38"/>
        <xdr:cNvSpPr txBox="1">
          <a:spLocks noChangeArrowheads="1"/>
        </xdr:cNvSpPr>
      </xdr:nvSpPr>
      <xdr:spPr bwMode="auto">
        <a:xfrm>
          <a:off x="4457700" y="1009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452" name="Text Box 38"/>
        <xdr:cNvSpPr txBox="1">
          <a:spLocks noChangeArrowheads="1"/>
        </xdr:cNvSpPr>
      </xdr:nvSpPr>
      <xdr:spPr bwMode="auto">
        <a:xfrm>
          <a:off x="4457700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453" name="Text Box 38"/>
        <xdr:cNvSpPr txBox="1">
          <a:spLocks noChangeArrowheads="1"/>
        </xdr:cNvSpPr>
      </xdr:nvSpPr>
      <xdr:spPr bwMode="auto">
        <a:xfrm>
          <a:off x="4457700" y="1009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454" name="Text Box 38"/>
        <xdr:cNvSpPr txBox="1">
          <a:spLocks noChangeArrowheads="1"/>
        </xdr:cNvSpPr>
      </xdr:nvSpPr>
      <xdr:spPr bwMode="auto">
        <a:xfrm>
          <a:off x="4457700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455" name="Text Box 38"/>
        <xdr:cNvSpPr txBox="1">
          <a:spLocks noChangeArrowheads="1"/>
        </xdr:cNvSpPr>
      </xdr:nvSpPr>
      <xdr:spPr bwMode="auto">
        <a:xfrm>
          <a:off x="4457700" y="1009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456" name="Text Box 38"/>
        <xdr:cNvSpPr txBox="1">
          <a:spLocks noChangeArrowheads="1"/>
        </xdr:cNvSpPr>
      </xdr:nvSpPr>
      <xdr:spPr bwMode="auto">
        <a:xfrm>
          <a:off x="4457700" y="1009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457" name="Text Box 38"/>
        <xdr:cNvSpPr txBox="1">
          <a:spLocks noChangeArrowheads="1"/>
        </xdr:cNvSpPr>
      </xdr:nvSpPr>
      <xdr:spPr bwMode="auto">
        <a:xfrm>
          <a:off x="4457700" y="1009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458" name="Text Box 38"/>
        <xdr:cNvSpPr txBox="1">
          <a:spLocks noChangeArrowheads="1"/>
        </xdr:cNvSpPr>
      </xdr:nvSpPr>
      <xdr:spPr bwMode="auto">
        <a:xfrm>
          <a:off x="4457700" y="1009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459" name="Text Box 38"/>
        <xdr:cNvSpPr txBox="1">
          <a:spLocks noChangeArrowheads="1"/>
        </xdr:cNvSpPr>
      </xdr:nvSpPr>
      <xdr:spPr bwMode="auto">
        <a:xfrm>
          <a:off x="4457700" y="1009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460" name="Text Box 38"/>
        <xdr:cNvSpPr txBox="1">
          <a:spLocks noChangeArrowheads="1"/>
        </xdr:cNvSpPr>
      </xdr:nvSpPr>
      <xdr:spPr bwMode="auto">
        <a:xfrm>
          <a:off x="4457700" y="1009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461" name="Text Box 38"/>
        <xdr:cNvSpPr txBox="1">
          <a:spLocks noChangeArrowheads="1"/>
        </xdr:cNvSpPr>
      </xdr:nvSpPr>
      <xdr:spPr bwMode="auto">
        <a:xfrm>
          <a:off x="4457700" y="1009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462" name="Text Box 38"/>
        <xdr:cNvSpPr txBox="1">
          <a:spLocks noChangeArrowheads="1"/>
        </xdr:cNvSpPr>
      </xdr:nvSpPr>
      <xdr:spPr bwMode="auto">
        <a:xfrm>
          <a:off x="4457700" y="1009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463" name="Text Box 38"/>
        <xdr:cNvSpPr txBox="1">
          <a:spLocks noChangeArrowheads="1"/>
        </xdr:cNvSpPr>
      </xdr:nvSpPr>
      <xdr:spPr bwMode="auto">
        <a:xfrm>
          <a:off x="4457700" y="1009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464" name="Text Box 38"/>
        <xdr:cNvSpPr txBox="1">
          <a:spLocks noChangeArrowheads="1"/>
        </xdr:cNvSpPr>
      </xdr:nvSpPr>
      <xdr:spPr bwMode="auto">
        <a:xfrm>
          <a:off x="4457700" y="1009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465" name="Text Box 38"/>
        <xdr:cNvSpPr txBox="1">
          <a:spLocks noChangeArrowheads="1"/>
        </xdr:cNvSpPr>
      </xdr:nvSpPr>
      <xdr:spPr bwMode="auto">
        <a:xfrm>
          <a:off x="4457700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466" name="Text Box 38"/>
        <xdr:cNvSpPr txBox="1">
          <a:spLocks noChangeArrowheads="1"/>
        </xdr:cNvSpPr>
      </xdr:nvSpPr>
      <xdr:spPr bwMode="auto">
        <a:xfrm>
          <a:off x="4457700" y="1009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467" name="Text Box 38"/>
        <xdr:cNvSpPr txBox="1">
          <a:spLocks noChangeArrowheads="1"/>
        </xdr:cNvSpPr>
      </xdr:nvSpPr>
      <xdr:spPr bwMode="auto">
        <a:xfrm>
          <a:off x="4457700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468" name="Text Box 38"/>
        <xdr:cNvSpPr txBox="1">
          <a:spLocks noChangeArrowheads="1"/>
        </xdr:cNvSpPr>
      </xdr:nvSpPr>
      <xdr:spPr bwMode="auto">
        <a:xfrm>
          <a:off x="4457700" y="1009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469" name="Text Box 38"/>
        <xdr:cNvSpPr txBox="1">
          <a:spLocks noChangeArrowheads="1"/>
        </xdr:cNvSpPr>
      </xdr:nvSpPr>
      <xdr:spPr bwMode="auto">
        <a:xfrm>
          <a:off x="4457700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470" name="Text Box 38"/>
        <xdr:cNvSpPr txBox="1">
          <a:spLocks noChangeArrowheads="1"/>
        </xdr:cNvSpPr>
      </xdr:nvSpPr>
      <xdr:spPr bwMode="auto">
        <a:xfrm>
          <a:off x="4457700" y="1009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471" name="Text Box 38"/>
        <xdr:cNvSpPr txBox="1">
          <a:spLocks noChangeArrowheads="1"/>
        </xdr:cNvSpPr>
      </xdr:nvSpPr>
      <xdr:spPr bwMode="auto">
        <a:xfrm>
          <a:off x="4457700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472" name="Text Box 38"/>
        <xdr:cNvSpPr txBox="1">
          <a:spLocks noChangeArrowheads="1"/>
        </xdr:cNvSpPr>
      </xdr:nvSpPr>
      <xdr:spPr bwMode="auto">
        <a:xfrm>
          <a:off x="4457700" y="1009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7</xdr:row>
      <xdr:rowOff>0</xdr:rowOff>
    </xdr:from>
    <xdr:ext cx="76200" cy="247650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590925" y="733425"/>
          <a:ext cx="76200" cy="2476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0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590925" y="733425"/>
          <a:ext cx="76200" cy="2476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0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590925" y="733425"/>
          <a:ext cx="76200" cy="2476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0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590925" y="733425"/>
          <a:ext cx="76200" cy="2476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0"/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3590925" y="733425"/>
          <a:ext cx="76200" cy="2476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0"/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3590925" y="733425"/>
          <a:ext cx="76200" cy="2476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0"/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3590925" y="733425"/>
          <a:ext cx="76200" cy="2476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0"/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3590925" y="733425"/>
          <a:ext cx="76200" cy="2476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57400"/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3590925" y="733425"/>
          <a:ext cx="76200" cy="205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57400"/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3590925" y="733425"/>
          <a:ext cx="76200" cy="205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57400"/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3590925" y="733425"/>
          <a:ext cx="76200" cy="205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57400"/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3590925" y="733425"/>
          <a:ext cx="76200" cy="205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57400"/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3590925" y="733425"/>
          <a:ext cx="76200" cy="205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57400"/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3590925" y="733425"/>
          <a:ext cx="76200" cy="205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57400"/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3590925" y="733425"/>
          <a:ext cx="76200" cy="205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57400"/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3590925" y="733425"/>
          <a:ext cx="76200" cy="205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57400"/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3590925" y="733425"/>
          <a:ext cx="76200" cy="205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57400"/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3590925" y="733425"/>
          <a:ext cx="76200" cy="205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20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21" name="Text Box 39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22" name="Text Box 40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23" name="Text Box 41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24" name="Text Box 42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25" name="Text Box 43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26" name="Text Box 44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27" name="Text Box 45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28" name="Text Box 46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29" name="Text Box 47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30" name="Text Box 4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31" name="Text Box 49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32" name="Text Box 50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33" name="Text Box 51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34" name="Text Box 52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35" name="Text Box 53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36" name="Text Box 54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37" name="Text Box 55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38" name="Text Box 57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40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41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42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43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44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45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46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47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48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49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50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51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200025"/>
    <xdr:sp macro="" textlink="">
      <xdr:nvSpPr>
        <xdr:cNvPr id="52" name="Text Box 38"/>
        <xdr:cNvSpPr txBox="1">
          <a:spLocks noChangeArrowheads="1"/>
        </xdr:cNvSpPr>
      </xdr:nvSpPr>
      <xdr:spPr bwMode="auto">
        <a:xfrm>
          <a:off x="42386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200025"/>
    <xdr:sp macro="" textlink="">
      <xdr:nvSpPr>
        <xdr:cNvPr id="53" name="Text Box 38"/>
        <xdr:cNvSpPr txBox="1">
          <a:spLocks noChangeArrowheads="1"/>
        </xdr:cNvSpPr>
      </xdr:nvSpPr>
      <xdr:spPr bwMode="auto">
        <a:xfrm>
          <a:off x="42386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54" name="Text Box 39"/>
        <xdr:cNvSpPr txBox="1">
          <a:spLocks noChangeArrowheads="1"/>
        </xdr:cNvSpPr>
      </xdr:nvSpPr>
      <xdr:spPr bwMode="auto">
        <a:xfrm>
          <a:off x="37814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55" name="Text Box 39"/>
        <xdr:cNvSpPr txBox="1">
          <a:spLocks noChangeArrowheads="1"/>
        </xdr:cNvSpPr>
      </xdr:nvSpPr>
      <xdr:spPr bwMode="auto">
        <a:xfrm>
          <a:off x="37814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56" name="Text Box 39"/>
        <xdr:cNvSpPr txBox="1">
          <a:spLocks noChangeArrowheads="1"/>
        </xdr:cNvSpPr>
      </xdr:nvSpPr>
      <xdr:spPr bwMode="auto">
        <a:xfrm>
          <a:off x="37814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57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58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59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60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61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62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63" name="Text Box 35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64" name="Text Box 36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65" name="Text Box 37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66" name="Text Box 38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67" name="Text Box 39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68" name="Text Box 40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69" name="Text Box 41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70" name="Text Box 42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71" name="Text Box 43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72" name="Text Box 44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73" name="Text Box 45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74" name="Text Box 46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75" name="Text Box 47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76" name="Text Box 48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77" name="Text Box 49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78" name="Text Box 50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79" name="Text Box 70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80" name="Text Box 71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81" name="Text Box 72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82" name="Text Box 73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83" name="Text Box 74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84" name="Text Box 75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85" name="Text Box 76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86" name="Text Box 77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87" name="Text Box 78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88" name="Text Box 79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89" name="Text Box 80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90" name="Text Box 81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91" name="Text Box 82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92" name="Text Box 83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93" name="Text Box 84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94" name="Text Box 85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95" name="Text Box 86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96" name="Text Box 87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97" name="Text Box 88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98" name="Text Box 89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99" name="Text Box 90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100" name="Text Box 91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101" name="Text Box 92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102" name="Text Box 93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103" name="Text Box 94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104" name="Text Box 95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105" name="Text Box 96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106" name="Text Box 97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107" name="Text Box 98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108" name="Text Box 99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109" name="Text Box 100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110" name="Text Box 101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38125"/>
    <xdr:sp macro="" textlink="">
      <xdr:nvSpPr>
        <xdr:cNvPr id="111" name="Text Box 54"/>
        <xdr:cNvSpPr txBox="1">
          <a:spLocks noChangeArrowheads="1"/>
        </xdr:cNvSpPr>
      </xdr:nvSpPr>
      <xdr:spPr bwMode="auto">
        <a:xfrm>
          <a:off x="3590925" y="7334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38125"/>
    <xdr:sp macro="" textlink="">
      <xdr:nvSpPr>
        <xdr:cNvPr id="112" name="Text Box 55"/>
        <xdr:cNvSpPr txBox="1">
          <a:spLocks noChangeArrowheads="1"/>
        </xdr:cNvSpPr>
      </xdr:nvSpPr>
      <xdr:spPr bwMode="auto">
        <a:xfrm>
          <a:off x="3590925" y="7334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38125"/>
    <xdr:sp macro="" textlink="">
      <xdr:nvSpPr>
        <xdr:cNvPr id="113" name="Text Box 56"/>
        <xdr:cNvSpPr txBox="1">
          <a:spLocks noChangeArrowheads="1"/>
        </xdr:cNvSpPr>
      </xdr:nvSpPr>
      <xdr:spPr bwMode="auto">
        <a:xfrm>
          <a:off x="3590925" y="7334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38125"/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3590925" y="7334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38125"/>
    <xdr:sp macro="" textlink="">
      <xdr:nvSpPr>
        <xdr:cNvPr id="115" name="Text Box 58"/>
        <xdr:cNvSpPr txBox="1">
          <a:spLocks noChangeArrowheads="1"/>
        </xdr:cNvSpPr>
      </xdr:nvSpPr>
      <xdr:spPr bwMode="auto">
        <a:xfrm>
          <a:off x="3590925" y="7334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38125"/>
    <xdr:sp macro="" textlink="">
      <xdr:nvSpPr>
        <xdr:cNvPr id="116" name="Text Box 59"/>
        <xdr:cNvSpPr txBox="1">
          <a:spLocks noChangeArrowheads="1"/>
        </xdr:cNvSpPr>
      </xdr:nvSpPr>
      <xdr:spPr bwMode="auto">
        <a:xfrm>
          <a:off x="3590925" y="7334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38125"/>
    <xdr:sp macro="" textlink="">
      <xdr:nvSpPr>
        <xdr:cNvPr id="117" name="Text Box 60"/>
        <xdr:cNvSpPr txBox="1">
          <a:spLocks noChangeArrowheads="1"/>
        </xdr:cNvSpPr>
      </xdr:nvSpPr>
      <xdr:spPr bwMode="auto">
        <a:xfrm>
          <a:off x="3590925" y="7334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38125"/>
    <xdr:sp macro="" textlink="">
      <xdr:nvSpPr>
        <xdr:cNvPr id="118" name="Text Box 61"/>
        <xdr:cNvSpPr txBox="1">
          <a:spLocks noChangeArrowheads="1"/>
        </xdr:cNvSpPr>
      </xdr:nvSpPr>
      <xdr:spPr bwMode="auto">
        <a:xfrm>
          <a:off x="3590925" y="7334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19" name="Text Box 2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57175"/>
    <xdr:sp macro="" textlink="">
      <xdr:nvSpPr>
        <xdr:cNvPr id="120" name="Text Box 10"/>
        <xdr:cNvSpPr txBox="1">
          <a:spLocks noChangeArrowheads="1"/>
        </xdr:cNvSpPr>
      </xdr:nvSpPr>
      <xdr:spPr bwMode="auto">
        <a:xfrm>
          <a:off x="3590925" y="7334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9550"/>
    <xdr:sp macro="" textlink="">
      <xdr:nvSpPr>
        <xdr:cNvPr id="121" name="Text Box 5"/>
        <xdr:cNvSpPr txBox="1">
          <a:spLocks noChangeArrowheads="1"/>
        </xdr:cNvSpPr>
      </xdr:nvSpPr>
      <xdr:spPr bwMode="auto">
        <a:xfrm>
          <a:off x="3590925" y="7334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90500"/>
    <xdr:sp macro="" textlink="">
      <xdr:nvSpPr>
        <xdr:cNvPr id="122" name="Text Box 8"/>
        <xdr:cNvSpPr txBox="1">
          <a:spLocks noChangeArrowheads="1"/>
        </xdr:cNvSpPr>
      </xdr:nvSpPr>
      <xdr:spPr bwMode="auto">
        <a:xfrm>
          <a:off x="3590925" y="7334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90500"/>
    <xdr:sp macro="" textlink="">
      <xdr:nvSpPr>
        <xdr:cNvPr id="123" name="Text Box 9"/>
        <xdr:cNvSpPr txBox="1">
          <a:spLocks noChangeArrowheads="1"/>
        </xdr:cNvSpPr>
      </xdr:nvSpPr>
      <xdr:spPr bwMode="auto">
        <a:xfrm>
          <a:off x="3590925" y="7334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9550"/>
    <xdr:sp macro="" textlink="">
      <xdr:nvSpPr>
        <xdr:cNvPr id="124" name="Text Box 5"/>
        <xdr:cNvSpPr txBox="1">
          <a:spLocks noChangeArrowheads="1"/>
        </xdr:cNvSpPr>
      </xdr:nvSpPr>
      <xdr:spPr bwMode="auto">
        <a:xfrm>
          <a:off x="3590925" y="7334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90500"/>
    <xdr:sp macro="" textlink="">
      <xdr:nvSpPr>
        <xdr:cNvPr id="125" name="Text Box 8"/>
        <xdr:cNvSpPr txBox="1">
          <a:spLocks noChangeArrowheads="1"/>
        </xdr:cNvSpPr>
      </xdr:nvSpPr>
      <xdr:spPr bwMode="auto">
        <a:xfrm>
          <a:off x="3590925" y="7334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90500"/>
    <xdr:sp macro="" textlink="">
      <xdr:nvSpPr>
        <xdr:cNvPr id="126" name="Text Box 9"/>
        <xdr:cNvSpPr txBox="1">
          <a:spLocks noChangeArrowheads="1"/>
        </xdr:cNvSpPr>
      </xdr:nvSpPr>
      <xdr:spPr bwMode="auto">
        <a:xfrm>
          <a:off x="3590925" y="7334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27" name="Text Box 40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128" name="Text Box 39"/>
        <xdr:cNvSpPr txBox="1">
          <a:spLocks noChangeArrowheads="1"/>
        </xdr:cNvSpPr>
      </xdr:nvSpPr>
      <xdr:spPr bwMode="auto">
        <a:xfrm>
          <a:off x="37814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129" name="Text Box 39"/>
        <xdr:cNvSpPr txBox="1">
          <a:spLocks noChangeArrowheads="1"/>
        </xdr:cNvSpPr>
      </xdr:nvSpPr>
      <xdr:spPr bwMode="auto">
        <a:xfrm>
          <a:off x="37814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30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131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32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33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134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35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36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137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38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139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40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41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142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43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44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200025"/>
    <xdr:sp macro="" textlink="">
      <xdr:nvSpPr>
        <xdr:cNvPr id="145" name="Text Box 38"/>
        <xdr:cNvSpPr txBox="1">
          <a:spLocks noChangeArrowheads="1"/>
        </xdr:cNvSpPr>
      </xdr:nvSpPr>
      <xdr:spPr bwMode="auto">
        <a:xfrm>
          <a:off x="42386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146" name="Text Box 39"/>
        <xdr:cNvSpPr txBox="1">
          <a:spLocks noChangeArrowheads="1"/>
        </xdr:cNvSpPr>
      </xdr:nvSpPr>
      <xdr:spPr bwMode="auto">
        <a:xfrm>
          <a:off x="37814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147" name="Text Box 39"/>
        <xdr:cNvSpPr txBox="1">
          <a:spLocks noChangeArrowheads="1"/>
        </xdr:cNvSpPr>
      </xdr:nvSpPr>
      <xdr:spPr bwMode="auto">
        <a:xfrm>
          <a:off x="37814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148" name="Text Box 39"/>
        <xdr:cNvSpPr txBox="1">
          <a:spLocks noChangeArrowheads="1"/>
        </xdr:cNvSpPr>
      </xdr:nvSpPr>
      <xdr:spPr bwMode="auto">
        <a:xfrm>
          <a:off x="37814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49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150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51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52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53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154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57175"/>
    <xdr:sp macro="" textlink="">
      <xdr:nvSpPr>
        <xdr:cNvPr id="155" name="Text Box 10"/>
        <xdr:cNvSpPr txBox="1">
          <a:spLocks noChangeArrowheads="1"/>
        </xdr:cNvSpPr>
      </xdr:nvSpPr>
      <xdr:spPr bwMode="auto">
        <a:xfrm>
          <a:off x="3590925" y="7334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7</xdr:row>
      <xdr:rowOff>0</xdr:rowOff>
    </xdr:from>
    <xdr:ext cx="76200" cy="200025"/>
    <xdr:sp macro="" textlink="">
      <xdr:nvSpPr>
        <xdr:cNvPr id="156" name="Text Box 106"/>
        <xdr:cNvSpPr txBox="1">
          <a:spLocks noChangeArrowheads="1"/>
        </xdr:cNvSpPr>
      </xdr:nvSpPr>
      <xdr:spPr bwMode="auto">
        <a:xfrm>
          <a:off x="11525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7</xdr:row>
      <xdr:rowOff>0</xdr:rowOff>
    </xdr:from>
    <xdr:ext cx="76200" cy="200025"/>
    <xdr:sp macro="" textlink="">
      <xdr:nvSpPr>
        <xdr:cNvPr id="157" name="Text Box 107"/>
        <xdr:cNvSpPr txBox="1">
          <a:spLocks noChangeArrowheads="1"/>
        </xdr:cNvSpPr>
      </xdr:nvSpPr>
      <xdr:spPr bwMode="auto">
        <a:xfrm>
          <a:off x="11525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304800"/>
    <xdr:sp macro="" textlink="">
      <xdr:nvSpPr>
        <xdr:cNvPr id="158" name="Text Box 5"/>
        <xdr:cNvSpPr txBox="1">
          <a:spLocks noChangeArrowheads="1"/>
        </xdr:cNvSpPr>
      </xdr:nvSpPr>
      <xdr:spPr bwMode="auto">
        <a:xfrm>
          <a:off x="3590925" y="7334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59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160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161" name="Text Box 4"/>
        <xdr:cNvSpPr txBox="1">
          <a:spLocks noChangeArrowheads="1"/>
        </xdr:cNvSpPr>
      </xdr:nvSpPr>
      <xdr:spPr bwMode="auto">
        <a:xfrm>
          <a:off x="3590925" y="7334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7</xdr:row>
      <xdr:rowOff>0</xdr:rowOff>
    </xdr:from>
    <xdr:ext cx="76200" cy="228600"/>
    <xdr:sp macro="" textlink="">
      <xdr:nvSpPr>
        <xdr:cNvPr id="162" name="Text Box 12"/>
        <xdr:cNvSpPr txBox="1">
          <a:spLocks noChangeArrowheads="1"/>
        </xdr:cNvSpPr>
      </xdr:nvSpPr>
      <xdr:spPr bwMode="auto">
        <a:xfrm>
          <a:off x="11525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7</xdr:row>
      <xdr:rowOff>0</xdr:rowOff>
    </xdr:from>
    <xdr:ext cx="76200" cy="228600"/>
    <xdr:sp macro="" textlink="">
      <xdr:nvSpPr>
        <xdr:cNvPr id="163" name="Text Box 13"/>
        <xdr:cNvSpPr txBox="1">
          <a:spLocks noChangeArrowheads="1"/>
        </xdr:cNvSpPr>
      </xdr:nvSpPr>
      <xdr:spPr bwMode="auto">
        <a:xfrm>
          <a:off x="11525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304800"/>
    <xdr:sp macro="" textlink="">
      <xdr:nvSpPr>
        <xdr:cNvPr id="164" name="Text Box 5"/>
        <xdr:cNvSpPr txBox="1">
          <a:spLocks noChangeArrowheads="1"/>
        </xdr:cNvSpPr>
      </xdr:nvSpPr>
      <xdr:spPr bwMode="auto">
        <a:xfrm>
          <a:off x="3590925" y="7334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65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200025"/>
    <xdr:sp macro="" textlink="">
      <xdr:nvSpPr>
        <xdr:cNvPr id="166" name="Text Box 38"/>
        <xdr:cNvSpPr txBox="1">
          <a:spLocks noChangeArrowheads="1"/>
        </xdr:cNvSpPr>
      </xdr:nvSpPr>
      <xdr:spPr bwMode="auto">
        <a:xfrm>
          <a:off x="42386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9550"/>
    <xdr:sp macro="" textlink="">
      <xdr:nvSpPr>
        <xdr:cNvPr id="167" name="Text Box 5"/>
        <xdr:cNvSpPr txBox="1">
          <a:spLocks noChangeArrowheads="1"/>
        </xdr:cNvSpPr>
      </xdr:nvSpPr>
      <xdr:spPr bwMode="auto">
        <a:xfrm>
          <a:off x="3590925" y="7334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90500"/>
    <xdr:sp macro="" textlink="">
      <xdr:nvSpPr>
        <xdr:cNvPr id="168" name="Text Box 8"/>
        <xdr:cNvSpPr txBox="1">
          <a:spLocks noChangeArrowheads="1"/>
        </xdr:cNvSpPr>
      </xdr:nvSpPr>
      <xdr:spPr bwMode="auto">
        <a:xfrm>
          <a:off x="3590925" y="7334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90500"/>
    <xdr:sp macro="" textlink="">
      <xdr:nvSpPr>
        <xdr:cNvPr id="169" name="Text Box 9"/>
        <xdr:cNvSpPr txBox="1">
          <a:spLocks noChangeArrowheads="1"/>
        </xdr:cNvSpPr>
      </xdr:nvSpPr>
      <xdr:spPr bwMode="auto">
        <a:xfrm>
          <a:off x="3590925" y="7334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9550"/>
    <xdr:sp macro="" textlink="">
      <xdr:nvSpPr>
        <xdr:cNvPr id="170" name="Text Box 5"/>
        <xdr:cNvSpPr txBox="1">
          <a:spLocks noChangeArrowheads="1"/>
        </xdr:cNvSpPr>
      </xdr:nvSpPr>
      <xdr:spPr bwMode="auto">
        <a:xfrm>
          <a:off x="3590925" y="7334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71" name="Text Box 46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72" name="Text Box 43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173" name="Text Box 68"/>
        <xdr:cNvSpPr txBox="1">
          <a:spLocks noChangeArrowheads="1"/>
        </xdr:cNvSpPr>
      </xdr:nvSpPr>
      <xdr:spPr bwMode="auto">
        <a:xfrm>
          <a:off x="3590925" y="733425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174" name="Text Box 69"/>
        <xdr:cNvSpPr txBox="1">
          <a:spLocks noChangeArrowheads="1"/>
        </xdr:cNvSpPr>
      </xdr:nvSpPr>
      <xdr:spPr bwMode="auto">
        <a:xfrm>
          <a:off x="3590925" y="733425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175" name="Text Box 70"/>
        <xdr:cNvSpPr txBox="1">
          <a:spLocks noChangeArrowheads="1"/>
        </xdr:cNvSpPr>
      </xdr:nvSpPr>
      <xdr:spPr bwMode="auto">
        <a:xfrm>
          <a:off x="3590925" y="733425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176" name="Text Box 71"/>
        <xdr:cNvSpPr txBox="1">
          <a:spLocks noChangeArrowheads="1"/>
        </xdr:cNvSpPr>
      </xdr:nvSpPr>
      <xdr:spPr bwMode="auto">
        <a:xfrm>
          <a:off x="3590925" y="733425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177" name="Text Box 72"/>
        <xdr:cNvSpPr txBox="1">
          <a:spLocks noChangeArrowheads="1"/>
        </xdr:cNvSpPr>
      </xdr:nvSpPr>
      <xdr:spPr bwMode="auto">
        <a:xfrm>
          <a:off x="3590925" y="733425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178" name="Text Box 73"/>
        <xdr:cNvSpPr txBox="1">
          <a:spLocks noChangeArrowheads="1"/>
        </xdr:cNvSpPr>
      </xdr:nvSpPr>
      <xdr:spPr bwMode="auto">
        <a:xfrm>
          <a:off x="3590925" y="733425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179" name="Text Box 38"/>
        <xdr:cNvSpPr txBox="1">
          <a:spLocks noChangeArrowheads="1"/>
        </xdr:cNvSpPr>
      </xdr:nvSpPr>
      <xdr:spPr bwMode="auto">
        <a:xfrm>
          <a:off x="3590925" y="733425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400050"/>
    <xdr:sp macro="" textlink="">
      <xdr:nvSpPr>
        <xdr:cNvPr id="180" name="Text Box 38"/>
        <xdr:cNvSpPr txBox="1">
          <a:spLocks noChangeArrowheads="1"/>
        </xdr:cNvSpPr>
      </xdr:nvSpPr>
      <xdr:spPr bwMode="auto">
        <a:xfrm>
          <a:off x="4238625" y="733425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181" name="Text Box 47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182" name="Text Box 38"/>
        <xdr:cNvSpPr txBox="1">
          <a:spLocks noChangeArrowheads="1"/>
        </xdr:cNvSpPr>
      </xdr:nvSpPr>
      <xdr:spPr bwMode="auto">
        <a:xfrm>
          <a:off x="3590925" y="733425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400050"/>
    <xdr:sp macro="" textlink="">
      <xdr:nvSpPr>
        <xdr:cNvPr id="183" name="Text Box 38"/>
        <xdr:cNvSpPr txBox="1">
          <a:spLocks noChangeArrowheads="1"/>
        </xdr:cNvSpPr>
      </xdr:nvSpPr>
      <xdr:spPr bwMode="auto">
        <a:xfrm>
          <a:off x="4238625" y="733425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57175"/>
    <xdr:sp macro="" textlink="">
      <xdr:nvSpPr>
        <xdr:cNvPr id="184" name="Text Box 10"/>
        <xdr:cNvSpPr txBox="1">
          <a:spLocks noChangeArrowheads="1"/>
        </xdr:cNvSpPr>
      </xdr:nvSpPr>
      <xdr:spPr bwMode="auto">
        <a:xfrm>
          <a:off x="3590925" y="7334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7</xdr:row>
      <xdr:rowOff>0</xdr:rowOff>
    </xdr:from>
    <xdr:ext cx="76200" cy="200025"/>
    <xdr:sp macro="" textlink="">
      <xdr:nvSpPr>
        <xdr:cNvPr id="185" name="Text Box 106"/>
        <xdr:cNvSpPr txBox="1">
          <a:spLocks noChangeArrowheads="1"/>
        </xdr:cNvSpPr>
      </xdr:nvSpPr>
      <xdr:spPr bwMode="auto">
        <a:xfrm>
          <a:off x="11525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7</xdr:row>
      <xdr:rowOff>0</xdr:rowOff>
    </xdr:from>
    <xdr:ext cx="76200" cy="200025"/>
    <xdr:sp macro="" textlink="">
      <xdr:nvSpPr>
        <xdr:cNvPr id="186" name="Text Box 107"/>
        <xdr:cNvSpPr txBox="1">
          <a:spLocks noChangeArrowheads="1"/>
        </xdr:cNvSpPr>
      </xdr:nvSpPr>
      <xdr:spPr bwMode="auto">
        <a:xfrm>
          <a:off x="11525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87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88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189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90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91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192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93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194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95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96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197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98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99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200025"/>
    <xdr:sp macro="" textlink="">
      <xdr:nvSpPr>
        <xdr:cNvPr id="200" name="Text Box 38"/>
        <xdr:cNvSpPr txBox="1">
          <a:spLocks noChangeArrowheads="1"/>
        </xdr:cNvSpPr>
      </xdr:nvSpPr>
      <xdr:spPr bwMode="auto">
        <a:xfrm>
          <a:off x="42386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201" name="Text Box 39"/>
        <xdr:cNvSpPr txBox="1">
          <a:spLocks noChangeArrowheads="1"/>
        </xdr:cNvSpPr>
      </xdr:nvSpPr>
      <xdr:spPr bwMode="auto">
        <a:xfrm>
          <a:off x="37814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202" name="Text Box 39"/>
        <xdr:cNvSpPr txBox="1">
          <a:spLocks noChangeArrowheads="1"/>
        </xdr:cNvSpPr>
      </xdr:nvSpPr>
      <xdr:spPr bwMode="auto">
        <a:xfrm>
          <a:off x="37814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203" name="Text Box 39"/>
        <xdr:cNvSpPr txBox="1">
          <a:spLocks noChangeArrowheads="1"/>
        </xdr:cNvSpPr>
      </xdr:nvSpPr>
      <xdr:spPr bwMode="auto">
        <a:xfrm>
          <a:off x="37814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204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205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206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207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208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209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210" name="Text Box 39"/>
        <xdr:cNvSpPr txBox="1">
          <a:spLocks noChangeArrowheads="1"/>
        </xdr:cNvSpPr>
      </xdr:nvSpPr>
      <xdr:spPr bwMode="auto">
        <a:xfrm>
          <a:off x="37814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211" name="Text Box 39"/>
        <xdr:cNvSpPr txBox="1">
          <a:spLocks noChangeArrowheads="1"/>
        </xdr:cNvSpPr>
      </xdr:nvSpPr>
      <xdr:spPr bwMode="auto">
        <a:xfrm>
          <a:off x="37814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57175"/>
    <xdr:sp macro="" textlink="">
      <xdr:nvSpPr>
        <xdr:cNvPr id="212" name="Text Box 10"/>
        <xdr:cNvSpPr txBox="1">
          <a:spLocks noChangeArrowheads="1"/>
        </xdr:cNvSpPr>
      </xdr:nvSpPr>
      <xdr:spPr bwMode="auto">
        <a:xfrm>
          <a:off x="3590925" y="7334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7</xdr:row>
      <xdr:rowOff>0</xdr:rowOff>
    </xdr:from>
    <xdr:ext cx="76200" cy="200025"/>
    <xdr:sp macro="" textlink="">
      <xdr:nvSpPr>
        <xdr:cNvPr id="213" name="Text Box 106"/>
        <xdr:cNvSpPr txBox="1">
          <a:spLocks noChangeArrowheads="1"/>
        </xdr:cNvSpPr>
      </xdr:nvSpPr>
      <xdr:spPr bwMode="auto">
        <a:xfrm>
          <a:off x="11525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7</xdr:row>
      <xdr:rowOff>0</xdr:rowOff>
    </xdr:from>
    <xdr:ext cx="76200" cy="200025"/>
    <xdr:sp macro="" textlink="">
      <xdr:nvSpPr>
        <xdr:cNvPr id="214" name="Text Box 107"/>
        <xdr:cNvSpPr txBox="1">
          <a:spLocks noChangeArrowheads="1"/>
        </xdr:cNvSpPr>
      </xdr:nvSpPr>
      <xdr:spPr bwMode="auto">
        <a:xfrm>
          <a:off x="11525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215" name="Text Box 4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828675"/>
    <xdr:sp macro="" textlink="">
      <xdr:nvSpPr>
        <xdr:cNvPr id="216" name="Text Box 4"/>
        <xdr:cNvSpPr txBox="1">
          <a:spLocks noChangeArrowheads="1"/>
        </xdr:cNvSpPr>
      </xdr:nvSpPr>
      <xdr:spPr bwMode="auto">
        <a:xfrm>
          <a:off x="3590925" y="733425"/>
          <a:ext cx="762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66700"/>
    <xdr:sp macro="" textlink="">
      <xdr:nvSpPr>
        <xdr:cNvPr id="217" name="Text Box 5"/>
        <xdr:cNvSpPr txBox="1">
          <a:spLocks noChangeArrowheads="1"/>
        </xdr:cNvSpPr>
      </xdr:nvSpPr>
      <xdr:spPr bwMode="auto">
        <a:xfrm>
          <a:off x="3590925" y="73342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218" name="Text Box 8"/>
        <xdr:cNvSpPr txBox="1">
          <a:spLocks noChangeArrowheads="1"/>
        </xdr:cNvSpPr>
      </xdr:nvSpPr>
      <xdr:spPr bwMode="auto">
        <a:xfrm>
          <a:off x="3590925" y="733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219" name="Text Box 9"/>
        <xdr:cNvSpPr txBox="1">
          <a:spLocks noChangeArrowheads="1"/>
        </xdr:cNvSpPr>
      </xdr:nvSpPr>
      <xdr:spPr bwMode="auto">
        <a:xfrm>
          <a:off x="3590925" y="733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220" name="Text Box 4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466725</xdr:colOff>
      <xdr:row>7</xdr:row>
      <xdr:rowOff>0</xdr:rowOff>
    </xdr:from>
    <xdr:ext cx="76200" cy="400050"/>
    <xdr:sp macro="" textlink="">
      <xdr:nvSpPr>
        <xdr:cNvPr id="221" name="Text Box 4"/>
        <xdr:cNvSpPr txBox="1">
          <a:spLocks noChangeArrowheads="1"/>
        </xdr:cNvSpPr>
      </xdr:nvSpPr>
      <xdr:spPr bwMode="auto">
        <a:xfrm>
          <a:off x="4057650" y="733425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61925"/>
    <xdr:sp macro="" textlink="">
      <xdr:nvSpPr>
        <xdr:cNvPr id="222" name="Text Box 9"/>
        <xdr:cNvSpPr txBox="1">
          <a:spLocks noChangeArrowheads="1"/>
        </xdr:cNvSpPr>
      </xdr:nvSpPr>
      <xdr:spPr bwMode="auto">
        <a:xfrm>
          <a:off x="3590925" y="7334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61925"/>
    <xdr:sp macro="" textlink="">
      <xdr:nvSpPr>
        <xdr:cNvPr id="223" name="Text Box 10"/>
        <xdr:cNvSpPr txBox="1">
          <a:spLocks noChangeArrowheads="1"/>
        </xdr:cNvSpPr>
      </xdr:nvSpPr>
      <xdr:spPr bwMode="auto">
        <a:xfrm>
          <a:off x="3590925" y="7334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224" name="Text Box 38"/>
        <xdr:cNvSpPr txBox="1">
          <a:spLocks noChangeArrowheads="1"/>
        </xdr:cNvSpPr>
      </xdr:nvSpPr>
      <xdr:spPr bwMode="auto">
        <a:xfrm>
          <a:off x="3590925" y="733425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400050"/>
    <xdr:sp macro="" textlink="">
      <xdr:nvSpPr>
        <xdr:cNvPr id="225" name="Text Box 38"/>
        <xdr:cNvSpPr txBox="1">
          <a:spLocks noChangeArrowheads="1"/>
        </xdr:cNvSpPr>
      </xdr:nvSpPr>
      <xdr:spPr bwMode="auto">
        <a:xfrm>
          <a:off x="4238625" y="733425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800100</xdr:colOff>
      <xdr:row>7</xdr:row>
      <xdr:rowOff>0</xdr:rowOff>
    </xdr:from>
    <xdr:ext cx="0" cy="257175"/>
    <xdr:sp macro="" textlink="">
      <xdr:nvSpPr>
        <xdr:cNvPr id="226" name="Text Box 1"/>
        <xdr:cNvSpPr txBox="1">
          <a:spLocks noChangeArrowheads="1"/>
        </xdr:cNvSpPr>
      </xdr:nvSpPr>
      <xdr:spPr bwMode="auto">
        <a:xfrm>
          <a:off x="1162050" y="7334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800100</xdr:colOff>
      <xdr:row>7</xdr:row>
      <xdr:rowOff>0</xdr:rowOff>
    </xdr:from>
    <xdr:ext cx="0" cy="228600"/>
    <xdr:sp macro="" textlink="">
      <xdr:nvSpPr>
        <xdr:cNvPr id="227" name="Text Box 2"/>
        <xdr:cNvSpPr txBox="1">
          <a:spLocks noChangeArrowheads="1"/>
        </xdr:cNvSpPr>
      </xdr:nvSpPr>
      <xdr:spPr bwMode="auto">
        <a:xfrm>
          <a:off x="1162050" y="7334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47625" cy="419100"/>
    <xdr:sp macro="" textlink="">
      <xdr:nvSpPr>
        <xdr:cNvPr id="228" name="Text Box 10"/>
        <xdr:cNvSpPr txBox="1">
          <a:spLocks noChangeArrowheads="1"/>
        </xdr:cNvSpPr>
      </xdr:nvSpPr>
      <xdr:spPr bwMode="auto">
        <a:xfrm>
          <a:off x="4848225" y="733425"/>
          <a:ext cx="476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47625" cy="419100"/>
    <xdr:sp macro="" textlink="">
      <xdr:nvSpPr>
        <xdr:cNvPr id="229" name="Text Box 10"/>
        <xdr:cNvSpPr txBox="1">
          <a:spLocks noChangeArrowheads="1"/>
        </xdr:cNvSpPr>
      </xdr:nvSpPr>
      <xdr:spPr bwMode="auto">
        <a:xfrm>
          <a:off x="4848225" y="733425"/>
          <a:ext cx="476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333375"/>
    <xdr:sp macro="" textlink="">
      <xdr:nvSpPr>
        <xdr:cNvPr id="230" name="Text Box 5"/>
        <xdr:cNvSpPr txBox="1">
          <a:spLocks noChangeArrowheads="1"/>
        </xdr:cNvSpPr>
      </xdr:nvSpPr>
      <xdr:spPr bwMode="auto">
        <a:xfrm>
          <a:off x="3590925" y="733425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231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232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628775"/>
    <xdr:sp macro="" textlink="">
      <xdr:nvSpPr>
        <xdr:cNvPr id="233" name="Text Box 1"/>
        <xdr:cNvSpPr txBox="1">
          <a:spLocks noChangeArrowheads="1"/>
        </xdr:cNvSpPr>
      </xdr:nvSpPr>
      <xdr:spPr bwMode="auto">
        <a:xfrm>
          <a:off x="3590925" y="733425"/>
          <a:ext cx="76200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628775"/>
    <xdr:sp macro="" textlink="">
      <xdr:nvSpPr>
        <xdr:cNvPr id="234" name="Text Box 2"/>
        <xdr:cNvSpPr txBox="1">
          <a:spLocks noChangeArrowheads="1"/>
        </xdr:cNvSpPr>
      </xdr:nvSpPr>
      <xdr:spPr bwMode="auto">
        <a:xfrm>
          <a:off x="3590925" y="733425"/>
          <a:ext cx="76200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628775"/>
    <xdr:sp macro="" textlink="">
      <xdr:nvSpPr>
        <xdr:cNvPr id="235" name="Text Box 3"/>
        <xdr:cNvSpPr txBox="1">
          <a:spLocks noChangeArrowheads="1"/>
        </xdr:cNvSpPr>
      </xdr:nvSpPr>
      <xdr:spPr bwMode="auto">
        <a:xfrm>
          <a:off x="3590925" y="733425"/>
          <a:ext cx="76200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628775"/>
    <xdr:sp macro="" textlink="">
      <xdr:nvSpPr>
        <xdr:cNvPr id="236" name="Text Box 4"/>
        <xdr:cNvSpPr txBox="1">
          <a:spLocks noChangeArrowheads="1"/>
        </xdr:cNvSpPr>
      </xdr:nvSpPr>
      <xdr:spPr bwMode="auto">
        <a:xfrm>
          <a:off x="3590925" y="733425"/>
          <a:ext cx="76200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628775"/>
    <xdr:sp macro="" textlink="">
      <xdr:nvSpPr>
        <xdr:cNvPr id="237" name="Text Box 5"/>
        <xdr:cNvSpPr txBox="1">
          <a:spLocks noChangeArrowheads="1"/>
        </xdr:cNvSpPr>
      </xdr:nvSpPr>
      <xdr:spPr bwMode="auto">
        <a:xfrm>
          <a:off x="3590925" y="733425"/>
          <a:ext cx="76200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628775"/>
    <xdr:sp macro="" textlink="">
      <xdr:nvSpPr>
        <xdr:cNvPr id="238" name="Text Box 6"/>
        <xdr:cNvSpPr txBox="1">
          <a:spLocks noChangeArrowheads="1"/>
        </xdr:cNvSpPr>
      </xdr:nvSpPr>
      <xdr:spPr bwMode="auto">
        <a:xfrm>
          <a:off x="3590925" y="733425"/>
          <a:ext cx="76200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628775"/>
    <xdr:sp macro="" textlink="">
      <xdr:nvSpPr>
        <xdr:cNvPr id="239" name="Text Box 7"/>
        <xdr:cNvSpPr txBox="1">
          <a:spLocks noChangeArrowheads="1"/>
        </xdr:cNvSpPr>
      </xdr:nvSpPr>
      <xdr:spPr bwMode="auto">
        <a:xfrm>
          <a:off x="3590925" y="733425"/>
          <a:ext cx="76200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628775"/>
    <xdr:sp macro="" textlink="">
      <xdr:nvSpPr>
        <xdr:cNvPr id="240" name="Text Box 8"/>
        <xdr:cNvSpPr txBox="1">
          <a:spLocks noChangeArrowheads="1"/>
        </xdr:cNvSpPr>
      </xdr:nvSpPr>
      <xdr:spPr bwMode="auto">
        <a:xfrm>
          <a:off x="3590925" y="733425"/>
          <a:ext cx="76200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085850"/>
    <xdr:sp macro="" textlink="">
      <xdr:nvSpPr>
        <xdr:cNvPr id="241" name="Text Box 9"/>
        <xdr:cNvSpPr txBox="1">
          <a:spLocks noChangeArrowheads="1"/>
        </xdr:cNvSpPr>
      </xdr:nvSpPr>
      <xdr:spPr bwMode="auto">
        <a:xfrm>
          <a:off x="3590925" y="733425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085850"/>
    <xdr:sp macro="" textlink="">
      <xdr:nvSpPr>
        <xdr:cNvPr id="242" name="Text Box 10"/>
        <xdr:cNvSpPr txBox="1">
          <a:spLocks noChangeArrowheads="1"/>
        </xdr:cNvSpPr>
      </xdr:nvSpPr>
      <xdr:spPr bwMode="auto">
        <a:xfrm>
          <a:off x="3590925" y="733425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085850"/>
    <xdr:sp macro="" textlink="">
      <xdr:nvSpPr>
        <xdr:cNvPr id="243" name="Text Box 11"/>
        <xdr:cNvSpPr txBox="1">
          <a:spLocks noChangeArrowheads="1"/>
        </xdr:cNvSpPr>
      </xdr:nvSpPr>
      <xdr:spPr bwMode="auto">
        <a:xfrm>
          <a:off x="3590925" y="733425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085850"/>
    <xdr:sp macro="" textlink="">
      <xdr:nvSpPr>
        <xdr:cNvPr id="244" name="Text Box 12"/>
        <xdr:cNvSpPr txBox="1">
          <a:spLocks noChangeArrowheads="1"/>
        </xdr:cNvSpPr>
      </xdr:nvSpPr>
      <xdr:spPr bwMode="auto">
        <a:xfrm>
          <a:off x="3590925" y="733425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085850"/>
    <xdr:sp macro="" textlink="">
      <xdr:nvSpPr>
        <xdr:cNvPr id="245" name="Text Box 13"/>
        <xdr:cNvSpPr txBox="1">
          <a:spLocks noChangeArrowheads="1"/>
        </xdr:cNvSpPr>
      </xdr:nvSpPr>
      <xdr:spPr bwMode="auto">
        <a:xfrm>
          <a:off x="3590925" y="733425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085850"/>
    <xdr:sp macro="" textlink="">
      <xdr:nvSpPr>
        <xdr:cNvPr id="246" name="Text Box 14"/>
        <xdr:cNvSpPr txBox="1">
          <a:spLocks noChangeArrowheads="1"/>
        </xdr:cNvSpPr>
      </xdr:nvSpPr>
      <xdr:spPr bwMode="auto">
        <a:xfrm>
          <a:off x="3590925" y="733425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085850"/>
    <xdr:sp macro="" textlink="">
      <xdr:nvSpPr>
        <xdr:cNvPr id="247" name="Text Box 15"/>
        <xdr:cNvSpPr txBox="1">
          <a:spLocks noChangeArrowheads="1"/>
        </xdr:cNvSpPr>
      </xdr:nvSpPr>
      <xdr:spPr bwMode="auto">
        <a:xfrm>
          <a:off x="3590925" y="733425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085850"/>
    <xdr:sp macro="" textlink="">
      <xdr:nvSpPr>
        <xdr:cNvPr id="248" name="Text Box 16"/>
        <xdr:cNvSpPr txBox="1">
          <a:spLocks noChangeArrowheads="1"/>
        </xdr:cNvSpPr>
      </xdr:nvSpPr>
      <xdr:spPr bwMode="auto">
        <a:xfrm>
          <a:off x="3590925" y="733425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085850"/>
    <xdr:sp macro="" textlink="">
      <xdr:nvSpPr>
        <xdr:cNvPr id="249" name="Text Box 17"/>
        <xdr:cNvSpPr txBox="1">
          <a:spLocks noChangeArrowheads="1"/>
        </xdr:cNvSpPr>
      </xdr:nvSpPr>
      <xdr:spPr bwMode="auto">
        <a:xfrm>
          <a:off x="3590925" y="733425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085850"/>
    <xdr:sp macro="" textlink="">
      <xdr:nvSpPr>
        <xdr:cNvPr id="250" name="Text Box 18"/>
        <xdr:cNvSpPr txBox="1">
          <a:spLocks noChangeArrowheads="1"/>
        </xdr:cNvSpPr>
      </xdr:nvSpPr>
      <xdr:spPr bwMode="auto">
        <a:xfrm>
          <a:off x="3590925" y="733425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257175</xdr:colOff>
      <xdr:row>7</xdr:row>
      <xdr:rowOff>0</xdr:rowOff>
    </xdr:from>
    <xdr:ext cx="133350" cy="219075"/>
    <xdr:sp macro="" textlink="">
      <xdr:nvSpPr>
        <xdr:cNvPr id="251" name="Text Box 38"/>
        <xdr:cNvSpPr txBox="1">
          <a:spLocks noChangeArrowheads="1"/>
        </xdr:cNvSpPr>
      </xdr:nvSpPr>
      <xdr:spPr bwMode="auto">
        <a:xfrm>
          <a:off x="10229850" y="733425"/>
          <a:ext cx="133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200025</xdr:colOff>
      <xdr:row>7</xdr:row>
      <xdr:rowOff>0</xdr:rowOff>
    </xdr:from>
    <xdr:ext cx="76200" cy="552450"/>
    <xdr:sp macro="" textlink="">
      <xdr:nvSpPr>
        <xdr:cNvPr id="252" name="Text Box 39"/>
        <xdr:cNvSpPr txBox="1">
          <a:spLocks noChangeArrowheads="1"/>
        </xdr:cNvSpPr>
      </xdr:nvSpPr>
      <xdr:spPr bwMode="auto">
        <a:xfrm>
          <a:off x="12001500" y="733425"/>
          <a:ext cx="762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7</xdr:row>
      <xdr:rowOff>0</xdr:rowOff>
    </xdr:from>
    <xdr:ext cx="76200" cy="266700"/>
    <xdr:sp macro="" textlink="">
      <xdr:nvSpPr>
        <xdr:cNvPr id="253" name="Text Box 38"/>
        <xdr:cNvSpPr txBox="1">
          <a:spLocks noChangeArrowheads="1"/>
        </xdr:cNvSpPr>
      </xdr:nvSpPr>
      <xdr:spPr bwMode="auto">
        <a:xfrm>
          <a:off x="15459075" y="73342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254" name="Text Box 38"/>
        <xdr:cNvSpPr txBox="1">
          <a:spLocks noChangeArrowheads="1"/>
        </xdr:cNvSpPr>
      </xdr:nvSpPr>
      <xdr:spPr bwMode="auto">
        <a:xfrm>
          <a:off x="35909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255" name="Text Box 38"/>
        <xdr:cNvSpPr txBox="1">
          <a:spLocks noChangeArrowheads="1"/>
        </xdr:cNvSpPr>
      </xdr:nvSpPr>
      <xdr:spPr bwMode="auto">
        <a:xfrm>
          <a:off x="3590925" y="733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256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257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258" name="Text Box 38"/>
        <xdr:cNvSpPr txBox="1">
          <a:spLocks noChangeArrowheads="1"/>
        </xdr:cNvSpPr>
      </xdr:nvSpPr>
      <xdr:spPr bwMode="auto">
        <a:xfrm>
          <a:off x="35909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259" name="Text Box 38"/>
        <xdr:cNvSpPr txBox="1">
          <a:spLocks noChangeArrowheads="1"/>
        </xdr:cNvSpPr>
      </xdr:nvSpPr>
      <xdr:spPr bwMode="auto">
        <a:xfrm>
          <a:off x="3590925" y="733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260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261" name="Text Box 38"/>
        <xdr:cNvSpPr txBox="1">
          <a:spLocks noChangeArrowheads="1"/>
        </xdr:cNvSpPr>
      </xdr:nvSpPr>
      <xdr:spPr bwMode="auto">
        <a:xfrm>
          <a:off x="35909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262" name="Text Box 38"/>
        <xdr:cNvSpPr txBox="1">
          <a:spLocks noChangeArrowheads="1"/>
        </xdr:cNvSpPr>
      </xdr:nvSpPr>
      <xdr:spPr bwMode="auto">
        <a:xfrm>
          <a:off x="3590925" y="733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263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264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265" name="Text Box 38"/>
        <xdr:cNvSpPr txBox="1">
          <a:spLocks noChangeArrowheads="1"/>
        </xdr:cNvSpPr>
      </xdr:nvSpPr>
      <xdr:spPr bwMode="auto">
        <a:xfrm>
          <a:off x="35909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266" name="Text Box 38"/>
        <xdr:cNvSpPr txBox="1">
          <a:spLocks noChangeArrowheads="1"/>
        </xdr:cNvSpPr>
      </xdr:nvSpPr>
      <xdr:spPr bwMode="auto">
        <a:xfrm>
          <a:off x="3590925" y="733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267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268" name="Text Box 38"/>
        <xdr:cNvSpPr txBox="1">
          <a:spLocks noChangeArrowheads="1"/>
        </xdr:cNvSpPr>
      </xdr:nvSpPr>
      <xdr:spPr bwMode="auto">
        <a:xfrm>
          <a:off x="35909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269" name="Text Box 38"/>
        <xdr:cNvSpPr txBox="1">
          <a:spLocks noChangeArrowheads="1"/>
        </xdr:cNvSpPr>
      </xdr:nvSpPr>
      <xdr:spPr bwMode="auto">
        <a:xfrm>
          <a:off x="3590925" y="733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270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271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272" name="Text Box 38"/>
        <xdr:cNvSpPr txBox="1">
          <a:spLocks noChangeArrowheads="1"/>
        </xdr:cNvSpPr>
      </xdr:nvSpPr>
      <xdr:spPr bwMode="auto">
        <a:xfrm>
          <a:off x="3590925" y="7334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273" name="Text Box 38"/>
        <xdr:cNvSpPr txBox="1">
          <a:spLocks noChangeArrowheads="1"/>
        </xdr:cNvSpPr>
      </xdr:nvSpPr>
      <xdr:spPr bwMode="auto">
        <a:xfrm>
          <a:off x="3590925" y="7334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274" name="Text Box 38"/>
        <xdr:cNvSpPr txBox="1">
          <a:spLocks noChangeArrowheads="1"/>
        </xdr:cNvSpPr>
      </xdr:nvSpPr>
      <xdr:spPr bwMode="auto">
        <a:xfrm>
          <a:off x="3590925" y="7334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275" name="Text Box 38"/>
        <xdr:cNvSpPr txBox="1">
          <a:spLocks noChangeArrowheads="1"/>
        </xdr:cNvSpPr>
      </xdr:nvSpPr>
      <xdr:spPr bwMode="auto">
        <a:xfrm>
          <a:off x="3590925" y="7334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276" name="Text Box 38"/>
        <xdr:cNvSpPr txBox="1">
          <a:spLocks noChangeArrowheads="1"/>
        </xdr:cNvSpPr>
      </xdr:nvSpPr>
      <xdr:spPr bwMode="auto">
        <a:xfrm>
          <a:off x="3590925" y="7334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277" name="Text Box 38"/>
        <xdr:cNvSpPr txBox="1">
          <a:spLocks noChangeArrowheads="1"/>
        </xdr:cNvSpPr>
      </xdr:nvSpPr>
      <xdr:spPr bwMode="auto">
        <a:xfrm>
          <a:off x="3590925" y="7334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278" name="Text Box 38"/>
        <xdr:cNvSpPr txBox="1">
          <a:spLocks noChangeArrowheads="1"/>
        </xdr:cNvSpPr>
      </xdr:nvSpPr>
      <xdr:spPr bwMode="auto">
        <a:xfrm>
          <a:off x="3590925" y="7334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279" name="Text Box 38"/>
        <xdr:cNvSpPr txBox="1">
          <a:spLocks noChangeArrowheads="1"/>
        </xdr:cNvSpPr>
      </xdr:nvSpPr>
      <xdr:spPr bwMode="auto">
        <a:xfrm>
          <a:off x="3590925" y="7334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280" name="Text Box 38"/>
        <xdr:cNvSpPr txBox="1">
          <a:spLocks noChangeArrowheads="1"/>
        </xdr:cNvSpPr>
      </xdr:nvSpPr>
      <xdr:spPr bwMode="auto">
        <a:xfrm>
          <a:off x="3590925" y="7334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281" name="Text Box 38"/>
        <xdr:cNvSpPr txBox="1">
          <a:spLocks noChangeArrowheads="1"/>
        </xdr:cNvSpPr>
      </xdr:nvSpPr>
      <xdr:spPr bwMode="auto">
        <a:xfrm>
          <a:off x="35909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282" name="Text Box 38"/>
        <xdr:cNvSpPr txBox="1">
          <a:spLocks noChangeArrowheads="1"/>
        </xdr:cNvSpPr>
      </xdr:nvSpPr>
      <xdr:spPr bwMode="auto">
        <a:xfrm>
          <a:off x="3590925" y="733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283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284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285" name="Text Box 38"/>
        <xdr:cNvSpPr txBox="1">
          <a:spLocks noChangeArrowheads="1"/>
        </xdr:cNvSpPr>
      </xdr:nvSpPr>
      <xdr:spPr bwMode="auto">
        <a:xfrm>
          <a:off x="35909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286" name="Text Box 38"/>
        <xdr:cNvSpPr txBox="1">
          <a:spLocks noChangeArrowheads="1"/>
        </xdr:cNvSpPr>
      </xdr:nvSpPr>
      <xdr:spPr bwMode="auto">
        <a:xfrm>
          <a:off x="3590925" y="733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287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288" name="Text Box 38"/>
        <xdr:cNvSpPr txBox="1">
          <a:spLocks noChangeArrowheads="1"/>
        </xdr:cNvSpPr>
      </xdr:nvSpPr>
      <xdr:spPr bwMode="auto">
        <a:xfrm>
          <a:off x="35909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289" name="Text Box 38"/>
        <xdr:cNvSpPr txBox="1">
          <a:spLocks noChangeArrowheads="1"/>
        </xdr:cNvSpPr>
      </xdr:nvSpPr>
      <xdr:spPr bwMode="auto">
        <a:xfrm>
          <a:off x="3590925" y="733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290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291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292" name="Text Box 38"/>
        <xdr:cNvSpPr txBox="1">
          <a:spLocks noChangeArrowheads="1"/>
        </xdr:cNvSpPr>
      </xdr:nvSpPr>
      <xdr:spPr bwMode="auto">
        <a:xfrm>
          <a:off x="35909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293" name="Text Box 38"/>
        <xdr:cNvSpPr txBox="1">
          <a:spLocks noChangeArrowheads="1"/>
        </xdr:cNvSpPr>
      </xdr:nvSpPr>
      <xdr:spPr bwMode="auto">
        <a:xfrm>
          <a:off x="3590925" y="733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294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228600"/>
    <xdr:sp macro="" textlink="">
      <xdr:nvSpPr>
        <xdr:cNvPr id="295" name="Text Box 38"/>
        <xdr:cNvSpPr txBox="1">
          <a:spLocks noChangeArrowheads="1"/>
        </xdr:cNvSpPr>
      </xdr:nvSpPr>
      <xdr:spPr bwMode="auto">
        <a:xfrm>
          <a:off x="3590925" y="21240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247650"/>
    <xdr:sp macro="" textlink="">
      <xdr:nvSpPr>
        <xdr:cNvPr id="296" name="Text Box 38"/>
        <xdr:cNvSpPr txBox="1">
          <a:spLocks noChangeArrowheads="1"/>
        </xdr:cNvSpPr>
      </xdr:nvSpPr>
      <xdr:spPr bwMode="auto">
        <a:xfrm>
          <a:off x="3590925" y="212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200025"/>
    <xdr:sp macro="" textlink="">
      <xdr:nvSpPr>
        <xdr:cNvPr id="297" name="Text Box 38"/>
        <xdr:cNvSpPr txBox="1">
          <a:spLocks noChangeArrowheads="1"/>
        </xdr:cNvSpPr>
      </xdr:nvSpPr>
      <xdr:spPr bwMode="auto">
        <a:xfrm>
          <a:off x="3590925" y="2124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219075"/>
    <xdr:sp macro="" textlink="">
      <xdr:nvSpPr>
        <xdr:cNvPr id="298" name="Text Box 38"/>
        <xdr:cNvSpPr txBox="1">
          <a:spLocks noChangeArrowheads="1"/>
        </xdr:cNvSpPr>
      </xdr:nvSpPr>
      <xdr:spPr bwMode="auto">
        <a:xfrm>
          <a:off x="3590925" y="2124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228600"/>
    <xdr:sp macro="" textlink="">
      <xdr:nvSpPr>
        <xdr:cNvPr id="299" name="Text Box 38"/>
        <xdr:cNvSpPr txBox="1">
          <a:spLocks noChangeArrowheads="1"/>
        </xdr:cNvSpPr>
      </xdr:nvSpPr>
      <xdr:spPr bwMode="auto">
        <a:xfrm>
          <a:off x="3590925" y="21240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247650"/>
    <xdr:sp macro="" textlink="">
      <xdr:nvSpPr>
        <xdr:cNvPr id="300" name="Text Box 38"/>
        <xdr:cNvSpPr txBox="1">
          <a:spLocks noChangeArrowheads="1"/>
        </xdr:cNvSpPr>
      </xdr:nvSpPr>
      <xdr:spPr bwMode="auto">
        <a:xfrm>
          <a:off x="3590925" y="212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219075"/>
    <xdr:sp macro="" textlink="">
      <xdr:nvSpPr>
        <xdr:cNvPr id="301" name="Text Box 38"/>
        <xdr:cNvSpPr txBox="1">
          <a:spLocks noChangeArrowheads="1"/>
        </xdr:cNvSpPr>
      </xdr:nvSpPr>
      <xdr:spPr bwMode="auto">
        <a:xfrm>
          <a:off x="3590925" y="2124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228600"/>
    <xdr:sp macro="" textlink="">
      <xdr:nvSpPr>
        <xdr:cNvPr id="302" name="Text Box 38"/>
        <xdr:cNvSpPr txBox="1">
          <a:spLocks noChangeArrowheads="1"/>
        </xdr:cNvSpPr>
      </xdr:nvSpPr>
      <xdr:spPr bwMode="auto">
        <a:xfrm>
          <a:off x="3590925" y="21240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247650"/>
    <xdr:sp macro="" textlink="">
      <xdr:nvSpPr>
        <xdr:cNvPr id="303" name="Text Box 38"/>
        <xdr:cNvSpPr txBox="1">
          <a:spLocks noChangeArrowheads="1"/>
        </xdr:cNvSpPr>
      </xdr:nvSpPr>
      <xdr:spPr bwMode="auto">
        <a:xfrm>
          <a:off x="3590925" y="212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200025"/>
    <xdr:sp macro="" textlink="">
      <xdr:nvSpPr>
        <xdr:cNvPr id="304" name="Text Box 38"/>
        <xdr:cNvSpPr txBox="1">
          <a:spLocks noChangeArrowheads="1"/>
        </xdr:cNvSpPr>
      </xdr:nvSpPr>
      <xdr:spPr bwMode="auto">
        <a:xfrm>
          <a:off x="3590925" y="2124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219075"/>
    <xdr:sp macro="" textlink="">
      <xdr:nvSpPr>
        <xdr:cNvPr id="305" name="Text Box 38"/>
        <xdr:cNvSpPr txBox="1">
          <a:spLocks noChangeArrowheads="1"/>
        </xdr:cNvSpPr>
      </xdr:nvSpPr>
      <xdr:spPr bwMode="auto">
        <a:xfrm>
          <a:off x="3590925" y="2124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228600"/>
    <xdr:sp macro="" textlink="">
      <xdr:nvSpPr>
        <xdr:cNvPr id="306" name="Text Box 38"/>
        <xdr:cNvSpPr txBox="1">
          <a:spLocks noChangeArrowheads="1"/>
        </xdr:cNvSpPr>
      </xdr:nvSpPr>
      <xdr:spPr bwMode="auto">
        <a:xfrm>
          <a:off x="3590925" y="21240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247650"/>
    <xdr:sp macro="" textlink="">
      <xdr:nvSpPr>
        <xdr:cNvPr id="307" name="Text Box 38"/>
        <xdr:cNvSpPr txBox="1">
          <a:spLocks noChangeArrowheads="1"/>
        </xdr:cNvSpPr>
      </xdr:nvSpPr>
      <xdr:spPr bwMode="auto">
        <a:xfrm>
          <a:off x="3590925" y="212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219075"/>
    <xdr:sp macro="" textlink="">
      <xdr:nvSpPr>
        <xdr:cNvPr id="308" name="Text Box 38"/>
        <xdr:cNvSpPr txBox="1">
          <a:spLocks noChangeArrowheads="1"/>
        </xdr:cNvSpPr>
      </xdr:nvSpPr>
      <xdr:spPr bwMode="auto">
        <a:xfrm>
          <a:off x="3590925" y="2124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228600"/>
    <xdr:sp macro="" textlink="">
      <xdr:nvSpPr>
        <xdr:cNvPr id="309" name="Text Box 38"/>
        <xdr:cNvSpPr txBox="1">
          <a:spLocks noChangeArrowheads="1"/>
        </xdr:cNvSpPr>
      </xdr:nvSpPr>
      <xdr:spPr bwMode="auto">
        <a:xfrm>
          <a:off x="3590925" y="21240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247650"/>
    <xdr:sp macro="" textlink="">
      <xdr:nvSpPr>
        <xdr:cNvPr id="310" name="Text Box 38"/>
        <xdr:cNvSpPr txBox="1">
          <a:spLocks noChangeArrowheads="1"/>
        </xdr:cNvSpPr>
      </xdr:nvSpPr>
      <xdr:spPr bwMode="auto">
        <a:xfrm>
          <a:off x="3590925" y="212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200025"/>
    <xdr:sp macro="" textlink="">
      <xdr:nvSpPr>
        <xdr:cNvPr id="311" name="Text Box 38"/>
        <xdr:cNvSpPr txBox="1">
          <a:spLocks noChangeArrowheads="1"/>
        </xdr:cNvSpPr>
      </xdr:nvSpPr>
      <xdr:spPr bwMode="auto">
        <a:xfrm>
          <a:off x="3590925" y="2124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219075"/>
    <xdr:sp macro="" textlink="">
      <xdr:nvSpPr>
        <xdr:cNvPr id="312" name="Text Box 38"/>
        <xdr:cNvSpPr txBox="1">
          <a:spLocks noChangeArrowheads="1"/>
        </xdr:cNvSpPr>
      </xdr:nvSpPr>
      <xdr:spPr bwMode="auto">
        <a:xfrm>
          <a:off x="3590925" y="2124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428625"/>
    <xdr:sp macro="" textlink="">
      <xdr:nvSpPr>
        <xdr:cNvPr id="313" name="Text Box 38"/>
        <xdr:cNvSpPr txBox="1">
          <a:spLocks noChangeArrowheads="1"/>
        </xdr:cNvSpPr>
      </xdr:nvSpPr>
      <xdr:spPr bwMode="auto">
        <a:xfrm>
          <a:off x="3590925" y="21240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428625"/>
    <xdr:sp macro="" textlink="">
      <xdr:nvSpPr>
        <xdr:cNvPr id="314" name="Text Box 38"/>
        <xdr:cNvSpPr txBox="1">
          <a:spLocks noChangeArrowheads="1"/>
        </xdr:cNvSpPr>
      </xdr:nvSpPr>
      <xdr:spPr bwMode="auto">
        <a:xfrm>
          <a:off x="3590925" y="21240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428625"/>
    <xdr:sp macro="" textlink="">
      <xdr:nvSpPr>
        <xdr:cNvPr id="315" name="Text Box 38"/>
        <xdr:cNvSpPr txBox="1">
          <a:spLocks noChangeArrowheads="1"/>
        </xdr:cNvSpPr>
      </xdr:nvSpPr>
      <xdr:spPr bwMode="auto">
        <a:xfrm>
          <a:off x="3590925" y="21240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428625"/>
    <xdr:sp macro="" textlink="">
      <xdr:nvSpPr>
        <xdr:cNvPr id="316" name="Text Box 38"/>
        <xdr:cNvSpPr txBox="1">
          <a:spLocks noChangeArrowheads="1"/>
        </xdr:cNvSpPr>
      </xdr:nvSpPr>
      <xdr:spPr bwMode="auto">
        <a:xfrm>
          <a:off x="3590925" y="21240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428625"/>
    <xdr:sp macro="" textlink="">
      <xdr:nvSpPr>
        <xdr:cNvPr id="317" name="Text Box 38"/>
        <xdr:cNvSpPr txBox="1">
          <a:spLocks noChangeArrowheads="1"/>
        </xdr:cNvSpPr>
      </xdr:nvSpPr>
      <xdr:spPr bwMode="auto">
        <a:xfrm>
          <a:off x="3590925" y="21240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428625"/>
    <xdr:sp macro="" textlink="">
      <xdr:nvSpPr>
        <xdr:cNvPr id="318" name="Text Box 38"/>
        <xdr:cNvSpPr txBox="1">
          <a:spLocks noChangeArrowheads="1"/>
        </xdr:cNvSpPr>
      </xdr:nvSpPr>
      <xdr:spPr bwMode="auto">
        <a:xfrm>
          <a:off x="3590925" y="21240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428625"/>
    <xdr:sp macro="" textlink="">
      <xdr:nvSpPr>
        <xdr:cNvPr id="319" name="Text Box 38"/>
        <xdr:cNvSpPr txBox="1">
          <a:spLocks noChangeArrowheads="1"/>
        </xdr:cNvSpPr>
      </xdr:nvSpPr>
      <xdr:spPr bwMode="auto">
        <a:xfrm>
          <a:off x="3590925" y="21240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428625"/>
    <xdr:sp macro="" textlink="">
      <xdr:nvSpPr>
        <xdr:cNvPr id="320" name="Text Box 38"/>
        <xdr:cNvSpPr txBox="1">
          <a:spLocks noChangeArrowheads="1"/>
        </xdr:cNvSpPr>
      </xdr:nvSpPr>
      <xdr:spPr bwMode="auto">
        <a:xfrm>
          <a:off x="3590925" y="21240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428625"/>
    <xdr:sp macro="" textlink="">
      <xdr:nvSpPr>
        <xdr:cNvPr id="321" name="Text Box 38"/>
        <xdr:cNvSpPr txBox="1">
          <a:spLocks noChangeArrowheads="1"/>
        </xdr:cNvSpPr>
      </xdr:nvSpPr>
      <xdr:spPr bwMode="auto">
        <a:xfrm>
          <a:off x="3590925" y="21240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228600"/>
    <xdr:sp macro="" textlink="">
      <xdr:nvSpPr>
        <xdr:cNvPr id="322" name="Text Box 38"/>
        <xdr:cNvSpPr txBox="1">
          <a:spLocks noChangeArrowheads="1"/>
        </xdr:cNvSpPr>
      </xdr:nvSpPr>
      <xdr:spPr bwMode="auto">
        <a:xfrm>
          <a:off x="3590925" y="24669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247650"/>
    <xdr:sp macro="" textlink="">
      <xdr:nvSpPr>
        <xdr:cNvPr id="323" name="Text Box 38"/>
        <xdr:cNvSpPr txBox="1">
          <a:spLocks noChangeArrowheads="1"/>
        </xdr:cNvSpPr>
      </xdr:nvSpPr>
      <xdr:spPr bwMode="auto">
        <a:xfrm>
          <a:off x="3590925" y="24669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200025"/>
    <xdr:sp macro="" textlink="">
      <xdr:nvSpPr>
        <xdr:cNvPr id="324" name="Text Box 38"/>
        <xdr:cNvSpPr txBox="1">
          <a:spLocks noChangeArrowheads="1"/>
        </xdr:cNvSpPr>
      </xdr:nvSpPr>
      <xdr:spPr bwMode="auto">
        <a:xfrm>
          <a:off x="3590925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219075"/>
    <xdr:sp macro="" textlink="">
      <xdr:nvSpPr>
        <xdr:cNvPr id="325" name="Text Box 38"/>
        <xdr:cNvSpPr txBox="1">
          <a:spLocks noChangeArrowheads="1"/>
        </xdr:cNvSpPr>
      </xdr:nvSpPr>
      <xdr:spPr bwMode="auto">
        <a:xfrm>
          <a:off x="3590925" y="2466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228600"/>
    <xdr:sp macro="" textlink="">
      <xdr:nvSpPr>
        <xdr:cNvPr id="326" name="Text Box 38"/>
        <xdr:cNvSpPr txBox="1">
          <a:spLocks noChangeArrowheads="1"/>
        </xdr:cNvSpPr>
      </xdr:nvSpPr>
      <xdr:spPr bwMode="auto">
        <a:xfrm>
          <a:off x="3590925" y="24669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247650"/>
    <xdr:sp macro="" textlink="">
      <xdr:nvSpPr>
        <xdr:cNvPr id="327" name="Text Box 38"/>
        <xdr:cNvSpPr txBox="1">
          <a:spLocks noChangeArrowheads="1"/>
        </xdr:cNvSpPr>
      </xdr:nvSpPr>
      <xdr:spPr bwMode="auto">
        <a:xfrm>
          <a:off x="3590925" y="24669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219075"/>
    <xdr:sp macro="" textlink="">
      <xdr:nvSpPr>
        <xdr:cNvPr id="328" name="Text Box 38"/>
        <xdr:cNvSpPr txBox="1">
          <a:spLocks noChangeArrowheads="1"/>
        </xdr:cNvSpPr>
      </xdr:nvSpPr>
      <xdr:spPr bwMode="auto">
        <a:xfrm>
          <a:off x="3590925" y="2466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228600"/>
    <xdr:sp macro="" textlink="">
      <xdr:nvSpPr>
        <xdr:cNvPr id="329" name="Text Box 38"/>
        <xdr:cNvSpPr txBox="1">
          <a:spLocks noChangeArrowheads="1"/>
        </xdr:cNvSpPr>
      </xdr:nvSpPr>
      <xdr:spPr bwMode="auto">
        <a:xfrm>
          <a:off x="3590925" y="24669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247650"/>
    <xdr:sp macro="" textlink="">
      <xdr:nvSpPr>
        <xdr:cNvPr id="330" name="Text Box 38"/>
        <xdr:cNvSpPr txBox="1">
          <a:spLocks noChangeArrowheads="1"/>
        </xdr:cNvSpPr>
      </xdr:nvSpPr>
      <xdr:spPr bwMode="auto">
        <a:xfrm>
          <a:off x="3590925" y="24669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200025"/>
    <xdr:sp macro="" textlink="">
      <xdr:nvSpPr>
        <xdr:cNvPr id="331" name="Text Box 38"/>
        <xdr:cNvSpPr txBox="1">
          <a:spLocks noChangeArrowheads="1"/>
        </xdr:cNvSpPr>
      </xdr:nvSpPr>
      <xdr:spPr bwMode="auto">
        <a:xfrm>
          <a:off x="3590925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219075"/>
    <xdr:sp macro="" textlink="">
      <xdr:nvSpPr>
        <xdr:cNvPr id="332" name="Text Box 38"/>
        <xdr:cNvSpPr txBox="1">
          <a:spLocks noChangeArrowheads="1"/>
        </xdr:cNvSpPr>
      </xdr:nvSpPr>
      <xdr:spPr bwMode="auto">
        <a:xfrm>
          <a:off x="3590925" y="2466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228600"/>
    <xdr:sp macro="" textlink="">
      <xdr:nvSpPr>
        <xdr:cNvPr id="333" name="Text Box 38"/>
        <xdr:cNvSpPr txBox="1">
          <a:spLocks noChangeArrowheads="1"/>
        </xdr:cNvSpPr>
      </xdr:nvSpPr>
      <xdr:spPr bwMode="auto">
        <a:xfrm>
          <a:off x="3590925" y="24669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247650"/>
    <xdr:sp macro="" textlink="">
      <xdr:nvSpPr>
        <xdr:cNvPr id="334" name="Text Box 38"/>
        <xdr:cNvSpPr txBox="1">
          <a:spLocks noChangeArrowheads="1"/>
        </xdr:cNvSpPr>
      </xdr:nvSpPr>
      <xdr:spPr bwMode="auto">
        <a:xfrm>
          <a:off x="3590925" y="24669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219075"/>
    <xdr:sp macro="" textlink="">
      <xdr:nvSpPr>
        <xdr:cNvPr id="335" name="Text Box 38"/>
        <xdr:cNvSpPr txBox="1">
          <a:spLocks noChangeArrowheads="1"/>
        </xdr:cNvSpPr>
      </xdr:nvSpPr>
      <xdr:spPr bwMode="auto">
        <a:xfrm>
          <a:off x="3590925" y="2466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428625"/>
    <xdr:sp macro="" textlink="">
      <xdr:nvSpPr>
        <xdr:cNvPr id="336" name="Text Box 38"/>
        <xdr:cNvSpPr txBox="1">
          <a:spLocks noChangeArrowheads="1"/>
        </xdr:cNvSpPr>
      </xdr:nvSpPr>
      <xdr:spPr bwMode="auto">
        <a:xfrm>
          <a:off x="3590925" y="26670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428625"/>
    <xdr:sp macro="" textlink="">
      <xdr:nvSpPr>
        <xdr:cNvPr id="337" name="Text Box 38"/>
        <xdr:cNvSpPr txBox="1">
          <a:spLocks noChangeArrowheads="1"/>
        </xdr:cNvSpPr>
      </xdr:nvSpPr>
      <xdr:spPr bwMode="auto">
        <a:xfrm>
          <a:off x="3590925" y="26670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428625"/>
    <xdr:sp macro="" textlink="">
      <xdr:nvSpPr>
        <xdr:cNvPr id="338" name="Text Box 38"/>
        <xdr:cNvSpPr txBox="1">
          <a:spLocks noChangeArrowheads="1"/>
        </xdr:cNvSpPr>
      </xdr:nvSpPr>
      <xdr:spPr bwMode="auto">
        <a:xfrm>
          <a:off x="3590925" y="26670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428625"/>
    <xdr:sp macro="" textlink="">
      <xdr:nvSpPr>
        <xdr:cNvPr id="339" name="Text Box 38"/>
        <xdr:cNvSpPr txBox="1">
          <a:spLocks noChangeArrowheads="1"/>
        </xdr:cNvSpPr>
      </xdr:nvSpPr>
      <xdr:spPr bwMode="auto">
        <a:xfrm>
          <a:off x="3590925" y="26670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428625"/>
    <xdr:sp macro="" textlink="">
      <xdr:nvSpPr>
        <xdr:cNvPr id="340" name="Text Box 38"/>
        <xdr:cNvSpPr txBox="1">
          <a:spLocks noChangeArrowheads="1"/>
        </xdr:cNvSpPr>
      </xdr:nvSpPr>
      <xdr:spPr bwMode="auto">
        <a:xfrm>
          <a:off x="3590925" y="26670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428625"/>
    <xdr:sp macro="" textlink="">
      <xdr:nvSpPr>
        <xdr:cNvPr id="341" name="Text Box 38"/>
        <xdr:cNvSpPr txBox="1">
          <a:spLocks noChangeArrowheads="1"/>
        </xdr:cNvSpPr>
      </xdr:nvSpPr>
      <xdr:spPr bwMode="auto">
        <a:xfrm>
          <a:off x="3590925" y="26670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428625"/>
    <xdr:sp macro="" textlink="">
      <xdr:nvSpPr>
        <xdr:cNvPr id="342" name="Text Box 38"/>
        <xdr:cNvSpPr txBox="1">
          <a:spLocks noChangeArrowheads="1"/>
        </xdr:cNvSpPr>
      </xdr:nvSpPr>
      <xdr:spPr bwMode="auto">
        <a:xfrm>
          <a:off x="3590925" y="26670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428625"/>
    <xdr:sp macro="" textlink="">
      <xdr:nvSpPr>
        <xdr:cNvPr id="343" name="Text Box 38"/>
        <xdr:cNvSpPr txBox="1">
          <a:spLocks noChangeArrowheads="1"/>
        </xdr:cNvSpPr>
      </xdr:nvSpPr>
      <xdr:spPr bwMode="auto">
        <a:xfrm>
          <a:off x="3590925" y="26670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428625"/>
    <xdr:sp macro="" textlink="">
      <xdr:nvSpPr>
        <xdr:cNvPr id="344" name="Text Box 38"/>
        <xdr:cNvSpPr txBox="1">
          <a:spLocks noChangeArrowheads="1"/>
        </xdr:cNvSpPr>
      </xdr:nvSpPr>
      <xdr:spPr bwMode="auto">
        <a:xfrm>
          <a:off x="3590925" y="26670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228600"/>
    <xdr:sp macro="" textlink="">
      <xdr:nvSpPr>
        <xdr:cNvPr id="345" name="Text Box 38"/>
        <xdr:cNvSpPr txBox="1">
          <a:spLocks noChangeArrowheads="1"/>
        </xdr:cNvSpPr>
      </xdr:nvSpPr>
      <xdr:spPr bwMode="auto">
        <a:xfrm>
          <a:off x="3590925" y="28670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247650"/>
    <xdr:sp macro="" textlink="">
      <xdr:nvSpPr>
        <xdr:cNvPr id="346" name="Text Box 38"/>
        <xdr:cNvSpPr txBox="1">
          <a:spLocks noChangeArrowheads="1"/>
        </xdr:cNvSpPr>
      </xdr:nvSpPr>
      <xdr:spPr bwMode="auto">
        <a:xfrm>
          <a:off x="3590925" y="2867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200025"/>
    <xdr:sp macro="" textlink="">
      <xdr:nvSpPr>
        <xdr:cNvPr id="347" name="Text Box 38"/>
        <xdr:cNvSpPr txBox="1">
          <a:spLocks noChangeArrowheads="1"/>
        </xdr:cNvSpPr>
      </xdr:nvSpPr>
      <xdr:spPr bwMode="auto">
        <a:xfrm>
          <a:off x="3590925" y="2867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219075"/>
    <xdr:sp macro="" textlink="">
      <xdr:nvSpPr>
        <xdr:cNvPr id="348" name="Text Box 38"/>
        <xdr:cNvSpPr txBox="1">
          <a:spLocks noChangeArrowheads="1"/>
        </xdr:cNvSpPr>
      </xdr:nvSpPr>
      <xdr:spPr bwMode="auto">
        <a:xfrm>
          <a:off x="3590925" y="2867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228600"/>
    <xdr:sp macro="" textlink="">
      <xdr:nvSpPr>
        <xdr:cNvPr id="349" name="Text Box 38"/>
        <xdr:cNvSpPr txBox="1">
          <a:spLocks noChangeArrowheads="1"/>
        </xdr:cNvSpPr>
      </xdr:nvSpPr>
      <xdr:spPr bwMode="auto">
        <a:xfrm>
          <a:off x="3590925" y="28670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247650"/>
    <xdr:sp macro="" textlink="">
      <xdr:nvSpPr>
        <xdr:cNvPr id="350" name="Text Box 38"/>
        <xdr:cNvSpPr txBox="1">
          <a:spLocks noChangeArrowheads="1"/>
        </xdr:cNvSpPr>
      </xdr:nvSpPr>
      <xdr:spPr bwMode="auto">
        <a:xfrm>
          <a:off x="3590925" y="2867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219075"/>
    <xdr:sp macro="" textlink="">
      <xdr:nvSpPr>
        <xdr:cNvPr id="351" name="Text Box 38"/>
        <xdr:cNvSpPr txBox="1">
          <a:spLocks noChangeArrowheads="1"/>
        </xdr:cNvSpPr>
      </xdr:nvSpPr>
      <xdr:spPr bwMode="auto">
        <a:xfrm>
          <a:off x="3590925" y="2867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228600"/>
    <xdr:sp macro="" textlink="">
      <xdr:nvSpPr>
        <xdr:cNvPr id="352" name="Text Box 38"/>
        <xdr:cNvSpPr txBox="1">
          <a:spLocks noChangeArrowheads="1"/>
        </xdr:cNvSpPr>
      </xdr:nvSpPr>
      <xdr:spPr bwMode="auto">
        <a:xfrm>
          <a:off x="3590925" y="28670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247650"/>
    <xdr:sp macro="" textlink="">
      <xdr:nvSpPr>
        <xdr:cNvPr id="353" name="Text Box 38"/>
        <xdr:cNvSpPr txBox="1">
          <a:spLocks noChangeArrowheads="1"/>
        </xdr:cNvSpPr>
      </xdr:nvSpPr>
      <xdr:spPr bwMode="auto">
        <a:xfrm>
          <a:off x="3590925" y="2867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200025"/>
    <xdr:sp macro="" textlink="">
      <xdr:nvSpPr>
        <xdr:cNvPr id="354" name="Text Box 38"/>
        <xdr:cNvSpPr txBox="1">
          <a:spLocks noChangeArrowheads="1"/>
        </xdr:cNvSpPr>
      </xdr:nvSpPr>
      <xdr:spPr bwMode="auto">
        <a:xfrm>
          <a:off x="3590925" y="2867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219075"/>
    <xdr:sp macro="" textlink="">
      <xdr:nvSpPr>
        <xdr:cNvPr id="355" name="Text Box 38"/>
        <xdr:cNvSpPr txBox="1">
          <a:spLocks noChangeArrowheads="1"/>
        </xdr:cNvSpPr>
      </xdr:nvSpPr>
      <xdr:spPr bwMode="auto">
        <a:xfrm>
          <a:off x="3590925" y="2867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228600"/>
    <xdr:sp macro="" textlink="">
      <xdr:nvSpPr>
        <xdr:cNvPr id="356" name="Text Box 38"/>
        <xdr:cNvSpPr txBox="1">
          <a:spLocks noChangeArrowheads="1"/>
        </xdr:cNvSpPr>
      </xdr:nvSpPr>
      <xdr:spPr bwMode="auto">
        <a:xfrm>
          <a:off x="3590925" y="28670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247650"/>
    <xdr:sp macro="" textlink="">
      <xdr:nvSpPr>
        <xdr:cNvPr id="357" name="Text Box 38"/>
        <xdr:cNvSpPr txBox="1">
          <a:spLocks noChangeArrowheads="1"/>
        </xdr:cNvSpPr>
      </xdr:nvSpPr>
      <xdr:spPr bwMode="auto">
        <a:xfrm>
          <a:off x="3590925" y="2867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219075"/>
    <xdr:sp macro="" textlink="">
      <xdr:nvSpPr>
        <xdr:cNvPr id="358" name="Text Box 38"/>
        <xdr:cNvSpPr txBox="1">
          <a:spLocks noChangeArrowheads="1"/>
        </xdr:cNvSpPr>
      </xdr:nvSpPr>
      <xdr:spPr bwMode="auto">
        <a:xfrm>
          <a:off x="3590925" y="2867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428625"/>
    <xdr:sp macro="" textlink="">
      <xdr:nvSpPr>
        <xdr:cNvPr id="359" name="Text Box 38"/>
        <xdr:cNvSpPr txBox="1">
          <a:spLocks noChangeArrowheads="1"/>
        </xdr:cNvSpPr>
      </xdr:nvSpPr>
      <xdr:spPr bwMode="auto">
        <a:xfrm>
          <a:off x="3590925" y="24669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428625"/>
    <xdr:sp macro="" textlink="">
      <xdr:nvSpPr>
        <xdr:cNvPr id="360" name="Text Box 38"/>
        <xdr:cNvSpPr txBox="1">
          <a:spLocks noChangeArrowheads="1"/>
        </xdr:cNvSpPr>
      </xdr:nvSpPr>
      <xdr:spPr bwMode="auto">
        <a:xfrm>
          <a:off x="3590925" y="24669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428625"/>
    <xdr:sp macro="" textlink="">
      <xdr:nvSpPr>
        <xdr:cNvPr id="361" name="Text Box 38"/>
        <xdr:cNvSpPr txBox="1">
          <a:spLocks noChangeArrowheads="1"/>
        </xdr:cNvSpPr>
      </xdr:nvSpPr>
      <xdr:spPr bwMode="auto">
        <a:xfrm>
          <a:off x="3590925" y="24669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428625"/>
    <xdr:sp macro="" textlink="">
      <xdr:nvSpPr>
        <xdr:cNvPr id="362" name="Text Box 38"/>
        <xdr:cNvSpPr txBox="1">
          <a:spLocks noChangeArrowheads="1"/>
        </xdr:cNvSpPr>
      </xdr:nvSpPr>
      <xdr:spPr bwMode="auto">
        <a:xfrm>
          <a:off x="3590925" y="24669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428625"/>
    <xdr:sp macro="" textlink="">
      <xdr:nvSpPr>
        <xdr:cNvPr id="363" name="Text Box 38"/>
        <xdr:cNvSpPr txBox="1">
          <a:spLocks noChangeArrowheads="1"/>
        </xdr:cNvSpPr>
      </xdr:nvSpPr>
      <xdr:spPr bwMode="auto">
        <a:xfrm>
          <a:off x="3590925" y="24669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428625"/>
    <xdr:sp macro="" textlink="">
      <xdr:nvSpPr>
        <xdr:cNvPr id="364" name="Text Box 38"/>
        <xdr:cNvSpPr txBox="1">
          <a:spLocks noChangeArrowheads="1"/>
        </xdr:cNvSpPr>
      </xdr:nvSpPr>
      <xdr:spPr bwMode="auto">
        <a:xfrm>
          <a:off x="3590925" y="24669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428625"/>
    <xdr:sp macro="" textlink="">
      <xdr:nvSpPr>
        <xdr:cNvPr id="365" name="Text Box 38"/>
        <xdr:cNvSpPr txBox="1">
          <a:spLocks noChangeArrowheads="1"/>
        </xdr:cNvSpPr>
      </xdr:nvSpPr>
      <xdr:spPr bwMode="auto">
        <a:xfrm>
          <a:off x="3590925" y="24669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428625"/>
    <xdr:sp macro="" textlink="">
      <xdr:nvSpPr>
        <xdr:cNvPr id="366" name="Text Box 38"/>
        <xdr:cNvSpPr txBox="1">
          <a:spLocks noChangeArrowheads="1"/>
        </xdr:cNvSpPr>
      </xdr:nvSpPr>
      <xdr:spPr bwMode="auto">
        <a:xfrm>
          <a:off x="3590925" y="24669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428625"/>
    <xdr:sp macro="" textlink="">
      <xdr:nvSpPr>
        <xdr:cNvPr id="367" name="Text Box 38"/>
        <xdr:cNvSpPr txBox="1">
          <a:spLocks noChangeArrowheads="1"/>
        </xdr:cNvSpPr>
      </xdr:nvSpPr>
      <xdr:spPr bwMode="auto">
        <a:xfrm>
          <a:off x="3590925" y="24669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228600"/>
    <xdr:sp macro="" textlink="">
      <xdr:nvSpPr>
        <xdr:cNvPr id="368" name="Text Box 38"/>
        <xdr:cNvSpPr txBox="1">
          <a:spLocks noChangeArrowheads="1"/>
        </xdr:cNvSpPr>
      </xdr:nvSpPr>
      <xdr:spPr bwMode="auto">
        <a:xfrm>
          <a:off x="3590925" y="2667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247650"/>
    <xdr:sp macro="" textlink="">
      <xdr:nvSpPr>
        <xdr:cNvPr id="369" name="Text Box 38"/>
        <xdr:cNvSpPr txBox="1">
          <a:spLocks noChangeArrowheads="1"/>
        </xdr:cNvSpPr>
      </xdr:nvSpPr>
      <xdr:spPr bwMode="auto">
        <a:xfrm>
          <a:off x="3590925" y="2667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200025"/>
    <xdr:sp macro="" textlink="">
      <xdr:nvSpPr>
        <xdr:cNvPr id="370" name="Text Box 38"/>
        <xdr:cNvSpPr txBox="1">
          <a:spLocks noChangeArrowheads="1"/>
        </xdr:cNvSpPr>
      </xdr:nvSpPr>
      <xdr:spPr bwMode="auto">
        <a:xfrm>
          <a:off x="3590925" y="2667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219075"/>
    <xdr:sp macro="" textlink="">
      <xdr:nvSpPr>
        <xdr:cNvPr id="371" name="Text Box 38"/>
        <xdr:cNvSpPr txBox="1">
          <a:spLocks noChangeArrowheads="1"/>
        </xdr:cNvSpPr>
      </xdr:nvSpPr>
      <xdr:spPr bwMode="auto">
        <a:xfrm>
          <a:off x="3590925" y="266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228600"/>
    <xdr:sp macro="" textlink="">
      <xdr:nvSpPr>
        <xdr:cNvPr id="372" name="Text Box 38"/>
        <xdr:cNvSpPr txBox="1">
          <a:spLocks noChangeArrowheads="1"/>
        </xdr:cNvSpPr>
      </xdr:nvSpPr>
      <xdr:spPr bwMode="auto">
        <a:xfrm>
          <a:off x="3590925" y="2667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247650"/>
    <xdr:sp macro="" textlink="">
      <xdr:nvSpPr>
        <xdr:cNvPr id="373" name="Text Box 38"/>
        <xdr:cNvSpPr txBox="1">
          <a:spLocks noChangeArrowheads="1"/>
        </xdr:cNvSpPr>
      </xdr:nvSpPr>
      <xdr:spPr bwMode="auto">
        <a:xfrm>
          <a:off x="3590925" y="2667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219075"/>
    <xdr:sp macro="" textlink="">
      <xdr:nvSpPr>
        <xdr:cNvPr id="374" name="Text Box 38"/>
        <xdr:cNvSpPr txBox="1">
          <a:spLocks noChangeArrowheads="1"/>
        </xdr:cNvSpPr>
      </xdr:nvSpPr>
      <xdr:spPr bwMode="auto">
        <a:xfrm>
          <a:off x="3590925" y="266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228600"/>
    <xdr:sp macro="" textlink="">
      <xdr:nvSpPr>
        <xdr:cNvPr id="375" name="Text Box 38"/>
        <xdr:cNvSpPr txBox="1">
          <a:spLocks noChangeArrowheads="1"/>
        </xdr:cNvSpPr>
      </xdr:nvSpPr>
      <xdr:spPr bwMode="auto">
        <a:xfrm>
          <a:off x="3590925" y="2667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247650"/>
    <xdr:sp macro="" textlink="">
      <xdr:nvSpPr>
        <xdr:cNvPr id="376" name="Text Box 38"/>
        <xdr:cNvSpPr txBox="1">
          <a:spLocks noChangeArrowheads="1"/>
        </xdr:cNvSpPr>
      </xdr:nvSpPr>
      <xdr:spPr bwMode="auto">
        <a:xfrm>
          <a:off x="3590925" y="2667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200025"/>
    <xdr:sp macro="" textlink="">
      <xdr:nvSpPr>
        <xdr:cNvPr id="377" name="Text Box 38"/>
        <xdr:cNvSpPr txBox="1">
          <a:spLocks noChangeArrowheads="1"/>
        </xdr:cNvSpPr>
      </xdr:nvSpPr>
      <xdr:spPr bwMode="auto">
        <a:xfrm>
          <a:off x="3590925" y="2667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219075"/>
    <xdr:sp macro="" textlink="">
      <xdr:nvSpPr>
        <xdr:cNvPr id="378" name="Text Box 38"/>
        <xdr:cNvSpPr txBox="1">
          <a:spLocks noChangeArrowheads="1"/>
        </xdr:cNvSpPr>
      </xdr:nvSpPr>
      <xdr:spPr bwMode="auto">
        <a:xfrm>
          <a:off x="3590925" y="266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228600"/>
    <xdr:sp macro="" textlink="">
      <xdr:nvSpPr>
        <xdr:cNvPr id="379" name="Text Box 38"/>
        <xdr:cNvSpPr txBox="1">
          <a:spLocks noChangeArrowheads="1"/>
        </xdr:cNvSpPr>
      </xdr:nvSpPr>
      <xdr:spPr bwMode="auto">
        <a:xfrm>
          <a:off x="3590925" y="2667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247650"/>
    <xdr:sp macro="" textlink="">
      <xdr:nvSpPr>
        <xdr:cNvPr id="380" name="Text Box 38"/>
        <xdr:cNvSpPr txBox="1">
          <a:spLocks noChangeArrowheads="1"/>
        </xdr:cNvSpPr>
      </xdr:nvSpPr>
      <xdr:spPr bwMode="auto">
        <a:xfrm>
          <a:off x="3590925" y="2667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219075"/>
    <xdr:sp macro="" textlink="">
      <xdr:nvSpPr>
        <xdr:cNvPr id="381" name="Text Box 38"/>
        <xdr:cNvSpPr txBox="1">
          <a:spLocks noChangeArrowheads="1"/>
        </xdr:cNvSpPr>
      </xdr:nvSpPr>
      <xdr:spPr bwMode="auto">
        <a:xfrm>
          <a:off x="3590925" y="266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382" name="Text Box 39"/>
        <xdr:cNvSpPr txBox="1">
          <a:spLocks noChangeArrowheads="1"/>
        </xdr:cNvSpPr>
      </xdr:nvSpPr>
      <xdr:spPr bwMode="auto">
        <a:xfrm>
          <a:off x="4676775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383" name="Text Box 39"/>
        <xdr:cNvSpPr txBox="1">
          <a:spLocks noChangeArrowheads="1"/>
        </xdr:cNvSpPr>
      </xdr:nvSpPr>
      <xdr:spPr bwMode="auto">
        <a:xfrm>
          <a:off x="4676775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384" name="Text Box 39"/>
        <xdr:cNvSpPr txBox="1">
          <a:spLocks noChangeArrowheads="1"/>
        </xdr:cNvSpPr>
      </xdr:nvSpPr>
      <xdr:spPr bwMode="auto">
        <a:xfrm>
          <a:off x="4676775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38125"/>
    <xdr:sp macro="" textlink="">
      <xdr:nvSpPr>
        <xdr:cNvPr id="385" name="Text Box 54"/>
        <xdr:cNvSpPr txBox="1">
          <a:spLocks noChangeArrowheads="1"/>
        </xdr:cNvSpPr>
      </xdr:nvSpPr>
      <xdr:spPr bwMode="auto">
        <a:xfrm>
          <a:off x="4486275" y="1009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38125"/>
    <xdr:sp macro="" textlink="">
      <xdr:nvSpPr>
        <xdr:cNvPr id="386" name="Text Box 55"/>
        <xdr:cNvSpPr txBox="1">
          <a:spLocks noChangeArrowheads="1"/>
        </xdr:cNvSpPr>
      </xdr:nvSpPr>
      <xdr:spPr bwMode="auto">
        <a:xfrm>
          <a:off x="4486275" y="1009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38125"/>
    <xdr:sp macro="" textlink="">
      <xdr:nvSpPr>
        <xdr:cNvPr id="387" name="Text Box 56"/>
        <xdr:cNvSpPr txBox="1">
          <a:spLocks noChangeArrowheads="1"/>
        </xdr:cNvSpPr>
      </xdr:nvSpPr>
      <xdr:spPr bwMode="auto">
        <a:xfrm>
          <a:off x="4486275" y="1009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38125"/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4486275" y="1009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38125"/>
    <xdr:sp macro="" textlink="">
      <xdr:nvSpPr>
        <xdr:cNvPr id="389" name="Text Box 58"/>
        <xdr:cNvSpPr txBox="1">
          <a:spLocks noChangeArrowheads="1"/>
        </xdr:cNvSpPr>
      </xdr:nvSpPr>
      <xdr:spPr bwMode="auto">
        <a:xfrm>
          <a:off x="4486275" y="1009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38125"/>
    <xdr:sp macro="" textlink="">
      <xdr:nvSpPr>
        <xdr:cNvPr id="390" name="Text Box 59"/>
        <xdr:cNvSpPr txBox="1">
          <a:spLocks noChangeArrowheads="1"/>
        </xdr:cNvSpPr>
      </xdr:nvSpPr>
      <xdr:spPr bwMode="auto">
        <a:xfrm>
          <a:off x="4486275" y="1009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38125"/>
    <xdr:sp macro="" textlink="">
      <xdr:nvSpPr>
        <xdr:cNvPr id="391" name="Text Box 60"/>
        <xdr:cNvSpPr txBox="1">
          <a:spLocks noChangeArrowheads="1"/>
        </xdr:cNvSpPr>
      </xdr:nvSpPr>
      <xdr:spPr bwMode="auto">
        <a:xfrm>
          <a:off x="4486275" y="1009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38125"/>
    <xdr:sp macro="" textlink="">
      <xdr:nvSpPr>
        <xdr:cNvPr id="392" name="Text Box 61"/>
        <xdr:cNvSpPr txBox="1">
          <a:spLocks noChangeArrowheads="1"/>
        </xdr:cNvSpPr>
      </xdr:nvSpPr>
      <xdr:spPr bwMode="auto">
        <a:xfrm>
          <a:off x="4486275" y="1009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57175"/>
    <xdr:sp macro="" textlink="">
      <xdr:nvSpPr>
        <xdr:cNvPr id="393" name="Text Box 10"/>
        <xdr:cNvSpPr txBox="1">
          <a:spLocks noChangeArrowheads="1"/>
        </xdr:cNvSpPr>
      </xdr:nvSpPr>
      <xdr:spPr bwMode="auto">
        <a:xfrm>
          <a:off x="4486275" y="10096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394" name="Text Box 39"/>
        <xdr:cNvSpPr txBox="1">
          <a:spLocks noChangeArrowheads="1"/>
        </xdr:cNvSpPr>
      </xdr:nvSpPr>
      <xdr:spPr bwMode="auto">
        <a:xfrm>
          <a:off x="4676775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395" name="Text Box 39"/>
        <xdr:cNvSpPr txBox="1">
          <a:spLocks noChangeArrowheads="1"/>
        </xdr:cNvSpPr>
      </xdr:nvSpPr>
      <xdr:spPr bwMode="auto">
        <a:xfrm>
          <a:off x="4676775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396" name="Text Box 39"/>
        <xdr:cNvSpPr txBox="1">
          <a:spLocks noChangeArrowheads="1"/>
        </xdr:cNvSpPr>
      </xdr:nvSpPr>
      <xdr:spPr bwMode="auto">
        <a:xfrm>
          <a:off x="4676775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397" name="Text Box 39"/>
        <xdr:cNvSpPr txBox="1">
          <a:spLocks noChangeArrowheads="1"/>
        </xdr:cNvSpPr>
      </xdr:nvSpPr>
      <xdr:spPr bwMode="auto">
        <a:xfrm>
          <a:off x="4676775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398" name="Text Box 39"/>
        <xdr:cNvSpPr txBox="1">
          <a:spLocks noChangeArrowheads="1"/>
        </xdr:cNvSpPr>
      </xdr:nvSpPr>
      <xdr:spPr bwMode="auto">
        <a:xfrm>
          <a:off x="4676775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57175"/>
    <xdr:sp macro="" textlink="">
      <xdr:nvSpPr>
        <xdr:cNvPr id="399" name="Text Box 10"/>
        <xdr:cNvSpPr txBox="1">
          <a:spLocks noChangeArrowheads="1"/>
        </xdr:cNvSpPr>
      </xdr:nvSpPr>
      <xdr:spPr bwMode="auto">
        <a:xfrm>
          <a:off x="4486275" y="10096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304800"/>
    <xdr:sp macro="" textlink="">
      <xdr:nvSpPr>
        <xdr:cNvPr id="400" name="Text Box 5"/>
        <xdr:cNvSpPr txBox="1">
          <a:spLocks noChangeArrowheads="1"/>
        </xdr:cNvSpPr>
      </xdr:nvSpPr>
      <xdr:spPr bwMode="auto">
        <a:xfrm>
          <a:off x="4486275" y="100965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401" name="Text Box 4"/>
        <xdr:cNvSpPr txBox="1">
          <a:spLocks noChangeArrowheads="1"/>
        </xdr:cNvSpPr>
      </xdr:nvSpPr>
      <xdr:spPr bwMode="auto">
        <a:xfrm>
          <a:off x="4486275" y="1009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7</xdr:row>
      <xdr:rowOff>0</xdr:rowOff>
    </xdr:from>
    <xdr:ext cx="76200" cy="228600"/>
    <xdr:sp macro="" textlink="">
      <xdr:nvSpPr>
        <xdr:cNvPr id="402" name="Text Box 12"/>
        <xdr:cNvSpPr txBox="1">
          <a:spLocks noChangeArrowheads="1"/>
        </xdr:cNvSpPr>
      </xdr:nvSpPr>
      <xdr:spPr bwMode="auto">
        <a:xfrm>
          <a:off x="2047875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7</xdr:row>
      <xdr:rowOff>0</xdr:rowOff>
    </xdr:from>
    <xdr:ext cx="76200" cy="228600"/>
    <xdr:sp macro="" textlink="">
      <xdr:nvSpPr>
        <xdr:cNvPr id="403" name="Text Box 13"/>
        <xdr:cNvSpPr txBox="1">
          <a:spLocks noChangeArrowheads="1"/>
        </xdr:cNvSpPr>
      </xdr:nvSpPr>
      <xdr:spPr bwMode="auto">
        <a:xfrm>
          <a:off x="2047875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304800"/>
    <xdr:sp macro="" textlink="">
      <xdr:nvSpPr>
        <xdr:cNvPr id="404" name="Text Box 5"/>
        <xdr:cNvSpPr txBox="1">
          <a:spLocks noChangeArrowheads="1"/>
        </xdr:cNvSpPr>
      </xdr:nvSpPr>
      <xdr:spPr bwMode="auto">
        <a:xfrm>
          <a:off x="4486275" y="100965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405" name="Text Box 68"/>
        <xdr:cNvSpPr txBox="1">
          <a:spLocks noChangeArrowheads="1"/>
        </xdr:cNvSpPr>
      </xdr:nvSpPr>
      <xdr:spPr bwMode="auto">
        <a:xfrm>
          <a:off x="4486275" y="10096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406" name="Text Box 69"/>
        <xdr:cNvSpPr txBox="1">
          <a:spLocks noChangeArrowheads="1"/>
        </xdr:cNvSpPr>
      </xdr:nvSpPr>
      <xdr:spPr bwMode="auto">
        <a:xfrm>
          <a:off x="4486275" y="10096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407" name="Text Box 70"/>
        <xdr:cNvSpPr txBox="1">
          <a:spLocks noChangeArrowheads="1"/>
        </xdr:cNvSpPr>
      </xdr:nvSpPr>
      <xdr:spPr bwMode="auto">
        <a:xfrm>
          <a:off x="4486275" y="10096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408" name="Text Box 71"/>
        <xdr:cNvSpPr txBox="1">
          <a:spLocks noChangeArrowheads="1"/>
        </xdr:cNvSpPr>
      </xdr:nvSpPr>
      <xdr:spPr bwMode="auto">
        <a:xfrm>
          <a:off x="4486275" y="10096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409" name="Text Box 72"/>
        <xdr:cNvSpPr txBox="1">
          <a:spLocks noChangeArrowheads="1"/>
        </xdr:cNvSpPr>
      </xdr:nvSpPr>
      <xdr:spPr bwMode="auto">
        <a:xfrm>
          <a:off x="4486275" y="10096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410" name="Text Box 73"/>
        <xdr:cNvSpPr txBox="1">
          <a:spLocks noChangeArrowheads="1"/>
        </xdr:cNvSpPr>
      </xdr:nvSpPr>
      <xdr:spPr bwMode="auto">
        <a:xfrm>
          <a:off x="4486275" y="10096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411" name="Text Box 38"/>
        <xdr:cNvSpPr txBox="1">
          <a:spLocks noChangeArrowheads="1"/>
        </xdr:cNvSpPr>
      </xdr:nvSpPr>
      <xdr:spPr bwMode="auto">
        <a:xfrm>
          <a:off x="4486275" y="10096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400050"/>
    <xdr:sp macro="" textlink="">
      <xdr:nvSpPr>
        <xdr:cNvPr id="412" name="Text Box 38"/>
        <xdr:cNvSpPr txBox="1">
          <a:spLocks noChangeArrowheads="1"/>
        </xdr:cNvSpPr>
      </xdr:nvSpPr>
      <xdr:spPr bwMode="auto">
        <a:xfrm>
          <a:off x="5781675" y="10096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413" name="Text Box 38"/>
        <xdr:cNvSpPr txBox="1">
          <a:spLocks noChangeArrowheads="1"/>
        </xdr:cNvSpPr>
      </xdr:nvSpPr>
      <xdr:spPr bwMode="auto">
        <a:xfrm>
          <a:off x="4486275" y="10096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400050"/>
    <xdr:sp macro="" textlink="">
      <xdr:nvSpPr>
        <xdr:cNvPr id="414" name="Text Box 38"/>
        <xdr:cNvSpPr txBox="1">
          <a:spLocks noChangeArrowheads="1"/>
        </xdr:cNvSpPr>
      </xdr:nvSpPr>
      <xdr:spPr bwMode="auto">
        <a:xfrm>
          <a:off x="5781675" y="10096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57175"/>
    <xdr:sp macro="" textlink="">
      <xdr:nvSpPr>
        <xdr:cNvPr id="415" name="Text Box 10"/>
        <xdr:cNvSpPr txBox="1">
          <a:spLocks noChangeArrowheads="1"/>
        </xdr:cNvSpPr>
      </xdr:nvSpPr>
      <xdr:spPr bwMode="auto">
        <a:xfrm>
          <a:off x="4486275" y="10096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416" name="Text Box 39"/>
        <xdr:cNvSpPr txBox="1">
          <a:spLocks noChangeArrowheads="1"/>
        </xdr:cNvSpPr>
      </xdr:nvSpPr>
      <xdr:spPr bwMode="auto">
        <a:xfrm>
          <a:off x="4676775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417" name="Text Box 39"/>
        <xdr:cNvSpPr txBox="1">
          <a:spLocks noChangeArrowheads="1"/>
        </xdr:cNvSpPr>
      </xdr:nvSpPr>
      <xdr:spPr bwMode="auto">
        <a:xfrm>
          <a:off x="4676775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418" name="Text Box 39"/>
        <xdr:cNvSpPr txBox="1">
          <a:spLocks noChangeArrowheads="1"/>
        </xdr:cNvSpPr>
      </xdr:nvSpPr>
      <xdr:spPr bwMode="auto">
        <a:xfrm>
          <a:off x="4676775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419" name="Text Box 39"/>
        <xdr:cNvSpPr txBox="1">
          <a:spLocks noChangeArrowheads="1"/>
        </xdr:cNvSpPr>
      </xdr:nvSpPr>
      <xdr:spPr bwMode="auto">
        <a:xfrm>
          <a:off x="4676775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420" name="Text Box 39"/>
        <xdr:cNvSpPr txBox="1">
          <a:spLocks noChangeArrowheads="1"/>
        </xdr:cNvSpPr>
      </xdr:nvSpPr>
      <xdr:spPr bwMode="auto">
        <a:xfrm>
          <a:off x="4676775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57175"/>
    <xdr:sp macro="" textlink="">
      <xdr:nvSpPr>
        <xdr:cNvPr id="421" name="Text Box 10"/>
        <xdr:cNvSpPr txBox="1">
          <a:spLocks noChangeArrowheads="1"/>
        </xdr:cNvSpPr>
      </xdr:nvSpPr>
      <xdr:spPr bwMode="auto">
        <a:xfrm>
          <a:off x="4486275" y="10096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828675"/>
    <xdr:sp macro="" textlink="">
      <xdr:nvSpPr>
        <xdr:cNvPr id="422" name="Text Box 4"/>
        <xdr:cNvSpPr txBox="1">
          <a:spLocks noChangeArrowheads="1"/>
        </xdr:cNvSpPr>
      </xdr:nvSpPr>
      <xdr:spPr bwMode="auto">
        <a:xfrm>
          <a:off x="4486275" y="1009650"/>
          <a:ext cx="762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66700"/>
    <xdr:sp macro="" textlink="">
      <xdr:nvSpPr>
        <xdr:cNvPr id="423" name="Text Box 5"/>
        <xdr:cNvSpPr txBox="1">
          <a:spLocks noChangeArrowheads="1"/>
        </xdr:cNvSpPr>
      </xdr:nvSpPr>
      <xdr:spPr bwMode="auto">
        <a:xfrm>
          <a:off x="4486275" y="100965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424" name="Text Box 8"/>
        <xdr:cNvSpPr txBox="1">
          <a:spLocks noChangeArrowheads="1"/>
        </xdr:cNvSpPr>
      </xdr:nvSpPr>
      <xdr:spPr bwMode="auto">
        <a:xfrm>
          <a:off x="4486275" y="1009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425" name="Text Box 9"/>
        <xdr:cNvSpPr txBox="1">
          <a:spLocks noChangeArrowheads="1"/>
        </xdr:cNvSpPr>
      </xdr:nvSpPr>
      <xdr:spPr bwMode="auto">
        <a:xfrm>
          <a:off x="4486275" y="1009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466725</xdr:colOff>
      <xdr:row>7</xdr:row>
      <xdr:rowOff>0</xdr:rowOff>
    </xdr:from>
    <xdr:ext cx="76200" cy="400050"/>
    <xdr:sp macro="" textlink="">
      <xdr:nvSpPr>
        <xdr:cNvPr id="426" name="Text Box 4"/>
        <xdr:cNvSpPr txBox="1">
          <a:spLocks noChangeArrowheads="1"/>
        </xdr:cNvSpPr>
      </xdr:nvSpPr>
      <xdr:spPr bwMode="auto">
        <a:xfrm>
          <a:off x="4953000" y="10096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427" name="Text Box 38"/>
        <xdr:cNvSpPr txBox="1">
          <a:spLocks noChangeArrowheads="1"/>
        </xdr:cNvSpPr>
      </xdr:nvSpPr>
      <xdr:spPr bwMode="auto">
        <a:xfrm>
          <a:off x="4486275" y="10096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400050"/>
    <xdr:sp macro="" textlink="">
      <xdr:nvSpPr>
        <xdr:cNvPr id="428" name="Text Box 38"/>
        <xdr:cNvSpPr txBox="1">
          <a:spLocks noChangeArrowheads="1"/>
        </xdr:cNvSpPr>
      </xdr:nvSpPr>
      <xdr:spPr bwMode="auto">
        <a:xfrm>
          <a:off x="5781675" y="10096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800100</xdr:colOff>
      <xdr:row>7</xdr:row>
      <xdr:rowOff>0</xdr:rowOff>
    </xdr:from>
    <xdr:ext cx="0" cy="257175"/>
    <xdr:sp macro="" textlink="">
      <xdr:nvSpPr>
        <xdr:cNvPr id="429" name="Text Box 1"/>
        <xdr:cNvSpPr txBox="1">
          <a:spLocks noChangeArrowheads="1"/>
        </xdr:cNvSpPr>
      </xdr:nvSpPr>
      <xdr:spPr bwMode="auto">
        <a:xfrm>
          <a:off x="2057400" y="1009650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800100</xdr:colOff>
      <xdr:row>7</xdr:row>
      <xdr:rowOff>0</xdr:rowOff>
    </xdr:from>
    <xdr:ext cx="0" cy="228600"/>
    <xdr:sp macro="" textlink="">
      <xdr:nvSpPr>
        <xdr:cNvPr id="430" name="Text Box 2"/>
        <xdr:cNvSpPr txBox="1">
          <a:spLocks noChangeArrowheads="1"/>
        </xdr:cNvSpPr>
      </xdr:nvSpPr>
      <xdr:spPr bwMode="auto">
        <a:xfrm>
          <a:off x="2057400" y="10096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47625" cy="419100"/>
    <xdr:sp macro="" textlink="">
      <xdr:nvSpPr>
        <xdr:cNvPr id="431" name="Text Box 10"/>
        <xdr:cNvSpPr txBox="1">
          <a:spLocks noChangeArrowheads="1"/>
        </xdr:cNvSpPr>
      </xdr:nvSpPr>
      <xdr:spPr bwMode="auto">
        <a:xfrm>
          <a:off x="6391275" y="1009650"/>
          <a:ext cx="476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47625" cy="419100"/>
    <xdr:sp macro="" textlink="">
      <xdr:nvSpPr>
        <xdr:cNvPr id="432" name="Text Box 10"/>
        <xdr:cNvSpPr txBox="1">
          <a:spLocks noChangeArrowheads="1"/>
        </xdr:cNvSpPr>
      </xdr:nvSpPr>
      <xdr:spPr bwMode="auto">
        <a:xfrm>
          <a:off x="6391275" y="1009650"/>
          <a:ext cx="476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333375"/>
    <xdr:sp macro="" textlink="">
      <xdr:nvSpPr>
        <xdr:cNvPr id="433" name="Text Box 5"/>
        <xdr:cNvSpPr txBox="1">
          <a:spLocks noChangeArrowheads="1"/>
        </xdr:cNvSpPr>
      </xdr:nvSpPr>
      <xdr:spPr bwMode="auto">
        <a:xfrm>
          <a:off x="4486275" y="100965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085850"/>
    <xdr:sp macro="" textlink="">
      <xdr:nvSpPr>
        <xdr:cNvPr id="434" name="Text Box 9"/>
        <xdr:cNvSpPr txBox="1">
          <a:spLocks noChangeArrowheads="1"/>
        </xdr:cNvSpPr>
      </xdr:nvSpPr>
      <xdr:spPr bwMode="auto">
        <a:xfrm>
          <a:off x="4486275" y="1009650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085850"/>
    <xdr:sp macro="" textlink="">
      <xdr:nvSpPr>
        <xdr:cNvPr id="435" name="Text Box 10"/>
        <xdr:cNvSpPr txBox="1">
          <a:spLocks noChangeArrowheads="1"/>
        </xdr:cNvSpPr>
      </xdr:nvSpPr>
      <xdr:spPr bwMode="auto">
        <a:xfrm>
          <a:off x="4486275" y="1009650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085850"/>
    <xdr:sp macro="" textlink="">
      <xdr:nvSpPr>
        <xdr:cNvPr id="436" name="Text Box 11"/>
        <xdr:cNvSpPr txBox="1">
          <a:spLocks noChangeArrowheads="1"/>
        </xdr:cNvSpPr>
      </xdr:nvSpPr>
      <xdr:spPr bwMode="auto">
        <a:xfrm>
          <a:off x="4486275" y="1009650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085850"/>
    <xdr:sp macro="" textlink="">
      <xdr:nvSpPr>
        <xdr:cNvPr id="437" name="Text Box 12"/>
        <xdr:cNvSpPr txBox="1">
          <a:spLocks noChangeArrowheads="1"/>
        </xdr:cNvSpPr>
      </xdr:nvSpPr>
      <xdr:spPr bwMode="auto">
        <a:xfrm>
          <a:off x="4486275" y="1009650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085850"/>
    <xdr:sp macro="" textlink="">
      <xdr:nvSpPr>
        <xdr:cNvPr id="438" name="Text Box 13"/>
        <xdr:cNvSpPr txBox="1">
          <a:spLocks noChangeArrowheads="1"/>
        </xdr:cNvSpPr>
      </xdr:nvSpPr>
      <xdr:spPr bwMode="auto">
        <a:xfrm>
          <a:off x="4486275" y="1009650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085850"/>
    <xdr:sp macro="" textlink="">
      <xdr:nvSpPr>
        <xdr:cNvPr id="439" name="Text Box 14"/>
        <xdr:cNvSpPr txBox="1">
          <a:spLocks noChangeArrowheads="1"/>
        </xdr:cNvSpPr>
      </xdr:nvSpPr>
      <xdr:spPr bwMode="auto">
        <a:xfrm>
          <a:off x="4486275" y="1009650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085850"/>
    <xdr:sp macro="" textlink="">
      <xdr:nvSpPr>
        <xdr:cNvPr id="440" name="Text Box 15"/>
        <xdr:cNvSpPr txBox="1">
          <a:spLocks noChangeArrowheads="1"/>
        </xdr:cNvSpPr>
      </xdr:nvSpPr>
      <xdr:spPr bwMode="auto">
        <a:xfrm>
          <a:off x="4486275" y="1009650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085850"/>
    <xdr:sp macro="" textlink="">
      <xdr:nvSpPr>
        <xdr:cNvPr id="441" name="Text Box 16"/>
        <xdr:cNvSpPr txBox="1">
          <a:spLocks noChangeArrowheads="1"/>
        </xdr:cNvSpPr>
      </xdr:nvSpPr>
      <xdr:spPr bwMode="auto">
        <a:xfrm>
          <a:off x="4486275" y="1009650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085850"/>
    <xdr:sp macro="" textlink="">
      <xdr:nvSpPr>
        <xdr:cNvPr id="442" name="Text Box 17"/>
        <xdr:cNvSpPr txBox="1">
          <a:spLocks noChangeArrowheads="1"/>
        </xdr:cNvSpPr>
      </xdr:nvSpPr>
      <xdr:spPr bwMode="auto">
        <a:xfrm>
          <a:off x="4486275" y="1009650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085850"/>
    <xdr:sp macro="" textlink="">
      <xdr:nvSpPr>
        <xdr:cNvPr id="443" name="Text Box 18"/>
        <xdr:cNvSpPr txBox="1">
          <a:spLocks noChangeArrowheads="1"/>
        </xdr:cNvSpPr>
      </xdr:nvSpPr>
      <xdr:spPr bwMode="auto">
        <a:xfrm>
          <a:off x="4486275" y="1009650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76200" cy="552450"/>
    <xdr:sp macro="" textlink="">
      <xdr:nvSpPr>
        <xdr:cNvPr id="444" name="Text Box 39"/>
        <xdr:cNvSpPr txBox="1">
          <a:spLocks noChangeArrowheads="1"/>
        </xdr:cNvSpPr>
      </xdr:nvSpPr>
      <xdr:spPr bwMode="auto">
        <a:xfrm>
          <a:off x="10906125" y="1009650"/>
          <a:ext cx="762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7</xdr:row>
      <xdr:rowOff>0</xdr:rowOff>
    </xdr:from>
    <xdr:ext cx="76200" cy="266700"/>
    <xdr:sp macro="" textlink="">
      <xdr:nvSpPr>
        <xdr:cNvPr id="445" name="Text Box 38"/>
        <xdr:cNvSpPr txBox="1">
          <a:spLocks noChangeArrowheads="1"/>
        </xdr:cNvSpPr>
      </xdr:nvSpPr>
      <xdr:spPr bwMode="auto">
        <a:xfrm>
          <a:off x="13344525" y="100965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446" name="Text Box 38"/>
        <xdr:cNvSpPr txBox="1">
          <a:spLocks noChangeArrowheads="1"/>
        </xdr:cNvSpPr>
      </xdr:nvSpPr>
      <xdr:spPr bwMode="auto">
        <a:xfrm>
          <a:off x="4486275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447" name="Text Box 38"/>
        <xdr:cNvSpPr txBox="1">
          <a:spLocks noChangeArrowheads="1"/>
        </xdr:cNvSpPr>
      </xdr:nvSpPr>
      <xdr:spPr bwMode="auto">
        <a:xfrm>
          <a:off x="4486275" y="1009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448" name="Text Box 38"/>
        <xdr:cNvSpPr txBox="1">
          <a:spLocks noChangeArrowheads="1"/>
        </xdr:cNvSpPr>
      </xdr:nvSpPr>
      <xdr:spPr bwMode="auto">
        <a:xfrm>
          <a:off x="4486275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449" name="Text Box 38"/>
        <xdr:cNvSpPr txBox="1">
          <a:spLocks noChangeArrowheads="1"/>
        </xdr:cNvSpPr>
      </xdr:nvSpPr>
      <xdr:spPr bwMode="auto">
        <a:xfrm>
          <a:off x="4486275" y="1009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450" name="Text Box 38"/>
        <xdr:cNvSpPr txBox="1">
          <a:spLocks noChangeArrowheads="1"/>
        </xdr:cNvSpPr>
      </xdr:nvSpPr>
      <xdr:spPr bwMode="auto">
        <a:xfrm>
          <a:off x="4486275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451" name="Text Box 38"/>
        <xdr:cNvSpPr txBox="1">
          <a:spLocks noChangeArrowheads="1"/>
        </xdr:cNvSpPr>
      </xdr:nvSpPr>
      <xdr:spPr bwMode="auto">
        <a:xfrm>
          <a:off x="4486275" y="1009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452" name="Text Box 38"/>
        <xdr:cNvSpPr txBox="1">
          <a:spLocks noChangeArrowheads="1"/>
        </xdr:cNvSpPr>
      </xdr:nvSpPr>
      <xdr:spPr bwMode="auto">
        <a:xfrm>
          <a:off x="4486275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453" name="Text Box 38"/>
        <xdr:cNvSpPr txBox="1">
          <a:spLocks noChangeArrowheads="1"/>
        </xdr:cNvSpPr>
      </xdr:nvSpPr>
      <xdr:spPr bwMode="auto">
        <a:xfrm>
          <a:off x="4486275" y="1009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454" name="Text Box 38"/>
        <xdr:cNvSpPr txBox="1">
          <a:spLocks noChangeArrowheads="1"/>
        </xdr:cNvSpPr>
      </xdr:nvSpPr>
      <xdr:spPr bwMode="auto">
        <a:xfrm>
          <a:off x="4486275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455" name="Text Box 38"/>
        <xdr:cNvSpPr txBox="1">
          <a:spLocks noChangeArrowheads="1"/>
        </xdr:cNvSpPr>
      </xdr:nvSpPr>
      <xdr:spPr bwMode="auto">
        <a:xfrm>
          <a:off x="4486275" y="1009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456" name="Text Box 38"/>
        <xdr:cNvSpPr txBox="1">
          <a:spLocks noChangeArrowheads="1"/>
        </xdr:cNvSpPr>
      </xdr:nvSpPr>
      <xdr:spPr bwMode="auto">
        <a:xfrm>
          <a:off x="4486275" y="1009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457" name="Text Box 38"/>
        <xdr:cNvSpPr txBox="1">
          <a:spLocks noChangeArrowheads="1"/>
        </xdr:cNvSpPr>
      </xdr:nvSpPr>
      <xdr:spPr bwMode="auto">
        <a:xfrm>
          <a:off x="4486275" y="1009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458" name="Text Box 38"/>
        <xdr:cNvSpPr txBox="1">
          <a:spLocks noChangeArrowheads="1"/>
        </xdr:cNvSpPr>
      </xdr:nvSpPr>
      <xdr:spPr bwMode="auto">
        <a:xfrm>
          <a:off x="4486275" y="1009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459" name="Text Box 38"/>
        <xdr:cNvSpPr txBox="1">
          <a:spLocks noChangeArrowheads="1"/>
        </xdr:cNvSpPr>
      </xdr:nvSpPr>
      <xdr:spPr bwMode="auto">
        <a:xfrm>
          <a:off x="4486275" y="1009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460" name="Text Box 38"/>
        <xdr:cNvSpPr txBox="1">
          <a:spLocks noChangeArrowheads="1"/>
        </xdr:cNvSpPr>
      </xdr:nvSpPr>
      <xdr:spPr bwMode="auto">
        <a:xfrm>
          <a:off x="4486275" y="1009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461" name="Text Box 38"/>
        <xdr:cNvSpPr txBox="1">
          <a:spLocks noChangeArrowheads="1"/>
        </xdr:cNvSpPr>
      </xdr:nvSpPr>
      <xdr:spPr bwMode="auto">
        <a:xfrm>
          <a:off x="4486275" y="1009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462" name="Text Box 38"/>
        <xdr:cNvSpPr txBox="1">
          <a:spLocks noChangeArrowheads="1"/>
        </xdr:cNvSpPr>
      </xdr:nvSpPr>
      <xdr:spPr bwMode="auto">
        <a:xfrm>
          <a:off x="4486275" y="1009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463" name="Text Box 38"/>
        <xdr:cNvSpPr txBox="1">
          <a:spLocks noChangeArrowheads="1"/>
        </xdr:cNvSpPr>
      </xdr:nvSpPr>
      <xdr:spPr bwMode="auto">
        <a:xfrm>
          <a:off x="4486275" y="1009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464" name="Text Box 38"/>
        <xdr:cNvSpPr txBox="1">
          <a:spLocks noChangeArrowheads="1"/>
        </xdr:cNvSpPr>
      </xdr:nvSpPr>
      <xdr:spPr bwMode="auto">
        <a:xfrm>
          <a:off x="4486275" y="1009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465" name="Text Box 38"/>
        <xdr:cNvSpPr txBox="1">
          <a:spLocks noChangeArrowheads="1"/>
        </xdr:cNvSpPr>
      </xdr:nvSpPr>
      <xdr:spPr bwMode="auto">
        <a:xfrm>
          <a:off x="4486275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466" name="Text Box 38"/>
        <xdr:cNvSpPr txBox="1">
          <a:spLocks noChangeArrowheads="1"/>
        </xdr:cNvSpPr>
      </xdr:nvSpPr>
      <xdr:spPr bwMode="auto">
        <a:xfrm>
          <a:off x="4486275" y="1009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467" name="Text Box 38"/>
        <xdr:cNvSpPr txBox="1">
          <a:spLocks noChangeArrowheads="1"/>
        </xdr:cNvSpPr>
      </xdr:nvSpPr>
      <xdr:spPr bwMode="auto">
        <a:xfrm>
          <a:off x="4486275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468" name="Text Box 38"/>
        <xdr:cNvSpPr txBox="1">
          <a:spLocks noChangeArrowheads="1"/>
        </xdr:cNvSpPr>
      </xdr:nvSpPr>
      <xdr:spPr bwMode="auto">
        <a:xfrm>
          <a:off x="4486275" y="1009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469" name="Text Box 38"/>
        <xdr:cNvSpPr txBox="1">
          <a:spLocks noChangeArrowheads="1"/>
        </xdr:cNvSpPr>
      </xdr:nvSpPr>
      <xdr:spPr bwMode="auto">
        <a:xfrm>
          <a:off x="4486275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470" name="Text Box 38"/>
        <xdr:cNvSpPr txBox="1">
          <a:spLocks noChangeArrowheads="1"/>
        </xdr:cNvSpPr>
      </xdr:nvSpPr>
      <xdr:spPr bwMode="auto">
        <a:xfrm>
          <a:off x="4486275" y="1009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471" name="Text Box 38"/>
        <xdr:cNvSpPr txBox="1">
          <a:spLocks noChangeArrowheads="1"/>
        </xdr:cNvSpPr>
      </xdr:nvSpPr>
      <xdr:spPr bwMode="auto">
        <a:xfrm>
          <a:off x="4486275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472" name="Text Box 38"/>
        <xdr:cNvSpPr txBox="1">
          <a:spLocks noChangeArrowheads="1"/>
        </xdr:cNvSpPr>
      </xdr:nvSpPr>
      <xdr:spPr bwMode="auto">
        <a:xfrm>
          <a:off x="4486275" y="1009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473" name="Text Box 39"/>
        <xdr:cNvSpPr txBox="1">
          <a:spLocks noChangeArrowheads="1"/>
        </xdr:cNvSpPr>
      </xdr:nvSpPr>
      <xdr:spPr bwMode="auto">
        <a:xfrm>
          <a:off x="4676775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474" name="Text Box 39"/>
        <xdr:cNvSpPr txBox="1">
          <a:spLocks noChangeArrowheads="1"/>
        </xdr:cNvSpPr>
      </xdr:nvSpPr>
      <xdr:spPr bwMode="auto">
        <a:xfrm>
          <a:off x="4676775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475" name="Text Box 39"/>
        <xdr:cNvSpPr txBox="1">
          <a:spLocks noChangeArrowheads="1"/>
        </xdr:cNvSpPr>
      </xdr:nvSpPr>
      <xdr:spPr bwMode="auto">
        <a:xfrm>
          <a:off x="4676775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38125"/>
    <xdr:sp macro="" textlink="">
      <xdr:nvSpPr>
        <xdr:cNvPr id="476" name="Text Box 54"/>
        <xdr:cNvSpPr txBox="1">
          <a:spLocks noChangeArrowheads="1"/>
        </xdr:cNvSpPr>
      </xdr:nvSpPr>
      <xdr:spPr bwMode="auto">
        <a:xfrm>
          <a:off x="4486275" y="1009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38125"/>
    <xdr:sp macro="" textlink="">
      <xdr:nvSpPr>
        <xdr:cNvPr id="477" name="Text Box 55"/>
        <xdr:cNvSpPr txBox="1">
          <a:spLocks noChangeArrowheads="1"/>
        </xdr:cNvSpPr>
      </xdr:nvSpPr>
      <xdr:spPr bwMode="auto">
        <a:xfrm>
          <a:off x="4486275" y="1009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38125"/>
    <xdr:sp macro="" textlink="">
      <xdr:nvSpPr>
        <xdr:cNvPr id="478" name="Text Box 56"/>
        <xdr:cNvSpPr txBox="1">
          <a:spLocks noChangeArrowheads="1"/>
        </xdr:cNvSpPr>
      </xdr:nvSpPr>
      <xdr:spPr bwMode="auto">
        <a:xfrm>
          <a:off x="4486275" y="1009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38125"/>
    <xdr:sp macro="" textlink="">
      <xdr:nvSpPr>
        <xdr:cNvPr id="479" name="Text Box 57"/>
        <xdr:cNvSpPr txBox="1">
          <a:spLocks noChangeArrowheads="1"/>
        </xdr:cNvSpPr>
      </xdr:nvSpPr>
      <xdr:spPr bwMode="auto">
        <a:xfrm>
          <a:off x="4486275" y="1009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38125"/>
    <xdr:sp macro="" textlink="">
      <xdr:nvSpPr>
        <xdr:cNvPr id="480" name="Text Box 58"/>
        <xdr:cNvSpPr txBox="1">
          <a:spLocks noChangeArrowheads="1"/>
        </xdr:cNvSpPr>
      </xdr:nvSpPr>
      <xdr:spPr bwMode="auto">
        <a:xfrm>
          <a:off x="4486275" y="1009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38125"/>
    <xdr:sp macro="" textlink="">
      <xdr:nvSpPr>
        <xdr:cNvPr id="481" name="Text Box 59"/>
        <xdr:cNvSpPr txBox="1">
          <a:spLocks noChangeArrowheads="1"/>
        </xdr:cNvSpPr>
      </xdr:nvSpPr>
      <xdr:spPr bwMode="auto">
        <a:xfrm>
          <a:off x="4486275" y="1009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38125"/>
    <xdr:sp macro="" textlink="">
      <xdr:nvSpPr>
        <xdr:cNvPr id="482" name="Text Box 60"/>
        <xdr:cNvSpPr txBox="1">
          <a:spLocks noChangeArrowheads="1"/>
        </xdr:cNvSpPr>
      </xdr:nvSpPr>
      <xdr:spPr bwMode="auto">
        <a:xfrm>
          <a:off x="4486275" y="1009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38125"/>
    <xdr:sp macro="" textlink="">
      <xdr:nvSpPr>
        <xdr:cNvPr id="483" name="Text Box 61"/>
        <xdr:cNvSpPr txBox="1">
          <a:spLocks noChangeArrowheads="1"/>
        </xdr:cNvSpPr>
      </xdr:nvSpPr>
      <xdr:spPr bwMode="auto">
        <a:xfrm>
          <a:off x="4486275" y="1009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57175"/>
    <xdr:sp macro="" textlink="">
      <xdr:nvSpPr>
        <xdr:cNvPr id="484" name="Text Box 10"/>
        <xdr:cNvSpPr txBox="1">
          <a:spLocks noChangeArrowheads="1"/>
        </xdr:cNvSpPr>
      </xdr:nvSpPr>
      <xdr:spPr bwMode="auto">
        <a:xfrm>
          <a:off x="4486275" y="10096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485" name="Text Box 39"/>
        <xdr:cNvSpPr txBox="1">
          <a:spLocks noChangeArrowheads="1"/>
        </xdr:cNvSpPr>
      </xdr:nvSpPr>
      <xdr:spPr bwMode="auto">
        <a:xfrm>
          <a:off x="4676775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486" name="Text Box 39"/>
        <xdr:cNvSpPr txBox="1">
          <a:spLocks noChangeArrowheads="1"/>
        </xdr:cNvSpPr>
      </xdr:nvSpPr>
      <xdr:spPr bwMode="auto">
        <a:xfrm>
          <a:off x="4676775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487" name="Text Box 39"/>
        <xdr:cNvSpPr txBox="1">
          <a:spLocks noChangeArrowheads="1"/>
        </xdr:cNvSpPr>
      </xdr:nvSpPr>
      <xdr:spPr bwMode="auto">
        <a:xfrm>
          <a:off x="4676775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488" name="Text Box 39"/>
        <xdr:cNvSpPr txBox="1">
          <a:spLocks noChangeArrowheads="1"/>
        </xdr:cNvSpPr>
      </xdr:nvSpPr>
      <xdr:spPr bwMode="auto">
        <a:xfrm>
          <a:off x="4676775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489" name="Text Box 39"/>
        <xdr:cNvSpPr txBox="1">
          <a:spLocks noChangeArrowheads="1"/>
        </xdr:cNvSpPr>
      </xdr:nvSpPr>
      <xdr:spPr bwMode="auto">
        <a:xfrm>
          <a:off x="4676775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57175"/>
    <xdr:sp macro="" textlink="">
      <xdr:nvSpPr>
        <xdr:cNvPr id="490" name="Text Box 10"/>
        <xdr:cNvSpPr txBox="1">
          <a:spLocks noChangeArrowheads="1"/>
        </xdr:cNvSpPr>
      </xdr:nvSpPr>
      <xdr:spPr bwMode="auto">
        <a:xfrm>
          <a:off x="4486275" y="10096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304800"/>
    <xdr:sp macro="" textlink="">
      <xdr:nvSpPr>
        <xdr:cNvPr id="491" name="Text Box 5"/>
        <xdr:cNvSpPr txBox="1">
          <a:spLocks noChangeArrowheads="1"/>
        </xdr:cNvSpPr>
      </xdr:nvSpPr>
      <xdr:spPr bwMode="auto">
        <a:xfrm>
          <a:off x="4486275" y="100965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492" name="Text Box 4"/>
        <xdr:cNvSpPr txBox="1">
          <a:spLocks noChangeArrowheads="1"/>
        </xdr:cNvSpPr>
      </xdr:nvSpPr>
      <xdr:spPr bwMode="auto">
        <a:xfrm>
          <a:off x="4486275" y="1009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7</xdr:row>
      <xdr:rowOff>0</xdr:rowOff>
    </xdr:from>
    <xdr:ext cx="76200" cy="228600"/>
    <xdr:sp macro="" textlink="">
      <xdr:nvSpPr>
        <xdr:cNvPr id="493" name="Text Box 12"/>
        <xdr:cNvSpPr txBox="1">
          <a:spLocks noChangeArrowheads="1"/>
        </xdr:cNvSpPr>
      </xdr:nvSpPr>
      <xdr:spPr bwMode="auto">
        <a:xfrm>
          <a:off x="2047875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7</xdr:row>
      <xdr:rowOff>0</xdr:rowOff>
    </xdr:from>
    <xdr:ext cx="76200" cy="228600"/>
    <xdr:sp macro="" textlink="">
      <xdr:nvSpPr>
        <xdr:cNvPr id="494" name="Text Box 13"/>
        <xdr:cNvSpPr txBox="1">
          <a:spLocks noChangeArrowheads="1"/>
        </xdr:cNvSpPr>
      </xdr:nvSpPr>
      <xdr:spPr bwMode="auto">
        <a:xfrm>
          <a:off x="2047875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304800"/>
    <xdr:sp macro="" textlink="">
      <xdr:nvSpPr>
        <xdr:cNvPr id="495" name="Text Box 5"/>
        <xdr:cNvSpPr txBox="1">
          <a:spLocks noChangeArrowheads="1"/>
        </xdr:cNvSpPr>
      </xdr:nvSpPr>
      <xdr:spPr bwMode="auto">
        <a:xfrm>
          <a:off x="4486275" y="100965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496" name="Text Box 68"/>
        <xdr:cNvSpPr txBox="1">
          <a:spLocks noChangeArrowheads="1"/>
        </xdr:cNvSpPr>
      </xdr:nvSpPr>
      <xdr:spPr bwMode="auto">
        <a:xfrm>
          <a:off x="4486275" y="10096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497" name="Text Box 69"/>
        <xdr:cNvSpPr txBox="1">
          <a:spLocks noChangeArrowheads="1"/>
        </xdr:cNvSpPr>
      </xdr:nvSpPr>
      <xdr:spPr bwMode="auto">
        <a:xfrm>
          <a:off x="4486275" y="10096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498" name="Text Box 70"/>
        <xdr:cNvSpPr txBox="1">
          <a:spLocks noChangeArrowheads="1"/>
        </xdr:cNvSpPr>
      </xdr:nvSpPr>
      <xdr:spPr bwMode="auto">
        <a:xfrm>
          <a:off x="4486275" y="10096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499" name="Text Box 71"/>
        <xdr:cNvSpPr txBox="1">
          <a:spLocks noChangeArrowheads="1"/>
        </xdr:cNvSpPr>
      </xdr:nvSpPr>
      <xdr:spPr bwMode="auto">
        <a:xfrm>
          <a:off x="4486275" y="10096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500" name="Text Box 72"/>
        <xdr:cNvSpPr txBox="1">
          <a:spLocks noChangeArrowheads="1"/>
        </xdr:cNvSpPr>
      </xdr:nvSpPr>
      <xdr:spPr bwMode="auto">
        <a:xfrm>
          <a:off x="4486275" y="10096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501" name="Text Box 73"/>
        <xdr:cNvSpPr txBox="1">
          <a:spLocks noChangeArrowheads="1"/>
        </xdr:cNvSpPr>
      </xdr:nvSpPr>
      <xdr:spPr bwMode="auto">
        <a:xfrm>
          <a:off x="4486275" y="10096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502" name="Text Box 38"/>
        <xdr:cNvSpPr txBox="1">
          <a:spLocks noChangeArrowheads="1"/>
        </xdr:cNvSpPr>
      </xdr:nvSpPr>
      <xdr:spPr bwMode="auto">
        <a:xfrm>
          <a:off x="4486275" y="10096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76200" cy="400050"/>
    <xdr:sp macro="" textlink="">
      <xdr:nvSpPr>
        <xdr:cNvPr id="503" name="Text Box 38"/>
        <xdr:cNvSpPr txBox="1">
          <a:spLocks noChangeArrowheads="1"/>
        </xdr:cNvSpPr>
      </xdr:nvSpPr>
      <xdr:spPr bwMode="auto">
        <a:xfrm>
          <a:off x="5133975" y="10096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504" name="Text Box 38"/>
        <xdr:cNvSpPr txBox="1">
          <a:spLocks noChangeArrowheads="1"/>
        </xdr:cNvSpPr>
      </xdr:nvSpPr>
      <xdr:spPr bwMode="auto">
        <a:xfrm>
          <a:off x="4486275" y="10096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76200" cy="400050"/>
    <xdr:sp macro="" textlink="">
      <xdr:nvSpPr>
        <xdr:cNvPr id="505" name="Text Box 38"/>
        <xdr:cNvSpPr txBox="1">
          <a:spLocks noChangeArrowheads="1"/>
        </xdr:cNvSpPr>
      </xdr:nvSpPr>
      <xdr:spPr bwMode="auto">
        <a:xfrm>
          <a:off x="5133975" y="10096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57175"/>
    <xdr:sp macro="" textlink="">
      <xdr:nvSpPr>
        <xdr:cNvPr id="506" name="Text Box 10"/>
        <xdr:cNvSpPr txBox="1">
          <a:spLocks noChangeArrowheads="1"/>
        </xdr:cNvSpPr>
      </xdr:nvSpPr>
      <xdr:spPr bwMode="auto">
        <a:xfrm>
          <a:off x="4486275" y="10096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507" name="Text Box 39"/>
        <xdr:cNvSpPr txBox="1">
          <a:spLocks noChangeArrowheads="1"/>
        </xdr:cNvSpPr>
      </xdr:nvSpPr>
      <xdr:spPr bwMode="auto">
        <a:xfrm>
          <a:off x="4676775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508" name="Text Box 39"/>
        <xdr:cNvSpPr txBox="1">
          <a:spLocks noChangeArrowheads="1"/>
        </xdr:cNvSpPr>
      </xdr:nvSpPr>
      <xdr:spPr bwMode="auto">
        <a:xfrm>
          <a:off x="4676775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509" name="Text Box 39"/>
        <xdr:cNvSpPr txBox="1">
          <a:spLocks noChangeArrowheads="1"/>
        </xdr:cNvSpPr>
      </xdr:nvSpPr>
      <xdr:spPr bwMode="auto">
        <a:xfrm>
          <a:off x="4676775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510" name="Text Box 39"/>
        <xdr:cNvSpPr txBox="1">
          <a:spLocks noChangeArrowheads="1"/>
        </xdr:cNvSpPr>
      </xdr:nvSpPr>
      <xdr:spPr bwMode="auto">
        <a:xfrm>
          <a:off x="4676775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511" name="Text Box 39"/>
        <xdr:cNvSpPr txBox="1">
          <a:spLocks noChangeArrowheads="1"/>
        </xdr:cNvSpPr>
      </xdr:nvSpPr>
      <xdr:spPr bwMode="auto">
        <a:xfrm>
          <a:off x="4676775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57175"/>
    <xdr:sp macro="" textlink="">
      <xdr:nvSpPr>
        <xdr:cNvPr id="512" name="Text Box 10"/>
        <xdr:cNvSpPr txBox="1">
          <a:spLocks noChangeArrowheads="1"/>
        </xdr:cNvSpPr>
      </xdr:nvSpPr>
      <xdr:spPr bwMode="auto">
        <a:xfrm>
          <a:off x="4486275" y="10096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828675"/>
    <xdr:sp macro="" textlink="">
      <xdr:nvSpPr>
        <xdr:cNvPr id="513" name="Text Box 4"/>
        <xdr:cNvSpPr txBox="1">
          <a:spLocks noChangeArrowheads="1"/>
        </xdr:cNvSpPr>
      </xdr:nvSpPr>
      <xdr:spPr bwMode="auto">
        <a:xfrm>
          <a:off x="4486275" y="1009650"/>
          <a:ext cx="762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66700"/>
    <xdr:sp macro="" textlink="">
      <xdr:nvSpPr>
        <xdr:cNvPr id="514" name="Text Box 5"/>
        <xdr:cNvSpPr txBox="1">
          <a:spLocks noChangeArrowheads="1"/>
        </xdr:cNvSpPr>
      </xdr:nvSpPr>
      <xdr:spPr bwMode="auto">
        <a:xfrm>
          <a:off x="4486275" y="100965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515" name="Text Box 8"/>
        <xdr:cNvSpPr txBox="1">
          <a:spLocks noChangeArrowheads="1"/>
        </xdr:cNvSpPr>
      </xdr:nvSpPr>
      <xdr:spPr bwMode="auto">
        <a:xfrm>
          <a:off x="4486275" y="1009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516" name="Text Box 9"/>
        <xdr:cNvSpPr txBox="1">
          <a:spLocks noChangeArrowheads="1"/>
        </xdr:cNvSpPr>
      </xdr:nvSpPr>
      <xdr:spPr bwMode="auto">
        <a:xfrm>
          <a:off x="4486275" y="1009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466725</xdr:colOff>
      <xdr:row>7</xdr:row>
      <xdr:rowOff>0</xdr:rowOff>
    </xdr:from>
    <xdr:ext cx="76200" cy="400050"/>
    <xdr:sp macro="" textlink="">
      <xdr:nvSpPr>
        <xdr:cNvPr id="517" name="Text Box 4"/>
        <xdr:cNvSpPr txBox="1">
          <a:spLocks noChangeArrowheads="1"/>
        </xdr:cNvSpPr>
      </xdr:nvSpPr>
      <xdr:spPr bwMode="auto">
        <a:xfrm>
          <a:off x="4953000" y="10096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518" name="Text Box 38"/>
        <xdr:cNvSpPr txBox="1">
          <a:spLocks noChangeArrowheads="1"/>
        </xdr:cNvSpPr>
      </xdr:nvSpPr>
      <xdr:spPr bwMode="auto">
        <a:xfrm>
          <a:off x="4486275" y="10096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76200" cy="400050"/>
    <xdr:sp macro="" textlink="">
      <xdr:nvSpPr>
        <xdr:cNvPr id="519" name="Text Box 38"/>
        <xdr:cNvSpPr txBox="1">
          <a:spLocks noChangeArrowheads="1"/>
        </xdr:cNvSpPr>
      </xdr:nvSpPr>
      <xdr:spPr bwMode="auto">
        <a:xfrm>
          <a:off x="5133975" y="10096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800100</xdr:colOff>
      <xdr:row>7</xdr:row>
      <xdr:rowOff>0</xdr:rowOff>
    </xdr:from>
    <xdr:ext cx="0" cy="257175"/>
    <xdr:sp macro="" textlink="">
      <xdr:nvSpPr>
        <xdr:cNvPr id="520" name="Text Box 1"/>
        <xdr:cNvSpPr txBox="1">
          <a:spLocks noChangeArrowheads="1"/>
        </xdr:cNvSpPr>
      </xdr:nvSpPr>
      <xdr:spPr bwMode="auto">
        <a:xfrm>
          <a:off x="2057400" y="1009650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800100</xdr:colOff>
      <xdr:row>7</xdr:row>
      <xdr:rowOff>0</xdr:rowOff>
    </xdr:from>
    <xdr:ext cx="0" cy="228600"/>
    <xdr:sp macro="" textlink="">
      <xdr:nvSpPr>
        <xdr:cNvPr id="521" name="Text Box 2"/>
        <xdr:cNvSpPr txBox="1">
          <a:spLocks noChangeArrowheads="1"/>
        </xdr:cNvSpPr>
      </xdr:nvSpPr>
      <xdr:spPr bwMode="auto">
        <a:xfrm>
          <a:off x="2057400" y="10096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47625" cy="419100"/>
    <xdr:sp macro="" textlink="">
      <xdr:nvSpPr>
        <xdr:cNvPr id="522" name="Text Box 10"/>
        <xdr:cNvSpPr txBox="1">
          <a:spLocks noChangeArrowheads="1"/>
        </xdr:cNvSpPr>
      </xdr:nvSpPr>
      <xdr:spPr bwMode="auto">
        <a:xfrm>
          <a:off x="6391275" y="1009650"/>
          <a:ext cx="476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47625" cy="419100"/>
    <xdr:sp macro="" textlink="">
      <xdr:nvSpPr>
        <xdr:cNvPr id="523" name="Text Box 10"/>
        <xdr:cNvSpPr txBox="1">
          <a:spLocks noChangeArrowheads="1"/>
        </xdr:cNvSpPr>
      </xdr:nvSpPr>
      <xdr:spPr bwMode="auto">
        <a:xfrm>
          <a:off x="6391275" y="1009650"/>
          <a:ext cx="476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333375"/>
    <xdr:sp macro="" textlink="">
      <xdr:nvSpPr>
        <xdr:cNvPr id="524" name="Text Box 5"/>
        <xdr:cNvSpPr txBox="1">
          <a:spLocks noChangeArrowheads="1"/>
        </xdr:cNvSpPr>
      </xdr:nvSpPr>
      <xdr:spPr bwMode="auto">
        <a:xfrm>
          <a:off x="4486275" y="100965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085850"/>
    <xdr:sp macro="" textlink="">
      <xdr:nvSpPr>
        <xdr:cNvPr id="525" name="Text Box 9"/>
        <xdr:cNvSpPr txBox="1">
          <a:spLocks noChangeArrowheads="1"/>
        </xdr:cNvSpPr>
      </xdr:nvSpPr>
      <xdr:spPr bwMode="auto">
        <a:xfrm>
          <a:off x="4486275" y="1009650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085850"/>
    <xdr:sp macro="" textlink="">
      <xdr:nvSpPr>
        <xdr:cNvPr id="526" name="Text Box 10"/>
        <xdr:cNvSpPr txBox="1">
          <a:spLocks noChangeArrowheads="1"/>
        </xdr:cNvSpPr>
      </xdr:nvSpPr>
      <xdr:spPr bwMode="auto">
        <a:xfrm>
          <a:off x="4486275" y="1009650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085850"/>
    <xdr:sp macro="" textlink="">
      <xdr:nvSpPr>
        <xdr:cNvPr id="527" name="Text Box 11"/>
        <xdr:cNvSpPr txBox="1">
          <a:spLocks noChangeArrowheads="1"/>
        </xdr:cNvSpPr>
      </xdr:nvSpPr>
      <xdr:spPr bwMode="auto">
        <a:xfrm>
          <a:off x="4486275" y="1009650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085850"/>
    <xdr:sp macro="" textlink="">
      <xdr:nvSpPr>
        <xdr:cNvPr id="528" name="Text Box 12"/>
        <xdr:cNvSpPr txBox="1">
          <a:spLocks noChangeArrowheads="1"/>
        </xdr:cNvSpPr>
      </xdr:nvSpPr>
      <xdr:spPr bwMode="auto">
        <a:xfrm>
          <a:off x="4486275" y="1009650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085850"/>
    <xdr:sp macro="" textlink="">
      <xdr:nvSpPr>
        <xdr:cNvPr id="529" name="Text Box 13"/>
        <xdr:cNvSpPr txBox="1">
          <a:spLocks noChangeArrowheads="1"/>
        </xdr:cNvSpPr>
      </xdr:nvSpPr>
      <xdr:spPr bwMode="auto">
        <a:xfrm>
          <a:off x="4486275" y="1009650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085850"/>
    <xdr:sp macro="" textlink="">
      <xdr:nvSpPr>
        <xdr:cNvPr id="530" name="Text Box 14"/>
        <xdr:cNvSpPr txBox="1">
          <a:spLocks noChangeArrowheads="1"/>
        </xdr:cNvSpPr>
      </xdr:nvSpPr>
      <xdr:spPr bwMode="auto">
        <a:xfrm>
          <a:off x="4486275" y="1009650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085850"/>
    <xdr:sp macro="" textlink="">
      <xdr:nvSpPr>
        <xdr:cNvPr id="531" name="Text Box 15"/>
        <xdr:cNvSpPr txBox="1">
          <a:spLocks noChangeArrowheads="1"/>
        </xdr:cNvSpPr>
      </xdr:nvSpPr>
      <xdr:spPr bwMode="auto">
        <a:xfrm>
          <a:off x="4486275" y="1009650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085850"/>
    <xdr:sp macro="" textlink="">
      <xdr:nvSpPr>
        <xdr:cNvPr id="532" name="Text Box 16"/>
        <xdr:cNvSpPr txBox="1">
          <a:spLocks noChangeArrowheads="1"/>
        </xdr:cNvSpPr>
      </xdr:nvSpPr>
      <xdr:spPr bwMode="auto">
        <a:xfrm>
          <a:off x="4486275" y="1009650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085850"/>
    <xdr:sp macro="" textlink="">
      <xdr:nvSpPr>
        <xdr:cNvPr id="533" name="Text Box 17"/>
        <xdr:cNvSpPr txBox="1">
          <a:spLocks noChangeArrowheads="1"/>
        </xdr:cNvSpPr>
      </xdr:nvSpPr>
      <xdr:spPr bwMode="auto">
        <a:xfrm>
          <a:off x="4486275" y="1009650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085850"/>
    <xdr:sp macro="" textlink="">
      <xdr:nvSpPr>
        <xdr:cNvPr id="534" name="Text Box 18"/>
        <xdr:cNvSpPr txBox="1">
          <a:spLocks noChangeArrowheads="1"/>
        </xdr:cNvSpPr>
      </xdr:nvSpPr>
      <xdr:spPr bwMode="auto">
        <a:xfrm>
          <a:off x="4486275" y="1009650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76200" cy="552450"/>
    <xdr:sp macro="" textlink="">
      <xdr:nvSpPr>
        <xdr:cNvPr id="535" name="Text Box 39"/>
        <xdr:cNvSpPr txBox="1">
          <a:spLocks noChangeArrowheads="1"/>
        </xdr:cNvSpPr>
      </xdr:nvSpPr>
      <xdr:spPr bwMode="auto">
        <a:xfrm>
          <a:off x="10906125" y="1009650"/>
          <a:ext cx="762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7</xdr:row>
      <xdr:rowOff>0</xdr:rowOff>
    </xdr:from>
    <xdr:ext cx="76200" cy="266700"/>
    <xdr:sp macro="" textlink="">
      <xdr:nvSpPr>
        <xdr:cNvPr id="536" name="Text Box 38"/>
        <xdr:cNvSpPr txBox="1">
          <a:spLocks noChangeArrowheads="1"/>
        </xdr:cNvSpPr>
      </xdr:nvSpPr>
      <xdr:spPr bwMode="auto">
        <a:xfrm>
          <a:off x="13344525" y="100965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537" name="Text Box 38"/>
        <xdr:cNvSpPr txBox="1">
          <a:spLocks noChangeArrowheads="1"/>
        </xdr:cNvSpPr>
      </xdr:nvSpPr>
      <xdr:spPr bwMode="auto">
        <a:xfrm>
          <a:off x="4486275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538" name="Text Box 38"/>
        <xdr:cNvSpPr txBox="1">
          <a:spLocks noChangeArrowheads="1"/>
        </xdr:cNvSpPr>
      </xdr:nvSpPr>
      <xdr:spPr bwMode="auto">
        <a:xfrm>
          <a:off x="4486275" y="1009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539" name="Text Box 38"/>
        <xdr:cNvSpPr txBox="1">
          <a:spLocks noChangeArrowheads="1"/>
        </xdr:cNvSpPr>
      </xdr:nvSpPr>
      <xdr:spPr bwMode="auto">
        <a:xfrm>
          <a:off x="4486275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540" name="Text Box 38"/>
        <xdr:cNvSpPr txBox="1">
          <a:spLocks noChangeArrowheads="1"/>
        </xdr:cNvSpPr>
      </xdr:nvSpPr>
      <xdr:spPr bwMode="auto">
        <a:xfrm>
          <a:off x="4486275" y="1009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541" name="Text Box 38"/>
        <xdr:cNvSpPr txBox="1">
          <a:spLocks noChangeArrowheads="1"/>
        </xdr:cNvSpPr>
      </xdr:nvSpPr>
      <xdr:spPr bwMode="auto">
        <a:xfrm>
          <a:off x="4486275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542" name="Text Box 38"/>
        <xdr:cNvSpPr txBox="1">
          <a:spLocks noChangeArrowheads="1"/>
        </xdr:cNvSpPr>
      </xdr:nvSpPr>
      <xdr:spPr bwMode="auto">
        <a:xfrm>
          <a:off x="4486275" y="1009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543" name="Text Box 38"/>
        <xdr:cNvSpPr txBox="1">
          <a:spLocks noChangeArrowheads="1"/>
        </xdr:cNvSpPr>
      </xdr:nvSpPr>
      <xdr:spPr bwMode="auto">
        <a:xfrm>
          <a:off x="4486275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544" name="Text Box 38"/>
        <xdr:cNvSpPr txBox="1">
          <a:spLocks noChangeArrowheads="1"/>
        </xdr:cNvSpPr>
      </xdr:nvSpPr>
      <xdr:spPr bwMode="auto">
        <a:xfrm>
          <a:off x="4486275" y="1009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545" name="Text Box 38"/>
        <xdr:cNvSpPr txBox="1">
          <a:spLocks noChangeArrowheads="1"/>
        </xdr:cNvSpPr>
      </xdr:nvSpPr>
      <xdr:spPr bwMode="auto">
        <a:xfrm>
          <a:off x="4486275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546" name="Text Box 38"/>
        <xdr:cNvSpPr txBox="1">
          <a:spLocks noChangeArrowheads="1"/>
        </xdr:cNvSpPr>
      </xdr:nvSpPr>
      <xdr:spPr bwMode="auto">
        <a:xfrm>
          <a:off x="4486275" y="1009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547" name="Text Box 38"/>
        <xdr:cNvSpPr txBox="1">
          <a:spLocks noChangeArrowheads="1"/>
        </xdr:cNvSpPr>
      </xdr:nvSpPr>
      <xdr:spPr bwMode="auto">
        <a:xfrm>
          <a:off x="4486275" y="1009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548" name="Text Box 38"/>
        <xdr:cNvSpPr txBox="1">
          <a:spLocks noChangeArrowheads="1"/>
        </xdr:cNvSpPr>
      </xdr:nvSpPr>
      <xdr:spPr bwMode="auto">
        <a:xfrm>
          <a:off x="4486275" y="1009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549" name="Text Box 38"/>
        <xdr:cNvSpPr txBox="1">
          <a:spLocks noChangeArrowheads="1"/>
        </xdr:cNvSpPr>
      </xdr:nvSpPr>
      <xdr:spPr bwMode="auto">
        <a:xfrm>
          <a:off x="4486275" y="1009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550" name="Text Box 38"/>
        <xdr:cNvSpPr txBox="1">
          <a:spLocks noChangeArrowheads="1"/>
        </xdr:cNvSpPr>
      </xdr:nvSpPr>
      <xdr:spPr bwMode="auto">
        <a:xfrm>
          <a:off x="4486275" y="1009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551" name="Text Box 38"/>
        <xdr:cNvSpPr txBox="1">
          <a:spLocks noChangeArrowheads="1"/>
        </xdr:cNvSpPr>
      </xdr:nvSpPr>
      <xdr:spPr bwMode="auto">
        <a:xfrm>
          <a:off x="4486275" y="1009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552" name="Text Box 38"/>
        <xdr:cNvSpPr txBox="1">
          <a:spLocks noChangeArrowheads="1"/>
        </xdr:cNvSpPr>
      </xdr:nvSpPr>
      <xdr:spPr bwMode="auto">
        <a:xfrm>
          <a:off x="4486275" y="1009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553" name="Text Box 38"/>
        <xdr:cNvSpPr txBox="1">
          <a:spLocks noChangeArrowheads="1"/>
        </xdr:cNvSpPr>
      </xdr:nvSpPr>
      <xdr:spPr bwMode="auto">
        <a:xfrm>
          <a:off x="4486275" y="1009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554" name="Text Box 38"/>
        <xdr:cNvSpPr txBox="1">
          <a:spLocks noChangeArrowheads="1"/>
        </xdr:cNvSpPr>
      </xdr:nvSpPr>
      <xdr:spPr bwMode="auto">
        <a:xfrm>
          <a:off x="4486275" y="1009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555" name="Text Box 38"/>
        <xdr:cNvSpPr txBox="1">
          <a:spLocks noChangeArrowheads="1"/>
        </xdr:cNvSpPr>
      </xdr:nvSpPr>
      <xdr:spPr bwMode="auto">
        <a:xfrm>
          <a:off x="4486275" y="1009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556" name="Text Box 38"/>
        <xdr:cNvSpPr txBox="1">
          <a:spLocks noChangeArrowheads="1"/>
        </xdr:cNvSpPr>
      </xdr:nvSpPr>
      <xdr:spPr bwMode="auto">
        <a:xfrm>
          <a:off x="4486275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557" name="Text Box 38"/>
        <xdr:cNvSpPr txBox="1">
          <a:spLocks noChangeArrowheads="1"/>
        </xdr:cNvSpPr>
      </xdr:nvSpPr>
      <xdr:spPr bwMode="auto">
        <a:xfrm>
          <a:off x="4486275" y="1009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558" name="Text Box 38"/>
        <xdr:cNvSpPr txBox="1">
          <a:spLocks noChangeArrowheads="1"/>
        </xdr:cNvSpPr>
      </xdr:nvSpPr>
      <xdr:spPr bwMode="auto">
        <a:xfrm>
          <a:off x="4486275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559" name="Text Box 38"/>
        <xdr:cNvSpPr txBox="1">
          <a:spLocks noChangeArrowheads="1"/>
        </xdr:cNvSpPr>
      </xdr:nvSpPr>
      <xdr:spPr bwMode="auto">
        <a:xfrm>
          <a:off x="4486275" y="1009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560" name="Text Box 38"/>
        <xdr:cNvSpPr txBox="1">
          <a:spLocks noChangeArrowheads="1"/>
        </xdr:cNvSpPr>
      </xdr:nvSpPr>
      <xdr:spPr bwMode="auto">
        <a:xfrm>
          <a:off x="4486275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561" name="Text Box 38"/>
        <xdr:cNvSpPr txBox="1">
          <a:spLocks noChangeArrowheads="1"/>
        </xdr:cNvSpPr>
      </xdr:nvSpPr>
      <xdr:spPr bwMode="auto">
        <a:xfrm>
          <a:off x="4486275" y="1009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562" name="Text Box 38"/>
        <xdr:cNvSpPr txBox="1">
          <a:spLocks noChangeArrowheads="1"/>
        </xdr:cNvSpPr>
      </xdr:nvSpPr>
      <xdr:spPr bwMode="auto">
        <a:xfrm>
          <a:off x="4486275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563" name="Text Box 38"/>
        <xdr:cNvSpPr txBox="1">
          <a:spLocks noChangeArrowheads="1"/>
        </xdr:cNvSpPr>
      </xdr:nvSpPr>
      <xdr:spPr bwMode="auto">
        <a:xfrm>
          <a:off x="4486275" y="1009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7</xdr:row>
      <xdr:rowOff>0</xdr:rowOff>
    </xdr:from>
    <xdr:ext cx="76200" cy="247650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590925" y="733425"/>
          <a:ext cx="76200" cy="2476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0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590925" y="733425"/>
          <a:ext cx="76200" cy="2476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0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590925" y="733425"/>
          <a:ext cx="76200" cy="2476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0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590925" y="733425"/>
          <a:ext cx="76200" cy="2476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0"/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3590925" y="733425"/>
          <a:ext cx="76200" cy="2476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0"/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3590925" y="733425"/>
          <a:ext cx="76200" cy="2476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0"/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3590925" y="733425"/>
          <a:ext cx="76200" cy="2476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0"/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3590925" y="733425"/>
          <a:ext cx="76200" cy="2476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57400"/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3590925" y="733425"/>
          <a:ext cx="76200" cy="205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57400"/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3590925" y="733425"/>
          <a:ext cx="76200" cy="205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57400"/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3590925" y="733425"/>
          <a:ext cx="76200" cy="205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57400"/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3590925" y="733425"/>
          <a:ext cx="76200" cy="205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57400"/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3590925" y="733425"/>
          <a:ext cx="76200" cy="205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57400"/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3590925" y="733425"/>
          <a:ext cx="76200" cy="205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57400"/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3590925" y="733425"/>
          <a:ext cx="76200" cy="205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57400"/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3590925" y="733425"/>
          <a:ext cx="76200" cy="205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57400"/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3590925" y="733425"/>
          <a:ext cx="76200" cy="205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57400"/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3590925" y="733425"/>
          <a:ext cx="76200" cy="205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20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21" name="Text Box 39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22" name="Text Box 40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23" name="Text Box 41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24" name="Text Box 42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25" name="Text Box 43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26" name="Text Box 44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27" name="Text Box 45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28" name="Text Box 46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29" name="Text Box 47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30" name="Text Box 4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31" name="Text Box 49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32" name="Text Box 50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33" name="Text Box 51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34" name="Text Box 52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35" name="Text Box 53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36" name="Text Box 54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37" name="Text Box 55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38" name="Text Box 57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40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41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42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43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44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45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46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47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48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49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50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51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200025"/>
    <xdr:sp macro="" textlink="">
      <xdr:nvSpPr>
        <xdr:cNvPr id="52" name="Text Box 38"/>
        <xdr:cNvSpPr txBox="1">
          <a:spLocks noChangeArrowheads="1"/>
        </xdr:cNvSpPr>
      </xdr:nvSpPr>
      <xdr:spPr bwMode="auto">
        <a:xfrm>
          <a:off x="42386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200025"/>
    <xdr:sp macro="" textlink="">
      <xdr:nvSpPr>
        <xdr:cNvPr id="53" name="Text Box 38"/>
        <xdr:cNvSpPr txBox="1">
          <a:spLocks noChangeArrowheads="1"/>
        </xdr:cNvSpPr>
      </xdr:nvSpPr>
      <xdr:spPr bwMode="auto">
        <a:xfrm>
          <a:off x="42386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54" name="Text Box 39"/>
        <xdr:cNvSpPr txBox="1">
          <a:spLocks noChangeArrowheads="1"/>
        </xdr:cNvSpPr>
      </xdr:nvSpPr>
      <xdr:spPr bwMode="auto">
        <a:xfrm>
          <a:off x="37814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55" name="Text Box 39"/>
        <xdr:cNvSpPr txBox="1">
          <a:spLocks noChangeArrowheads="1"/>
        </xdr:cNvSpPr>
      </xdr:nvSpPr>
      <xdr:spPr bwMode="auto">
        <a:xfrm>
          <a:off x="37814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56" name="Text Box 39"/>
        <xdr:cNvSpPr txBox="1">
          <a:spLocks noChangeArrowheads="1"/>
        </xdr:cNvSpPr>
      </xdr:nvSpPr>
      <xdr:spPr bwMode="auto">
        <a:xfrm>
          <a:off x="37814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57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58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59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60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61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62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63" name="Text Box 35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64" name="Text Box 36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65" name="Text Box 37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66" name="Text Box 38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67" name="Text Box 39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68" name="Text Box 40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69" name="Text Box 41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70" name="Text Box 42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71" name="Text Box 43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72" name="Text Box 44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73" name="Text Box 45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74" name="Text Box 46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75" name="Text Box 47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76" name="Text Box 48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77" name="Text Box 49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78" name="Text Box 50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79" name="Text Box 70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80" name="Text Box 71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81" name="Text Box 72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82" name="Text Box 73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83" name="Text Box 74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84" name="Text Box 75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85" name="Text Box 76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86" name="Text Box 77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87" name="Text Box 78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88" name="Text Box 79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89" name="Text Box 80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90" name="Text Box 81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91" name="Text Box 82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92" name="Text Box 83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93" name="Text Box 84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94" name="Text Box 85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95" name="Text Box 86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96" name="Text Box 87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97" name="Text Box 88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98" name="Text Box 89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99" name="Text Box 90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100" name="Text Box 91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101" name="Text Box 92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102" name="Text Box 93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103" name="Text Box 94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104" name="Text Box 95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105" name="Text Box 96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106" name="Text Box 97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107" name="Text Box 98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108" name="Text Box 99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109" name="Text Box 100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110" name="Text Box 101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38125"/>
    <xdr:sp macro="" textlink="">
      <xdr:nvSpPr>
        <xdr:cNvPr id="111" name="Text Box 54"/>
        <xdr:cNvSpPr txBox="1">
          <a:spLocks noChangeArrowheads="1"/>
        </xdr:cNvSpPr>
      </xdr:nvSpPr>
      <xdr:spPr bwMode="auto">
        <a:xfrm>
          <a:off x="3590925" y="7334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38125"/>
    <xdr:sp macro="" textlink="">
      <xdr:nvSpPr>
        <xdr:cNvPr id="112" name="Text Box 55"/>
        <xdr:cNvSpPr txBox="1">
          <a:spLocks noChangeArrowheads="1"/>
        </xdr:cNvSpPr>
      </xdr:nvSpPr>
      <xdr:spPr bwMode="auto">
        <a:xfrm>
          <a:off x="3590925" y="7334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38125"/>
    <xdr:sp macro="" textlink="">
      <xdr:nvSpPr>
        <xdr:cNvPr id="113" name="Text Box 56"/>
        <xdr:cNvSpPr txBox="1">
          <a:spLocks noChangeArrowheads="1"/>
        </xdr:cNvSpPr>
      </xdr:nvSpPr>
      <xdr:spPr bwMode="auto">
        <a:xfrm>
          <a:off x="3590925" y="7334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38125"/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3590925" y="7334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38125"/>
    <xdr:sp macro="" textlink="">
      <xdr:nvSpPr>
        <xdr:cNvPr id="115" name="Text Box 58"/>
        <xdr:cNvSpPr txBox="1">
          <a:spLocks noChangeArrowheads="1"/>
        </xdr:cNvSpPr>
      </xdr:nvSpPr>
      <xdr:spPr bwMode="auto">
        <a:xfrm>
          <a:off x="3590925" y="7334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38125"/>
    <xdr:sp macro="" textlink="">
      <xdr:nvSpPr>
        <xdr:cNvPr id="116" name="Text Box 59"/>
        <xdr:cNvSpPr txBox="1">
          <a:spLocks noChangeArrowheads="1"/>
        </xdr:cNvSpPr>
      </xdr:nvSpPr>
      <xdr:spPr bwMode="auto">
        <a:xfrm>
          <a:off x="3590925" y="7334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38125"/>
    <xdr:sp macro="" textlink="">
      <xdr:nvSpPr>
        <xdr:cNvPr id="117" name="Text Box 60"/>
        <xdr:cNvSpPr txBox="1">
          <a:spLocks noChangeArrowheads="1"/>
        </xdr:cNvSpPr>
      </xdr:nvSpPr>
      <xdr:spPr bwMode="auto">
        <a:xfrm>
          <a:off x="3590925" y="7334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38125"/>
    <xdr:sp macro="" textlink="">
      <xdr:nvSpPr>
        <xdr:cNvPr id="118" name="Text Box 61"/>
        <xdr:cNvSpPr txBox="1">
          <a:spLocks noChangeArrowheads="1"/>
        </xdr:cNvSpPr>
      </xdr:nvSpPr>
      <xdr:spPr bwMode="auto">
        <a:xfrm>
          <a:off x="3590925" y="7334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19" name="Text Box 2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57175"/>
    <xdr:sp macro="" textlink="">
      <xdr:nvSpPr>
        <xdr:cNvPr id="120" name="Text Box 10"/>
        <xdr:cNvSpPr txBox="1">
          <a:spLocks noChangeArrowheads="1"/>
        </xdr:cNvSpPr>
      </xdr:nvSpPr>
      <xdr:spPr bwMode="auto">
        <a:xfrm>
          <a:off x="3590925" y="7334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9550"/>
    <xdr:sp macro="" textlink="">
      <xdr:nvSpPr>
        <xdr:cNvPr id="121" name="Text Box 5"/>
        <xdr:cNvSpPr txBox="1">
          <a:spLocks noChangeArrowheads="1"/>
        </xdr:cNvSpPr>
      </xdr:nvSpPr>
      <xdr:spPr bwMode="auto">
        <a:xfrm>
          <a:off x="3590925" y="7334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90500"/>
    <xdr:sp macro="" textlink="">
      <xdr:nvSpPr>
        <xdr:cNvPr id="122" name="Text Box 8"/>
        <xdr:cNvSpPr txBox="1">
          <a:spLocks noChangeArrowheads="1"/>
        </xdr:cNvSpPr>
      </xdr:nvSpPr>
      <xdr:spPr bwMode="auto">
        <a:xfrm>
          <a:off x="3590925" y="7334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90500"/>
    <xdr:sp macro="" textlink="">
      <xdr:nvSpPr>
        <xdr:cNvPr id="123" name="Text Box 9"/>
        <xdr:cNvSpPr txBox="1">
          <a:spLocks noChangeArrowheads="1"/>
        </xdr:cNvSpPr>
      </xdr:nvSpPr>
      <xdr:spPr bwMode="auto">
        <a:xfrm>
          <a:off x="3590925" y="7334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9550"/>
    <xdr:sp macro="" textlink="">
      <xdr:nvSpPr>
        <xdr:cNvPr id="124" name="Text Box 5"/>
        <xdr:cNvSpPr txBox="1">
          <a:spLocks noChangeArrowheads="1"/>
        </xdr:cNvSpPr>
      </xdr:nvSpPr>
      <xdr:spPr bwMode="auto">
        <a:xfrm>
          <a:off x="3590925" y="7334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90500"/>
    <xdr:sp macro="" textlink="">
      <xdr:nvSpPr>
        <xdr:cNvPr id="125" name="Text Box 8"/>
        <xdr:cNvSpPr txBox="1">
          <a:spLocks noChangeArrowheads="1"/>
        </xdr:cNvSpPr>
      </xdr:nvSpPr>
      <xdr:spPr bwMode="auto">
        <a:xfrm>
          <a:off x="3590925" y="7334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90500"/>
    <xdr:sp macro="" textlink="">
      <xdr:nvSpPr>
        <xdr:cNvPr id="126" name="Text Box 9"/>
        <xdr:cNvSpPr txBox="1">
          <a:spLocks noChangeArrowheads="1"/>
        </xdr:cNvSpPr>
      </xdr:nvSpPr>
      <xdr:spPr bwMode="auto">
        <a:xfrm>
          <a:off x="3590925" y="7334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27" name="Text Box 40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128" name="Text Box 39"/>
        <xdr:cNvSpPr txBox="1">
          <a:spLocks noChangeArrowheads="1"/>
        </xdr:cNvSpPr>
      </xdr:nvSpPr>
      <xdr:spPr bwMode="auto">
        <a:xfrm>
          <a:off x="37814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129" name="Text Box 39"/>
        <xdr:cNvSpPr txBox="1">
          <a:spLocks noChangeArrowheads="1"/>
        </xdr:cNvSpPr>
      </xdr:nvSpPr>
      <xdr:spPr bwMode="auto">
        <a:xfrm>
          <a:off x="37814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30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131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32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33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134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35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36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137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38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139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40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41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142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43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44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200025"/>
    <xdr:sp macro="" textlink="">
      <xdr:nvSpPr>
        <xdr:cNvPr id="145" name="Text Box 38"/>
        <xdr:cNvSpPr txBox="1">
          <a:spLocks noChangeArrowheads="1"/>
        </xdr:cNvSpPr>
      </xdr:nvSpPr>
      <xdr:spPr bwMode="auto">
        <a:xfrm>
          <a:off x="42386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146" name="Text Box 39"/>
        <xdr:cNvSpPr txBox="1">
          <a:spLocks noChangeArrowheads="1"/>
        </xdr:cNvSpPr>
      </xdr:nvSpPr>
      <xdr:spPr bwMode="auto">
        <a:xfrm>
          <a:off x="37814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147" name="Text Box 39"/>
        <xdr:cNvSpPr txBox="1">
          <a:spLocks noChangeArrowheads="1"/>
        </xdr:cNvSpPr>
      </xdr:nvSpPr>
      <xdr:spPr bwMode="auto">
        <a:xfrm>
          <a:off x="37814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148" name="Text Box 39"/>
        <xdr:cNvSpPr txBox="1">
          <a:spLocks noChangeArrowheads="1"/>
        </xdr:cNvSpPr>
      </xdr:nvSpPr>
      <xdr:spPr bwMode="auto">
        <a:xfrm>
          <a:off x="37814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49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150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51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52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53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154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57175"/>
    <xdr:sp macro="" textlink="">
      <xdr:nvSpPr>
        <xdr:cNvPr id="155" name="Text Box 10"/>
        <xdr:cNvSpPr txBox="1">
          <a:spLocks noChangeArrowheads="1"/>
        </xdr:cNvSpPr>
      </xdr:nvSpPr>
      <xdr:spPr bwMode="auto">
        <a:xfrm>
          <a:off x="3590925" y="7334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7</xdr:row>
      <xdr:rowOff>0</xdr:rowOff>
    </xdr:from>
    <xdr:ext cx="76200" cy="200025"/>
    <xdr:sp macro="" textlink="">
      <xdr:nvSpPr>
        <xdr:cNvPr id="156" name="Text Box 106"/>
        <xdr:cNvSpPr txBox="1">
          <a:spLocks noChangeArrowheads="1"/>
        </xdr:cNvSpPr>
      </xdr:nvSpPr>
      <xdr:spPr bwMode="auto">
        <a:xfrm>
          <a:off x="11525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7</xdr:row>
      <xdr:rowOff>0</xdr:rowOff>
    </xdr:from>
    <xdr:ext cx="76200" cy="200025"/>
    <xdr:sp macro="" textlink="">
      <xdr:nvSpPr>
        <xdr:cNvPr id="157" name="Text Box 107"/>
        <xdr:cNvSpPr txBox="1">
          <a:spLocks noChangeArrowheads="1"/>
        </xdr:cNvSpPr>
      </xdr:nvSpPr>
      <xdr:spPr bwMode="auto">
        <a:xfrm>
          <a:off x="11525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304800"/>
    <xdr:sp macro="" textlink="">
      <xdr:nvSpPr>
        <xdr:cNvPr id="158" name="Text Box 5"/>
        <xdr:cNvSpPr txBox="1">
          <a:spLocks noChangeArrowheads="1"/>
        </xdr:cNvSpPr>
      </xdr:nvSpPr>
      <xdr:spPr bwMode="auto">
        <a:xfrm>
          <a:off x="3590925" y="7334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59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160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161" name="Text Box 4"/>
        <xdr:cNvSpPr txBox="1">
          <a:spLocks noChangeArrowheads="1"/>
        </xdr:cNvSpPr>
      </xdr:nvSpPr>
      <xdr:spPr bwMode="auto">
        <a:xfrm>
          <a:off x="3590925" y="7334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7</xdr:row>
      <xdr:rowOff>0</xdr:rowOff>
    </xdr:from>
    <xdr:ext cx="76200" cy="228600"/>
    <xdr:sp macro="" textlink="">
      <xdr:nvSpPr>
        <xdr:cNvPr id="162" name="Text Box 12"/>
        <xdr:cNvSpPr txBox="1">
          <a:spLocks noChangeArrowheads="1"/>
        </xdr:cNvSpPr>
      </xdr:nvSpPr>
      <xdr:spPr bwMode="auto">
        <a:xfrm>
          <a:off x="11525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7</xdr:row>
      <xdr:rowOff>0</xdr:rowOff>
    </xdr:from>
    <xdr:ext cx="76200" cy="228600"/>
    <xdr:sp macro="" textlink="">
      <xdr:nvSpPr>
        <xdr:cNvPr id="163" name="Text Box 13"/>
        <xdr:cNvSpPr txBox="1">
          <a:spLocks noChangeArrowheads="1"/>
        </xdr:cNvSpPr>
      </xdr:nvSpPr>
      <xdr:spPr bwMode="auto">
        <a:xfrm>
          <a:off x="11525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304800"/>
    <xdr:sp macro="" textlink="">
      <xdr:nvSpPr>
        <xdr:cNvPr id="164" name="Text Box 5"/>
        <xdr:cNvSpPr txBox="1">
          <a:spLocks noChangeArrowheads="1"/>
        </xdr:cNvSpPr>
      </xdr:nvSpPr>
      <xdr:spPr bwMode="auto">
        <a:xfrm>
          <a:off x="3590925" y="7334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65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200025"/>
    <xdr:sp macro="" textlink="">
      <xdr:nvSpPr>
        <xdr:cNvPr id="166" name="Text Box 38"/>
        <xdr:cNvSpPr txBox="1">
          <a:spLocks noChangeArrowheads="1"/>
        </xdr:cNvSpPr>
      </xdr:nvSpPr>
      <xdr:spPr bwMode="auto">
        <a:xfrm>
          <a:off x="42386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9550"/>
    <xdr:sp macro="" textlink="">
      <xdr:nvSpPr>
        <xdr:cNvPr id="167" name="Text Box 5"/>
        <xdr:cNvSpPr txBox="1">
          <a:spLocks noChangeArrowheads="1"/>
        </xdr:cNvSpPr>
      </xdr:nvSpPr>
      <xdr:spPr bwMode="auto">
        <a:xfrm>
          <a:off x="3590925" y="7334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90500"/>
    <xdr:sp macro="" textlink="">
      <xdr:nvSpPr>
        <xdr:cNvPr id="168" name="Text Box 8"/>
        <xdr:cNvSpPr txBox="1">
          <a:spLocks noChangeArrowheads="1"/>
        </xdr:cNvSpPr>
      </xdr:nvSpPr>
      <xdr:spPr bwMode="auto">
        <a:xfrm>
          <a:off x="3590925" y="7334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90500"/>
    <xdr:sp macro="" textlink="">
      <xdr:nvSpPr>
        <xdr:cNvPr id="169" name="Text Box 9"/>
        <xdr:cNvSpPr txBox="1">
          <a:spLocks noChangeArrowheads="1"/>
        </xdr:cNvSpPr>
      </xdr:nvSpPr>
      <xdr:spPr bwMode="auto">
        <a:xfrm>
          <a:off x="3590925" y="7334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9550"/>
    <xdr:sp macro="" textlink="">
      <xdr:nvSpPr>
        <xdr:cNvPr id="170" name="Text Box 5"/>
        <xdr:cNvSpPr txBox="1">
          <a:spLocks noChangeArrowheads="1"/>
        </xdr:cNvSpPr>
      </xdr:nvSpPr>
      <xdr:spPr bwMode="auto">
        <a:xfrm>
          <a:off x="3590925" y="7334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71" name="Text Box 46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72" name="Text Box 43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173" name="Text Box 68"/>
        <xdr:cNvSpPr txBox="1">
          <a:spLocks noChangeArrowheads="1"/>
        </xdr:cNvSpPr>
      </xdr:nvSpPr>
      <xdr:spPr bwMode="auto">
        <a:xfrm>
          <a:off x="3590925" y="733425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174" name="Text Box 69"/>
        <xdr:cNvSpPr txBox="1">
          <a:spLocks noChangeArrowheads="1"/>
        </xdr:cNvSpPr>
      </xdr:nvSpPr>
      <xdr:spPr bwMode="auto">
        <a:xfrm>
          <a:off x="3590925" y="733425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175" name="Text Box 70"/>
        <xdr:cNvSpPr txBox="1">
          <a:spLocks noChangeArrowheads="1"/>
        </xdr:cNvSpPr>
      </xdr:nvSpPr>
      <xdr:spPr bwMode="auto">
        <a:xfrm>
          <a:off x="3590925" y="733425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176" name="Text Box 71"/>
        <xdr:cNvSpPr txBox="1">
          <a:spLocks noChangeArrowheads="1"/>
        </xdr:cNvSpPr>
      </xdr:nvSpPr>
      <xdr:spPr bwMode="auto">
        <a:xfrm>
          <a:off x="3590925" y="733425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177" name="Text Box 72"/>
        <xdr:cNvSpPr txBox="1">
          <a:spLocks noChangeArrowheads="1"/>
        </xdr:cNvSpPr>
      </xdr:nvSpPr>
      <xdr:spPr bwMode="auto">
        <a:xfrm>
          <a:off x="3590925" y="733425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178" name="Text Box 73"/>
        <xdr:cNvSpPr txBox="1">
          <a:spLocks noChangeArrowheads="1"/>
        </xdr:cNvSpPr>
      </xdr:nvSpPr>
      <xdr:spPr bwMode="auto">
        <a:xfrm>
          <a:off x="3590925" y="733425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179" name="Text Box 38"/>
        <xdr:cNvSpPr txBox="1">
          <a:spLocks noChangeArrowheads="1"/>
        </xdr:cNvSpPr>
      </xdr:nvSpPr>
      <xdr:spPr bwMode="auto">
        <a:xfrm>
          <a:off x="3590925" y="733425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400050"/>
    <xdr:sp macro="" textlink="">
      <xdr:nvSpPr>
        <xdr:cNvPr id="180" name="Text Box 38"/>
        <xdr:cNvSpPr txBox="1">
          <a:spLocks noChangeArrowheads="1"/>
        </xdr:cNvSpPr>
      </xdr:nvSpPr>
      <xdr:spPr bwMode="auto">
        <a:xfrm>
          <a:off x="4238625" y="733425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181" name="Text Box 47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182" name="Text Box 38"/>
        <xdr:cNvSpPr txBox="1">
          <a:spLocks noChangeArrowheads="1"/>
        </xdr:cNvSpPr>
      </xdr:nvSpPr>
      <xdr:spPr bwMode="auto">
        <a:xfrm>
          <a:off x="3590925" y="733425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400050"/>
    <xdr:sp macro="" textlink="">
      <xdr:nvSpPr>
        <xdr:cNvPr id="183" name="Text Box 38"/>
        <xdr:cNvSpPr txBox="1">
          <a:spLocks noChangeArrowheads="1"/>
        </xdr:cNvSpPr>
      </xdr:nvSpPr>
      <xdr:spPr bwMode="auto">
        <a:xfrm>
          <a:off x="4238625" y="733425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57175"/>
    <xdr:sp macro="" textlink="">
      <xdr:nvSpPr>
        <xdr:cNvPr id="184" name="Text Box 10"/>
        <xdr:cNvSpPr txBox="1">
          <a:spLocks noChangeArrowheads="1"/>
        </xdr:cNvSpPr>
      </xdr:nvSpPr>
      <xdr:spPr bwMode="auto">
        <a:xfrm>
          <a:off x="3590925" y="7334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7</xdr:row>
      <xdr:rowOff>0</xdr:rowOff>
    </xdr:from>
    <xdr:ext cx="76200" cy="200025"/>
    <xdr:sp macro="" textlink="">
      <xdr:nvSpPr>
        <xdr:cNvPr id="185" name="Text Box 106"/>
        <xdr:cNvSpPr txBox="1">
          <a:spLocks noChangeArrowheads="1"/>
        </xdr:cNvSpPr>
      </xdr:nvSpPr>
      <xdr:spPr bwMode="auto">
        <a:xfrm>
          <a:off x="11525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7</xdr:row>
      <xdr:rowOff>0</xdr:rowOff>
    </xdr:from>
    <xdr:ext cx="76200" cy="200025"/>
    <xdr:sp macro="" textlink="">
      <xdr:nvSpPr>
        <xdr:cNvPr id="186" name="Text Box 107"/>
        <xdr:cNvSpPr txBox="1">
          <a:spLocks noChangeArrowheads="1"/>
        </xdr:cNvSpPr>
      </xdr:nvSpPr>
      <xdr:spPr bwMode="auto">
        <a:xfrm>
          <a:off x="11525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87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88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189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90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91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192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93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194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95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96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197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98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99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200025"/>
    <xdr:sp macro="" textlink="">
      <xdr:nvSpPr>
        <xdr:cNvPr id="200" name="Text Box 38"/>
        <xdr:cNvSpPr txBox="1">
          <a:spLocks noChangeArrowheads="1"/>
        </xdr:cNvSpPr>
      </xdr:nvSpPr>
      <xdr:spPr bwMode="auto">
        <a:xfrm>
          <a:off x="42386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201" name="Text Box 39"/>
        <xdr:cNvSpPr txBox="1">
          <a:spLocks noChangeArrowheads="1"/>
        </xdr:cNvSpPr>
      </xdr:nvSpPr>
      <xdr:spPr bwMode="auto">
        <a:xfrm>
          <a:off x="37814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202" name="Text Box 39"/>
        <xdr:cNvSpPr txBox="1">
          <a:spLocks noChangeArrowheads="1"/>
        </xdr:cNvSpPr>
      </xdr:nvSpPr>
      <xdr:spPr bwMode="auto">
        <a:xfrm>
          <a:off x="37814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203" name="Text Box 39"/>
        <xdr:cNvSpPr txBox="1">
          <a:spLocks noChangeArrowheads="1"/>
        </xdr:cNvSpPr>
      </xdr:nvSpPr>
      <xdr:spPr bwMode="auto">
        <a:xfrm>
          <a:off x="37814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204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205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206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207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208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209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210" name="Text Box 39"/>
        <xdr:cNvSpPr txBox="1">
          <a:spLocks noChangeArrowheads="1"/>
        </xdr:cNvSpPr>
      </xdr:nvSpPr>
      <xdr:spPr bwMode="auto">
        <a:xfrm>
          <a:off x="37814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211" name="Text Box 39"/>
        <xdr:cNvSpPr txBox="1">
          <a:spLocks noChangeArrowheads="1"/>
        </xdr:cNvSpPr>
      </xdr:nvSpPr>
      <xdr:spPr bwMode="auto">
        <a:xfrm>
          <a:off x="37814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57175"/>
    <xdr:sp macro="" textlink="">
      <xdr:nvSpPr>
        <xdr:cNvPr id="212" name="Text Box 10"/>
        <xdr:cNvSpPr txBox="1">
          <a:spLocks noChangeArrowheads="1"/>
        </xdr:cNvSpPr>
      </xdr:nvSpPr>
      <xdr:spPr bwMode="auto">
        <a:xfrm>
          <a:off x="3590925" y="7334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7</xdr:row>
      <xdr:rowOff>0</xdr:rowOff>
    </xdr:from>
    <xdr:ext cx="76200" cy="200025"/>
    <xdr:sp macro="" textlink="">
      <xdr:nvSpPr>
        <xdr:cNvPr id="213" name="Text Box 106"/>
        <xdr:cNvSpPr txBox="1">
          <a:spLocks noChangeArrowheads="1"/>
        </xdr:cNvSpPr>
      </xdr:nvSpPr>
      <xdr:spPr bwMode="auto">
        <a:xfrm>
          <a:off x="11525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7</xdr:row>
      <xdr:rowOff>0</xdr:rowOff>
    </xdr:from>
    <xdr:ext cx="76200" cy="200025"/>
    <xdr:sp macro="" textlink="">
      <xdr:nvSpPr>
        <xdr:cNvPr id="214" name="Text Box 107"/>
        <xdr:cNvSpPr txBox="1">
          <a:spLocks noChangeArrowheads="1"/>
        </xdr:cNvSpPr>
      </xdr:nvSpPr>
      <xdr:spPr bwMode="auto">
        <a:xfrm>
          <a:off x="11525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215" name="Text Box 4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828675"/>
    <xdr:sp macro="" textlink="">
      <xdr:nvSpPr>
        <xdr:cNvPr id="216" name="Text Box 4"/>
        <xdr:cNvSpPr txBox="1">
          <a:spLocks noChangeArrowheads="1"/>
        </xdr:cNvSpPr>
      </xdr:nvSpPr>
      <xdr:spPr bwMode="auto">
        <a:xfrm>
          <a:off x="3590925" y="733425"/>
          <a:ext cx="762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66700"/>
    <xdr:sp macro="" textlink="">
      <xdr:nvSpPr>
        <xdr:cNvPr id="217" name="Text Box 5"/>
        <xdr:cNvSpPr txBox="1">
          <a:spLocks noChangeArrowheads="1"/>
        </xdr:cNvSpPr>
      </xdr:nvSpPr>
      <xdr:spPr bwMode="auto">
        <a:xfrm>
          <a:off x="3590925" y="73342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218" name="Text Box 8"/>
        <xdr:cNvSpPr txBox="1">
          <a:spLocks noChangeArrowheads="1"/>
        </xdr:cNvSpPr>
      </xdr:nvSpPr>
      <xdr:spPr bwMode="auto">
        <a:xfrm>
          <a:off x="3590925" y="733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219" name="Text Box 9"/>
        <xdr:cNvSpPr txBox="1">
          <a:spLocks noChangeArrowheads="1"/>
        </xdr:cNvSpPr>
      </xdr:nvSpPr>
      <xdr:spPr bwMode="auto">
        <a:xfrm>
          <a:off x="3590925" y="733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220" name="Text Box 4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466725</xdr:colOff>
      <xdr:row>7</xdr:row>
      <xdr:rowOff>0</xdr:rowOff>
    </xdr:from>
    <xdr:ext cx="76200" cy="400050"/>
    <xdr:sp macro="" textlink="">
      <xdr:nvSpPr>
        <xdr:cNvPr id="221" name="Text Box 4"/>
        <xdr:cNvSpPr txBox="1">
          <a:spLocks noChangeArrowheads="1"/>
        </xdr:cNvSpPr>
      </xdr:nvSpPr>
      <xdr:spPr bwMode="auto">
        <a:xfrm>
          <a:off x="4057650" y="733425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61925"/>
    <xdr:sp macro="" textlink="">
      <xdr:nvSpPr>
        <xdr:cNvPr id="222" name="Text Box 9"/>
        <xdr:cNvSpPr txBox="1">
          <a:spLocks noChangeArrowheads="1"/>
        </xdr:cNvSpPr>
      </xdr:nvSpPr>
      <xdr:spPr bwMode="auto">
        <a:xfrm>
          <a:off x="3590925" y="7334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61925"/>
    <xdr:sp macro="" textlink="">
      <xdr:nvSpPr>
        <xdr:cNvPr id="223" name="Text Box 10"/>
        <xdr:cNvSpPr txBox="1">
          <a:spLocks noChangeArrowheads="1"/>
        </xdr:cNvSpPr>
      </xdr:nvSpPr>
      <xdr:spPr bwMode="auto">
        <a:xfrm>
          <a:off x="3590925" y="7334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224" name="Text Box 38"/>
        <xdr:cNvSpPr txBox="1">
          <a:spLocks noChangeArrowheads="1"/>
        </xdr:cNvSpPr>
      </xdr:nvSpPr>
      <xdr:spPr bwMode="auto">
        <a:xfrm>
          <a:off x="3590925" y="733425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400050"/>
    <xdr:sp macro="" textlink="">
      <xdr:nvSpPr>
        <xdr:cNvPr id="225" name="Text Box 38"/>
        <xdr:cNvSpPr txBox="1">
          <a:spLocks noChangeArrowheads="1"/>
        </xdr:cNvSpPr>
      </xdr:nvSpPr>
      <xdr:spPr bwMode="auto">
        <a:xfrm>
          <a:off x="4238625" y="733425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800100</xdr:colOff>
      <xdr:row>7</xdr:row>
      <xdr:rowOff>0</xdr:rowOff>
    </xdr:from>
    <xdr:ext cx="0" cy="257175"/>
    <xdr:sp macro="" textlink="">
      <xdr:nvSpPr>
        <xdr:cNvPr id="226" name="Text Box 1"/>
        <xdr:cNvSpPr txBox="1">
          <a:spLocks noChangeArrowheads="1"/>
        </xdr:cNvSpPr>
      </xdr:nvSpPr>
      <xdr:spPr bwMode="auto">
        <a:xfrm>
          <a:off x="1162050" y="7334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800100</xdr:colOff>
      <xdr:row>7</xdr:row>
      <xdr:rowOff>0</xdr:rowOff>
    </xdr:from>
    <xdr:ext cx="0" cy="228600"/>
    <xdr:sp macro="" textlink="">
      <xdr:nvSpPr>
        <xdr:cNvPr id="227" name="Text Box 2"/>
        <xdr:cNvSpPr txBox="1">
          <a:spLocks noChangeArrowheads="1"/>
        </xdr:cNvSpPr>
      </xdr:nvSpPr>
      <xdr:spPr bwMode="auto">
        <a:xfrm>
          <a:off x="1162050" y="7334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47625" cy="419100"/>
    <xdr:sp macro="" textlink="">
      <xdr:nvSpPr>
        <xdr:cNvPr id="228" name="Text Box 10"/>
        <xdr:cNvSpPr txBox="1">
          <a:spLocks noChangeArrowheads="1"/>
        </xdr:cNvSpPr>
      </xdr:nvSpPr>
      <xdr:spPr bwMode="auto">
        <a:xfrm>
          <a:off x="4848225" y="733425"/>
          <a:ext cx="476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47625" cy="419100"/>
    <xdr:sp macro="" textlink="">
      <xdr:nvSpPr>
        <xdr:cNvPr id="229" name="Text Box 10"/>
        <xdr:cNvSpPr txBox="1">
          <a:spLocks noChangeArrowheads="1"/>
        </xdr:cNvSpPr>
      </xdr:nvSpPr>
      <xdr:spPr bwMode="auto">
        <a:xfrm>
          <a:off x="4848225" y="733425"/>
          <a:ext cx="476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333375"/>
    <xdr:sp macro="" textlink="">
      <xdr:nvSpPr>
        <xdr:cNvPr id="230" name="Text Box 5"/>
        <xdr:cNvSpPr txBox="1">
          <a:spLocks noChangeArrowheads="1"/>
        </xdr:cNvSpPr>
      </xdr:nvSpPr>
      <xdr:spPr bwMode="auto">
        <a:xfrm>
          <a:off x="3590925" y="733425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231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232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628775"/>
    <xdr:sp macro="" textlink="">
      <xdr:nvSpPr>
        <xdr:cNvPr id="233" name="Text Box 1"/>
        <xdr:cNvSpPr txBox="1">
          <a:spLocks noChangeArrowheads="1"/>
        </xdr:cNvSpPr>
      </xdr:nvSpPr>
      <xdr:spPr bwMode="auto">
        <a:xfrm>
          <a:off x="3590925" y="733425"/>
          <a:ext cx="76200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628775"/>
    <xdr:sp macro="" textlink="">
      <xdr:nvSpPr>
        <xdr:cNvPr id="234" name="Text Box 2"/>
        <xdr:cNvSpPr txBox="1">
          <a:spLocks noChangeArrowheads="1"/>
        </xdr:cNvSpPr>
      </xdr:nvSpPr>
      <xdr:spPr bwMode="auto">
        <a:xfrm>
          <a:off x="3590925" y="733425"/>
          <a:ext cx="76200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628775"/>
    <xdr:sp macro="" textlink="">
      <xdr:nvSpPr>
        <xdr:cNvPr id="235" name="Text Box 3"/>
        <xdr:cNvSpPr txBox="1">
          <a:spLocks noChangeArrowheads="1"/>
        </xdr:cNvSpPr>
      </xdr:nvSpPr>
      <xdr:spPr bwMode="auto">
        <a:xfrm>
          <a:off x="3590925" y="733425"/>
          <a:ext cx="76200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628775"/>
    <xdr:sp macro="" textlink="">
      <xdr:nvSpPr>
        <xdr:cNvPr id="236" name="Text Box 4"/>
        <xdr:cNvSpPr txBox="1">
          <a:spLocks noChangeArrowheads="1"/>
        </xdr:cNvSpPr>
      </xdr:nvSpPr>
      <xdr:spPr bwMode="auto">
        <a:xfrm>
          <a:off x="3590925" y="733425"/>
          <a:ext cx="76200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628775"/>
    <xdr:sp macro="" textlink="">
      <xdr:nvSpPr>
        <xdr:cNvPr id="237" name="Text Box 5"/>
        <xdr:cNvSpPr txBox="1">
          <a:spLocks noChangeArrowheads="1"/>
        </xdr:cNvSpPr>
      </xdr:nvSpPr>
      <xdr:spPr bwMode="auto">
        <a:xfrm>
          <a:off x="3590925" y="733425"/>
          <a:ext cx="76200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628775"/>
    <xdr:sp macro="" textlink="">
      <xdr:nvSpPr>
        <xdr:cNvPr id="238" name="Text Box 6"/>
        <xdr:cNvSpPr txBox="1">
          <a:spLocks noChangeArrowheads="1"/>
        </xdr:cNvSpPr>
      </xdr:nvSpPr>
      <xdr:spPr bwMode="auto">
        <a:xfrm>
          <a:off x="3590925" y="733425"/>
          <a:ext cx="76200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628775"/>
    <xdr:sp macro="" textlink="">
      <xdr:nvSpPr>
        <xdr:cNvPr id="239" name="Text Box 7"/>
        <xdr:cNvSpPr txBox="1">
          <a:spLocks noChangeArrowheads="1"/>
        </xdr:cNvSpPr>
      </xdr:nvSpPr>
      <xdr:spPr bwMode="auto">
        <a:xfrm>
          <a:off x="3590925" y="733425"/>
          <a:ext cx="76200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628775"/>
    <xdr:sp macro="" textlink="">
      <xdr:nvSpPr>
        <xdr:cNvPr id="240" name="Text Box 8"/>
        <xdr:cNvSpPr txBox="1">
          <a:spLocks noChangeArrowheads="1"/>
        </xdr:cNvSpPr>
      </xdr:nvSpPr>
      <xdr:spPr bwMode="auto">
        <a:xfrm>
          <a:off x="3590925" y="733425"/>
          <a:ext cx="76200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085850"/>
    <xdr:sp macro="" textlink="">
      <xdr:nvSpPr>
        <xdr:cNvPr id="241" name="Text Box 9"/>
        <xdr:cNvSpPr txBox="1">
          <a:spLocks noChangeArrowheads="1"/>
        </xdr:cNvSpPr>
      </xdr:nvSpPr>
      <xdr:spPr bwMode="auto">
        <a:xfrm>
          <a:off x="3590925" y="733425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085850"/>
    <xdr:sp macro="" textlink="">
      <xdr:nvSpPr>
        <xdr:cNvPr id="242" name="Text Box 10"/>
        <xdr:cNvSpPr txBox="1">
          <a:spLocks noChangeArrowheads="1"/>
        </xdr:cNvSpPr>
      </xdr:nvSpPr>
      <xdr:spPr bwMode="auto">
        <a:xfrm>
          <a:off x="3590925" y="733425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085850"/>
    <xdr:sp macro="" textlink="">
      <xdr:nvSpPr>
        <xdr:cNvPr id="243" name="Text Box 11"/>
        <xdr:cNvSpPr txBox="1">
          <a:spLocks noChangeArrowheads="1"/>
        </xdr:cNvSpPr>
      </xdr:nvSpPr>
      <xdr:spPr bwMode="auto">
        <a:xfrm>
          <a:off x="3590925" y="733425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085850"/>
    <xdr:sp macro="" textlink="">
      <xdr:nvSpPr>
        <xdr:cNvPr id="244" name="Text Box 12"/>
        <xdr:cNvSpPr txBox="1">
          <a:spLocks noChangeArrowheads="1"/>
        </xdr:cNvSpPr>
      </xdr:nvSpPr>
      <xdr:spPr bwMode="auto">
        <a:xfrm>
          <a:off x="3590925" y="733425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085850"/>
    <xdr:sp macro="" textlink="">
      <xdr:nvSpPr>
        <xdr:cNvPr id="245" name="Text Box 13"/>
        <xdr:cNvSpPr txBox="1">
          <a:spLocks noChangeArrowheads="1"/>
        </xdr:cNvSpPr>
      </xdr:nvSpPr>
      <xdr:spPr bwMode="auto">
        <a:xfrm>
          <a:off x="3590925" y="733425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085850"/>
    <xdr:sp macro="" textlink="">
      <xdr:nvSpPr>
        <xdr:cNvPr id="246" name="Text Box 14"/>
        <xdr:cNvSpPr txBox="1">
          <a:spLocks noChangeArrowheads="1"/>
        </xdr:cNvSpPr>
      </xdr:nvSpPr>
      <xdr:spPr bwMode="auto">
        <a:xfrm>
          <a:off x="3590925" y="733425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085850"/>
    <xdr:sp macro="" textlink="">
      <xdr:nvSpPr>
        <xdr:cNvPr id="247" name="Text Box 15"/>
        <xdr:cNvSpPr txBox="1">
          <a:spLocks noChangeArrowheads="1"/>
        </xdr:cNvSpPr>
      </xdr:nvSpPr>
      <xdr:spPr bwMode="auto">
        <a:xfrm>
          <a:off x="3590925" y="733425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085850"/>
    <xdr:sp macro="" textlink="">
      <xdr:nvSpPr>
        <xdr:cNvPr id="248" name="Text Box 16"/>
        <xdr:cNvSpPr txBox="1">
          <a:spLocks noChangeArrowheads="1"/>
        </xdr:cNvSpPr>
      </xdr:nvSpPr>
      <xdr:spPr bwMode="auto">
        <a:xfrm>
          <a:off x="3590925" y="733425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085850"/>
    <xdr:sp macro="" textlink="">
      <xdr:nvSpPr>
        <xdr:cNvPr id="249" name="Text Box 17"/>
        <xdr:cNvSpPr txBox="1">
          <a:spLocks noChangeArrowheads="1"/>
        </xdr:cNvSpPr>
      </xdr:nvSpPr>
      <xdr:spPr bwMode="auto">
        <a:xfrm>
          <a:off x="3590925" y="733425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085850"/>
    <xdr:sp macro="" textlink="">
      <xdr:nvSpPr>
        <xdr:cNvPr id="250" name="Text Box 18"/>
        <xdr:cNvSpPr txBox="1">
          <a:spLocks noChangeArrowheads="1"/>
        </xdr:cNvSpPr>
      </xdr:nvSpPr>
      <xdr:spPr bwMode="auto">
        <a:xfrm>
          <a:off x="3590925" y="733425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257175</xdr:colOff>
      <xdr:row>7</xdr:row>
      <xdr:rowOff>0</xdr:rowOff>
    </xdr:from>
    <xdr:ext cx="133350" cy="219075"/>
    <xdr:sp macro="" textlink="">
      <xdr:nvSpPr>
        <xdr:cNvPr id="251" name="Text Box 38"/>
        <xdr:cNvSpPr txBox="1">
          <a:spLocks noChangeArrowheads="1"/>
        </xdr:cNvSpPr>
      </xdr:nvSpPr>
      <xdr:spPr bwMode="auto">
        <a:xfrm>
          <a:off x="10229850" y="733425"/>
          <a:ext cx="133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200025</xdr:colOff>
      <xdr:row>7</xdr:row>
      <xdr:rowOff>0</xdr:rowOff>
    </xdr:from>
    <xdr:ext cx="76200" cy="552450"/>
    <xdr:sp macro="" textlink="">
      <xdr:nvSpPr>
        <xdr:cNvPr id="252" name="Text Box 39"/>
        <xdr:cNvSpPr txBox="1">
          <a:spLocks noChangeArrowheads="1"/>
        </xdr:cNvSpPr>
      </xdr:nvSpPr>
      <xdr:spPr bwMode="auto">
        <a:xfrm>
          <a:off x="12001500" y="733425"/>
          <a:ext cx="762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7</xdr:row>
      <xdr:rowOff>0</xdr:rowOff>
    </xdr:from>
    <xdr:ext cx="76200" cy="266700"/>
    <xdr:sp macro="" textlink="">
      <xdr:nvSpPr>
        <xdr:cNvPr id="253" name="Text Box 38"/>
        <xdr:cNvSpPr txBox="1">
          <a:spLocks noChangeArrowheads="1"/>
        </xdr:cNvSpPr>
      </xdr:nvSpPr>
      <xdr:spPr bwMode="auto">
        <a:xfrm>
          <a:off x="15459075" y="73342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254" name="Text Box 38"/>
        <xdr:cNvSpPr txBox="1">
          <a:spLocks noChangeArrowheads="1"/>
        </xdr:cNvSpPr>
      </xdr:nvSpPr>
      <xdr:spPr bwMode="auto">
        <a:xfrm>
          <a:off x="35909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255" name="Text Box 38"/>
        <xdr:cNvSpPr txBox="1">
          <a:spLocks noChangeArrowheads="1"/>
        </xdr:cNvSpPr>
      </xdr:nvSpPr>
      <xdr:spPr bwMode="auto">
        <a:xfrm>
          <a:off x="3590925" y="733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256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257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258" name="Text Box 38"/>
        <xdr:cNvSpPr txBox="1">
          <a:spLocks noChangeArrowheads="1"/>
        </xdr:cNvSpPr>
      </xdr:nvSpPr>
      <xdr:spPr bwMode="auto">
        <a:xfrm>
          <a:off x="35909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259" name="Text Box 38"/>
        <xdr:cNvSpPr txBox="1">
          <a:spLocks noChangeArrowheads="1"/>
        </xdr:cNvSpPr>
      </xdr:nvSpPr>
      <xdr:spPr bwMode="auto">
        <a:xfrm>
          <a:off x="3590925" y="733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260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261" name="Text Box 38"/>
        <xdr:cNvSpPr txBox="1">
          <a:spLocks noChangeArrowheads="1"/>
        </xdr:cNvSpPr>
      </xdr:nvSpPr>
      <xdr:spPr bwMode="auto">
        <a:xfrm>
          <a:off x="35909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262" name="Text Box 38"/>
        <xdr:cNvSpPr txBox="1">
          <a:spLocks noChangeArrowheads="1"/>
        </xdr:cNvSpPr>
      </xdr:nvSpPr>
      <xdr:spPr bwMode="auto">
        <a:xfrm>
          <a:off x="3590925" y="733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263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264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265" name="Text Box 38"/>
        <xdr:cNvSpPr txBox="1">
          <a:spLocks noChangeArrowheads="1"/>
        </xdr:cNvSpPr>
      </xdr:nvSpPr>
      <xdr:spPr bwMode="auto">
        <a:xfrm>
          <a:off x="35909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266" name="Text Box 38"/>
        <xdr:cNvSpPr txBox="1">
          <a:spLocks noChangeArrowheads="1"/>
        </xdr:cNvSpPr>
      </xdr:nvSpPr>
      <xdr:spPr bwMode="auto">
        <a:xfrm>
          <a:off x="3590925" y="733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267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268" name="Text Box 38"/>
        <xdr:cNvSpPr txBox="1">
          <a:spLocks noChangeArrowheads="1"/>
        </xdr:cNvSpPr>
      </xdr:nvSpPr>
      <xdr:spPr bwMode="auto">
        <a:xfrm>
          <a:off x="35909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269" name="Text Box 38"/>
        <xdr:cNvSpPr txBox="1">
          <a:spLocks noChangeArrowheads="1"/>
        </xdr:cNvSpPr>
      </xdr:nvSpPr>
      <xdr:spPr bwMode="auto">
        <a:xfrm>
          <a:off x="3590925" y="733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270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271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272" name="Text Box 38"/>
        <xdr:cNvSpPr txBox="1">
          <a:spLocks noChangeArrowheads="1"/>
        </xdr:cNvSpPr>
      </xdr:nvSpPr>
      <xdr:spPr bwMode="auto">
        <a:xfrm>
          <a:off x="3590925" y="7334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273" name="Text Box 38"/>
        <xdr:cNvSpPr txBox="1">
          <a:spLocks noChangeArrowheads="1"/>
        </xdr:cNvSpPr>
      </xdr:nvSpPr>
      <xdr:spPr bwMode="auto">
        <a:xfrm>
          <a:off x="3590925" y="7334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274" name="Text Box 38"/>
        <xdr:cNvSpPr txBox="1">
          <a:spLocks noChangeArrowheads="1"/>
        </xdr:cNvSpPr>
      </xdr:nvSpPr>
      <xdr:spPr bwMode="auto">
        <a:xfrm>
          <a:off x="3590925" y="7334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275" name="Text Box 38"/>
        <xdr:cNvSpPr txBox="1">
          <a:spLocks noChangeArrowheads="1"/>
        </xdr:cNvSpPr>
      </xdr:nvSpPr>
      <xdr:spPr bwMode="auto">
        <a:xfrm>
          <a:off x="3590925" y="7334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276" name="Text Box 38"/>
        <xdr:cNvSpPr txBox="1">
          <a:spLocks noChangeArrowheads="1"/>
        </xdr:cNvSpPr>
      </xdr:nvSpPr>
      <xdr:spPr bwMode="auto">
        <a:xfrm>
          <a:off x="3590925" y="7334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277" name="Text Box 38"/>
        <xdr:cNvSpPr txBox="1">
          <a:spLocks noChangeArrowheads="1"/>
        </xdr:cNvSpPr>
      </xdr:nvSpPr>
      <xdr:spPr bwMode="auto">
        <a:xfrm>
          <a:off x="3590925" y="7334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278" name="Text Box 38"/>
        <xdr:cNvSpPr txBox="1">
          <a:spLocks noChangeArrowheads="1"/>
        </xdr:cNvSpPr>
      </xdr:nvSpPr>
      <xdr:spPr bwMode="auto">
        <a:xfrm>
          <a:off x="3590925" y="7334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279" name="Text Box 38"/>
        <xdr:cNvSpPr txBox="1">
          <a:spLocks noChangeArrowheads="1"/>
        </xdr:cNvSpPr>
      </xdr:nvSpPr>
      <xdr:spPr bwMode="auto">
        <a:xfrm>
          <a:off x="3590925" y="7334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280" name="Text Box 38"/>
        <xdr:cNvSpPr txBox="1">
          <a:spLocks noChangeArrowheads="1"/>
        </xdr:cNvSpPr>
      </xdr:nvSpPr>
      <xdr:spPr bwMode="auto">
        <a:xfrm>
          <a:off x="3590925" y="7334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281" name="Text Box 38"/>
        <xdr:cNvSpPr txBox="1">
          <a:spLocks noChangeArrowheads="1"/>
        </xdr:cNvSpPr>
      </xdr:nvSpPr>
      <xdr:spPr bwMode="auto">
        <a:xfrm>
          <a:off x="35909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282" name="Text Box 38"/>
        <xdr:cNvSpPr txBox="1">
          <a:spLocks noChangeArrowheads="1"/>
        </xdr:cNvSpPr>
      </xdr:nvSpPr>
      <xdr:spPr bwMode="auto">
        <a:xfrm>
          <a:off x="3590925" y="733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283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284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285" name="Text Box 38"/>
        <xdr:cNvSpPr txBox="1">
          <a:spLocks noChangeArrowheads="1"/>
        </xdr:cNvSpPr>
      </xdr:nvSpPr>
      <xdr:spPr bwMode="auto">
        <a:xfrm>
          <a:off x="35909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286" name="Text Box 38"/>
        <xdr:cNvSpPr txBox="1">
          <a:spLocks noChangeArrowheads="1"/>
        </xdr:cNvSpPr>
      </xdr:nvSpPr>
      <xdr:spPr bwMode="auto">
        <a:xfrm>
          <a:off x="3590925" y="733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287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288" name="Text Box 38"/>
        <xdr:cNvSpPr txBox="1">
          <a:spLocks noChangeArrowheads="1"/>
        </xdr:cNvSpPr>
      </xdr:nvSpPr>
      <xdr:spPr bwMode="auto">
        <a:xfrm>
          <a:off x="35909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289" name="Text Box 38"/>
        <xdr:cNvSpPr txBox="1">
          <a:spLocks noChangeArrowheads="1"/>
        </xdr:cNvSpPr>
      </xdr:nvSpPr>
      <xdr:spPr bwMode="auto">
        <a:xfrm>
          <a:off x="3590925" y="733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290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291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292" name="Text Box 38"/>
        <xdr:cNvSpPr txBox="1">
          <a:spLocks noChangeArrowheads="1"/>
        </xdr:cNvSpPr>
      </xdr:nvSpPr>
      <xdr:spPr bwMode="auto">
        <a:xfrm>
          <a:off x="35909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293" name="Text Box 38"/>
        <xdr:cNvSpPr txBox="1">
          <a:spLocks noChangeArrowheads="1"/>
        </xdr:cNvSpPr>
      </xdr:nvSpPr>
      <xdr:spPr bwMode="auto">
        <a:xfrm>
          <a:off x="3590925" y="733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294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76200" cy="228600"/>
    <xdr:sp macro="" textlink="">
      <xdr:nvSpPr>
        <xdr:cNvPr id="295" name="Text Box 38"/>
        <xdr:cNvSpPr txBox="1">
          <a:spLocks noChangeArrowheads="1"/>
        </xdr:cNvSpPr>
      </xdr:nvSpPr>
      <xdr:spPr bwMode="auto">
        <a:xfrm>
          <a:off x="3590925" y="21240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76200" cy="247650"/>
    <xdr:sp macro="" textlink="">
      <xdr:nvSpPr>
        <xdr:cNvPr id="296" name="Text Box 38"/>
        <xdr:cNvSpPr txBox="1">
          <a:spLocks noChangeArrowheads="1"/>
        </xdr:cNvSpPr>
      </xdr:nvSpPr>
      <xdr:spPr bwMode="auto">
        <a:xfrm>
          <a:off x="3590925" y="212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76200" cy="200025"/>
    <xdr:sp macro="" textlink="">
      <xdr:nvSpPr>
        <xdr:cNvPr id="297" name="Text Box 38"/>
        <xdr:cNvSpPr txBox="1">
          <a:spLocks noChangeArrowheads="1"/>
        </xdr:cNvSpPr>
      </xdr:nvSpPr>
      <xdr:spPr bwMode="auto">
        <a:xfrm>
          <a:off x="3590925" y="2124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76200" cy="219075"/>
    <xdr:sp macro="" textlink="">
      <xdr:nvSpPr>
        <xdr:cNvPr id="298" name="Text Box 38"/>
        <xdr:cNvSpPr txBox="1">
          <a:spLocks noChangeArrowheads="1"/>
        </xdr:cNvSpPr>
      </xdr:nvSpPr>
      <xdr:spPr bwMode="auto">
        <a:xfrm>
          <a:off x="3590925" y="2124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76200" cy="228600"/>
    <xdr:sp macro="" textlink="">
      <xdr:nvSpPr>
        <xdr:cNvPr id="299" name="Text Box 38"/>
        <xdr:cNvSpPr txBox="1">
          <a:spLocks noChangeArrowheads="1"/>
        </xdr:cNvSpPr>
      </xdr:nvSpPr>
      <xdr:spPr bwMode="auto">
        <a:xfrm>
          <a:off x="3590925" y="21240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76200" cy="247650"/>
    <xdr:sp macro="" textlink="">
      <xdr:nvSpPr>
        <xdr:cNvPr id="300" name="Text Box 38"/>
        <xdr:cNvSpPr txBox="1">
          <a:spLocks noChangeArrowheads="1"/>
        </xdr:cNvSpPr>
      </xdr:nvSpPr>
      <xdr:spPr bwMode="auto">
        <a:xfrm>
          <a:off x="3590925" y="212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76200" cy="219075"/>
    <xdr:sp macro="" textlink="">
      <xdr:nvSpPr>
        <xdr:cNvPr id="301" name="Text Box 38"/>
        <xdr:cNvSpPr txBox="1">
          <a:spLocks noChangeArrowheads="1"/>
        </xdr:cNvSpPr>
      </xdr:nvSpPr>
      <xdr:spPr bwMode="auto">
        <a:xfrm>
          <a:off x="3590925" y="2124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76200" cy="228600"/>
    <xdr:sp macro="" textlink="">
      <xdr:nvSpPr>
        <xdr:cNvPr id="302" name="Text Box 38"/>
        <xdr:cNvSpPr txBox="1">
          <a:spLocks noChangeArrowheads="1"/>
        </xdr:cNvSpPr>
      </xdr:nvSpPr>
      <xdr:spPr bwMode="auto">
        <a:xfrm>
          <a:off x="3590925" y="21240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76200" cy="247650"/>
    <xdr:sp macro="" textlink="">
      <xdr:nvSpPr>
        <xdr:cNvPr id="303" name="Text Box 38"/>
        <xdr:cNvSpPr txBox="1">
          <a:spLocks noChangeArrowheads="1"/>
        </xdr:cNvSpPr>
      </xdr:nvSpPr>
      <xdr:spPr bwMode="auto">
        <a:xfrm>
          <a:off x="3590925" y="212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76200" cy="200025"/>
    <xdr:sp macro="" textlink="">
      <xdr:nvSpPr>
        <xdr:cNvPr id="304" name="Text Box 38"/>
        <xdr:cNvSpPr txBox="1">
          <a:spLocks noChangeArrowheads="1"/>
        </xdr:cNvSpPr>
      </xdr:nvSpPr>
      <xdr:spPr bwMode="auto">
        <a:xfrm>
          <a:off x="3590925" y="2124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76200" cy="219075"/>
    <xdr:sp macro="" textlink="">
      <xdr:nvSpPr>
        <xdr:cNvPr id="305" name="Text Box 38"/>
        <xdr:cNvSpPr txBox="1">
          <a:spLocks noChangeArrowheads="1"/>
        </xdr:cNvSpPr>
      </xdr:nvSpPr>
      <xdr:spPr bwMode="auto">
        <a:xfrm>
          <a:off x="3590925" y="2124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76200" cy="228600"/>
    <xdr:sp macro="" textlink="">
      <xdr:nvSpPr>
        <xdr:cNvPr id="306" name="Text Box 38"/>
        <xdr:cNvSpPr txBox="1">
          <a:spLocks noChangeArrowheads="1"/>
        </xdr:cNvSpPr>
      </xdr:nvSpPr>
      <xdr:spPr bwMode="auto">
        <a:xfrm>
          <a:off x="3590925" y="21240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76200" cy="247650"/>
    <xdr:sp macro="" textlink="">
      <xdr:nvSpPr>
        <xdr:cNvPr id="307" name="Text Box 38"/>
        <xdr:cNvSpPr txBox="1">
          <a:spLocks noChangeArrowheads="1"/>
        </xdr:cNvSpPr>
      </xdr:nvSpPr>
      <xdr:spPr bwMode="auto">
        <a:xfrm>
          <a:off x="3590925" y="212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76200" cy="219075"/>
    <xdr:sp macro="" textlink="">
      <xdr:nvSpPr>
        <xdr:cNvPr id="308" name="Text Box 38"/>
        <xdr:cNvSpPr txBox="1">
          <a:spLocks noChangeArrowheads="1"/>
        </xdr:cNvSpPr>
      </xdr:nvSpPr>
      <xdr:spPr bwMode="auto">
        <a:xfrm>
          <a:off x="3590925" y="2124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76200" cy="228600"/>
    <xdr:sp macro="" textlink="">
      <xdr:nvSpPr>
        <xdr:cNvPr id="309" name="Text Box 38"/>
        <xdr:cNvSpPr txBox="1">
          <a:spLocks noChangeArrowheads="1"/>
        </xdr:cNvSpPr>
      </xdr:nvSpPr>
      <xdr:spPr bwMode="auto">
        <a:xfrm>
          <a:off x="3590925" y="21240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76200" cy="247650"/>
    <xdr:sp macro="" textlink="">
      <xdr:nvSpPr>
        <xdr:cNvPr id="310" name="Text Box 38"/>
        <xdr:cNvSpPr txBox="1">
          <a:spLocks noChangeArrowheads="1"/>
        </xdr:cNvSpPr>
      </xdr:nvSpPr>
      <xdr:spPr bwMode="auto">
        <a:xfrm>
          <a:off x="3590925" y="212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76200" cy="200025"/>
    <xdr:sp macro="" textlink="">
      <xdr:nvSpPr>
        <xdr:cNvPr id="311" name="Text Box 38"/>
        <xdr:cNvSpPr txBox="1">
          <a:spLocks noChangeArrowheads="1"/>
        </xdr:cNvSpPr>
      </xdr:nvSpPr>
      <xdr:spPr bwMode="auto">
        <a:xfrm>
          <a:off x="3590925" y="2124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76200" cy="219075"/>
    <xdr:sp macro="" textlink="">
      <xdr:nvSpPr>
        <xdr:cNvPr id="312" name="Text Box 38"/>
        <xdr:cNvSpPr txBox="1">
          <a:spLocks noChangeArrowheads="1"/>
        </xdr:cNvSpPr>
      </xdr:nvSpPr>
      <xdr:spPr bwMode="auto">
        <a:xfrm>
          <a:off x="3590925" y="2124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76200" cy="428625"/>
    <xdr:sp macro="" textlink="">
      <xdr:nvSpPr>
        <xdr:cNvPr id="313" name="Text Box 38"/>
        <xdr:cNvSpPr txBox="1">
          <a:spLocks noChangeArrowheads="1"/>
        </xdr:cNvSpPr>
      </xdr:nvSpPr>
      <xdr:spPr bwMode="auto">
        <a:xfrm>
          <a:off x="3590925" y="21240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76200" cy="428625"/>
    <xdr:sp macro="" textlink="">
      <xdr:nvSpPr>
        <xdr:cNvPr id="314" name="Text Box 38"/>
        <xdr:cNvSpPr txBox="1">
          <a:spLocks noChangeArrowheads="1"/>
        </xdr:cNvSpPr>
      </xdr:nvSpPr>
      <xdr:spPr bwMode="auto">
        <a:xfrm>
          <a:off x="3590925" y="21240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76200" cy="428625"/>
    <xdr:sp macro="" textlink="">
      <xdr:nvSpPr>
        <xdr:cNvPr id="315" name="Text Box 38"/>
        <xdr:cNvSpPr txBox="1">
          <a:spLocks noChangeArrowheads="1"/>
        </xdr:cNvSpPr>
      </xdr:nvSpPr>
      <xdr:spPr bwMode="auto">
        <a:xfrm>
          <a:off x="3590925" y="21240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76200" cy="428625"/>
    <xdr:sp macro="" textlink="">
      <xdr:nvSpPr>
        <xdr:cNvPr id="316" name="Text Box 38"/>
        <xdr:cNvSpPr txBox="1">
          <a:spLocks noChangeArrowheads="1"/>
        </xdr:cNvSpPr>
      </xdr:nvSpPr>
      <xdr:spPr bwMode="auto">
        <a:xfrm>
          <a:off x="3590925" y="21240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76200" cy="428625"/>
    <xdr:sp macro="" textlink="">
      <xdr:nvSpPr>
        <xdr:cNvPr id="317" name="Text Box 38"/>
        <xdr:cNvSpPr txBox="1">
          <a:spLocks noChangeArrowheads="1"/>
        </xdr:cNvSpPr>
      </xdr:nvSpPr>
      <xdr:spPr bwMode="auto">
        <a:xfrm>
          <a:off x="3590925" y="21240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76200" cy="428625"/>
    <xdr:sp macro="" textlink="">
      <xdr:nvSpPr>
        <xdr:cNvPr id="318" name="Text Box 38"/>
        <xdr:cNvSpPr txBox="1">
          <a:spLocks noChangeArrowheads="1"/>
        </xdr:cNvSpPr>
      </xdr:nvSpPr>
      <xdr:spPr bwMode="auto">
        <a:xfrm>
          <a:off x="3590925" y="21240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76200" cy="428625"/>
    <xdr:sp macro="" textlink="">
      <xdr:nvSpPr>
        <xdr:cNvPr id="319" name="Text Box 38"/>
        <xdr:cNvSpPr txBox="1">
          <a:spLocks noChangeArrowheads="1"/>
        </xdr:cNvSpPr>
      </xdr:nvSpPr>
      <xdr:spPr bwMode="auto">
        <a:xfrm>
          <a:off x="3590925" y="21240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76200" cy="428625"/>
    <xdr:sp macro="" textlink="">
      <xdr:nvSpPr>
        <xdr:cNvPr id="320" name="Text Box 38"/>
        <xdr:cNvSpPr txBox="1">
          <a:spLocks noChangeArrowheads="1"/>
        </xdr:cNvSpPr>
      </xdr:nvSpPr>
      <xdr:spPr bwMode="auto">
        <a:xfrm>
          <a:off x="3590925" y="21240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76200" cy="428625"/>
    <xdr:sp macro="" textlink="">
      <xdr:nvSpPr>
        <xdr:cNvPr id="321" name="Text Box 38"/>
        <xdr:cNvSpPr txBox="1">
          <a:spLocks noChangeArrowheads="1"/>
        </xdr:cNvSpPr>
      </xdr:nvSpPr>
      <xdr:spPr bwMode="auto">
        <a:xfrm>
          <a:off x="3590925" y="21240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76200" cy="228600"/>
    <xdr:sp macro="" textlink="">
      <xdr:nvSpPr>
        <xdr:cNvPr id="322" name="Text Box 38"/>
        <xdr:cNvSpPr txBox="1">
          <a:spLocks noChangeArrowheads="1"/>
        </xdr:cNvSpPr>
      </xdr:nvSpPr>
      <xdr:spPr bwMode="auto">
        <a:xfrm>
          <a:off x="3590925" y="24669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76200" cy="247650"/>
    <xdr:sp macro="" textlink="">
      <xdr:nvSpPr>
        <xdr:cNvPr id="323" name="Text Box 38"/>
        <xdr:cNvSpPr txBox="1">
          <a:spLocks noChangeArrowheads="1"/>
        </xdr:cNvSpPr>
      </xdr:nvSpPr>
      <xdr:spPr bwMode="auto">
        <a:xfrm>
          <a:off x="3590925" y="24669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76200" cy="200025"/>
    <xdr:sp macro="" textlink="">
      <xdr:nvSpPr>
        <xdr:cNvPr id="324" name="Text Box 38"/>
        <xdr:cNvSpPr txBox="1">
          <a:spLocks noChangeArrowheads="1"/>
        </xdr:cNvSpPr>
      </xdr:nvSpPr>
      <xdr:spPr bwMode="auto">
        <a:xfrm>
          <a:off x="3590925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76200" cy="219075"/>
    <xdr:sp macro="" textlink="">
      <xdr:nvSpPr>
        <xdr:cNvPr id="325" name="Text Box 38"/>
        <xdr:cNvSpPr txBox="1">
          <a:spLocks noChangeArrowheads="1"/>
        </xdr:cNvSpPr>
      </xdr:nvSpPr>
      <xdr:spPr bwMode="auto">
        <a:xfrm>
          <a:off x="3590925" y="2466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76200" cy="228600"/>
    <xdr:sp macro="" textlink="">
      <xdr:nvSpPr>
        <xdr:cNvPr id="326" name="Text Box 38"/>
        <xdr:cNvSpPr txBox="1">
          <a:spLocks noChangeArrowheads="1"/>
        </xdr:cNvSpPr>
      </xdr:nvSpPr>
      <xdr:spPr bwMode="auto">
        <a:xfrm>
          <a:off x="3590925" y="24669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76200" cy="247650"/>
    <xdr:sp macro="" textlink="">
      <xdr:nvSpPr>
        <xdr:cNvPr id="327" name="Text Box 38"/>
        <xdr:cNvSpPr txBox="1">
          <a:spLocks noChangeArrowheads="1"/>
        </xdr:cNvSpPr>
      </xdr:nvSpPr>
      <xdr:spPr bwMode="auto">
        <a:xfrm>
          <a:off x="3590925" y="24669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76200" cy="219075"/>
    <xdr:sp macro="" textlink="">
      <xdr:nvSpPr>
        <xdr:cNvPr id="328" name="Text Box 38"/>
        <xdr:cNvSpPr txBox="1">
          <a:spLocks noChangeArrowheads="1"/>
        </xdr:cNvSpPr>
      </xdr:nvSpPr>
      <xdr:spPr bwMode="auto">
        <a:xfrm>
          <a:off x="3590925" y="2466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76200" cy="228600"/>
    <xdr:sp macro="" textlink="">
      <xdr:nvSpPr>
        <xdr:cNvPr id="329" name="Text Box 38"/>
        <xdr:cNvSpPr txBox="1">
          <a:spLocks noChangeArrowheads="1"/>
        </xdr:cNvSpPr>
      </xdr:nvSpPr>
      <xdr:spPr bwMode="auto">
        <a:xfrm>
          <a:off x="3590925" y="24669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76200" cy="247650"/>
    <xdr:sp macro="" textlink="">
      <xdr:nvSpPr>
        <xdr:cNvPr id="330" name="Text Box 38"/>
        <xdr:cNvSpPr txBox="1">
          <a:spLocks noChangeArrowheads="1"/>
        </xdr:cNvSpPr>
      </xdr:nvSpPr>
      <xdr:spPr bwMode="auto">
        <a:xfrm>
          <a:off x="3590925" y="24669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76200" cy="200025"/>
    <xdr:sp macro="" textlink="">
      <xdr:nvSpPr>
        <xdr:cNvPr id="331" name="Text Box 38"/>
        <xdr:cNvSpPr txBox="1">
          <a:spLocks noChangeArrowheads="1"/>
        </xdr:cNvSpPr>
      </xdr:nvSpPr>
      <xdr:spPr bwMode="auto">
        <a:xfrm>
          <a:off x="3590925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76200" cy="219075"/>
    <xdr:sp macro="" textlink="">
      <xdr:nvSpPr>
        <xdr:cNvPr id="332" name="Text Box 38"/>
        <xdr:cNvSpPr txBox="1">
          <a:spLocks noChangeArrowheads="1"/>
        </xdr:cNvSpPr>
      </xdr:nvSpPr>
      <xdr:spPr bwMode="auto">
        <a:xfrm>
          <a:off x="3590925" y="2466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76200" cy="228600"/>
    <xdr:sp macro="" textlink="">
      <xdr:nvSpPr>
        <xdr:cNvPr id="333" name="Text Box 38"/>
        <xdr:cNvSpPr txBox="1">
          <a:spLocks noChangeArrowheads="1"/>
        </xdr:cNvSpPr>
      </xdr:nvSpPr>
      <xdr:spPr bwMode="auto">
        <a:xfrm>
          <a:off x="3590925" y="24669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76200" cy="247650"/>
    <xdr:sp macro="" textlink="">
      <xdr:nvSpPr>
        <xdr:cNvPr id="334" name="Text Box 38"/>
        <xdr:cNvSpPr txBox="1">
          <a:spLocks noChangeArrowheads="1"/>
        </xdr:cNvSpPr>
      </xdr:nvSpPr>
      <xdr:spPr bwMode="auto">
        <a:xfrm>
          <a:off x="3590925" y="24669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76200" cy="219075"/>
    <xdr:sp macro="" textlink="">
      <xdr:nvSpPr>
        <xdr:cNvPr id="335" name="Text Box 38"/>
        <xdr:cNvSpPr txBox="1">
          <a:spLocks noChangeArrowheads="1"/>
        </xdr:cNvSpPr>
      </xdr:nvSpPr>
      <xdr:spPr bwMode="auto">
        <a:xfrm>
          <a:off x="3590925" y="2466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76200" cy="428625"/>
    <xdr:sp macro="" textlink="">
      <xdr:nvSpPr>
        <xdr:cNvPr id="336" name="Text Box 38"/>
        <xdr:cNvSpPr txBox="1">
          <a:spLocks noChangeArrowheads="1"/>
        </xdr:cNvSpPr>
      </xdr:nvSpPr>
      <xdr:spPr bwMode="auto">
        <a:xfrm>
          <a:off x="3590925" y="26670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76200" cy="428625"/>
    <xdr:sp macro="" textlink="">
      <xdr:nvSpPr>
        <xdr:cNvPr id="337" name="Text Box 38"/>
        <xdr:cNvSpPr txBox="1">
          <a:spLocks noChangeArrowheads="1"/>
        </xdr:cNvSpPr>
      </xdr:nvSpPr>
      <xdr:spPr bwMode="auto">
        <a:xfrm>
          <a:off x="3590925" y="26670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76200" cy="428625"/>
    <xdr:sp macro="" textlink="">
      <xdr:nvSpPr>
        <xdr:cNvPr id="338" name="Text Box 38"/>
        <xdr:cNvSpPr txBox="1">
          <a:spLocks noChangeArrowheads="1"/>
        </xdr:cNvSpPr>
      </xdr:nvSpPr>
      <xdr:spPr bwMode="auto">
        <a:xfrm>
          <a:off x="3590925" y="26670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76200" cy="428625"/>
    <xdr:sp macro="" textlink="">
      <xdr:nvSpPr>
        <xdr:cNvPr id="339" name="Text Box 38"/>
        <xdr:cNvSpPr txBox="1">
          <a:spLocks noChangeArrowheads="1"/>
        </xdr:cNvSpPr>
      </xdr:nvSpPr>
      <xdr:spPr bwMode="auto">
        <a:xfrm>
          <a:off x="3590925" y="26670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76200" cy="428625"/>
    <xdr:sp macro="" textlink="">
      <xdr:nvSpPr>
        <xdr:cNvPr id="340" name="Text Box 38"/>
        <xdr:cNvSpPr txBox="1">
          <a:spLocks noChangeArrowheads="1"/>
        </xdr:cNvSpPr>
      </xdr:nvSpPr>
      <xdr:spPr bwMode="auto">
        <a:xfrm>
          <a:off x="3590925" y="26670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76200" cy="428625"/>
    <xdr:sp macro="" textlink="">
      <xdr:nvSpPr>
        <xdr:cNvPr id="341" name="Text Box 38"/>
        <xdr:cNvSpPr txBox="1">
          <a:spLocks noChangeArrowheads="1"/>
        </xdr:cNvSpPr>
      </xdr:nvSpPr>
      <xdr:spPr bwMode="auto">
        <a:xfrm>
          <a:off x="3590925" y="26670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76200" cy="428625"/>
    <xdr:sp macro="" textlink="">
      <xdr:nvSpPr>
        <xdr:cNvPr id="342" name="Text Box 38"/>
        <xdr:cNvSpPr txBox="1">
          <a:spLocks noChangeArrowheads="1"/>
        </xdr:cNvSpPr>
      </xdr:nvSpPr>
      <xdr:spPr bwMode="auto">
        <a:xfrm>
          <a:off x="3590925" y="26670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76200" cy="428625"/>
    <xdr:sp macro="" textlink="">
      <xdr:nvSpPr>
        <xdr:cNvPr id="343" name="Text Box 38"/>
        <xdr:cNvSpPr txBox="1">
          <a:spLocks noChangeArrowheads="1"/>
        </xdr:cNvSpPr>
      </xdr:nvSpPr>
      <xdr:spPr bwMode="auto">
        <a:xfrm>
          <a:off x="3590925" y="26670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76200" cy="428625"/>
    <xdr:sp macro="" textlink="">
      <xdr:nvSpPr>
        <xdr:cNvPr id="344" name="Text Box 38"/>
        <xdr:cNvSpPr txBox="1">
          <a:spLocks noChangeArrowheads="1"/>
        </xdr:cNvSpPr>
      </xdr:nvSpPr>
      <xdr:spPr bwMode="auto">
        <a:xfrm>
          <a:off x="3590925" y="26670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76200" cy="228600"/>
    <xdr:sp macro="" textlink="">
      <xdr:nvSpPr>
        <xdr:cNvPr id="345" name="Text Box 38"/>
        <xdr:cNvSpPr txBox="1">
          <a:spLocks noChangeArrowheads="1"/>
        </xdr:cNvSpPr>
      </xdr:nvSpPr>
      <xdr:spPr bwMode="auto">
        <a:xfrm>
          <a:off x="3590925" y="28670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76200" cy="247650"/>
    <xdr:sp macro="" textlink="">
      <xdr:nvSpPr>
        <xdr:cNvPr id="346" name="Text Box 38"/>
        <xdr:cNvSpPr txBox="1">
          <a:spLocks noChangeArrowheads="1"/>
        </xdr:cNvSpPr>
      </xdr:nvSpPr>
      <xdr:spPr bwMode="auto">
        <a:xfrm>
          <a:off x="3590925" y="2867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76200" cy="200025"/>
    <xdr:sp macro="" textlink="">
      <xdr:nvSpPr>
        <xdr:cNvPr id="347" name="Text Box 38"/>
        <xdr:cNvSpPr txBox="1">
          <a:spLocks noChangeArrowheads="1"/>
        </xdr:cNvSpPr>
      </xdr:nvSpPr>
      <xdr:spPr bwMode="auto">
        <a:xfrm>
          <a:off x="3590925" y="2867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76200" cy="219075"/>
    <xdr:sp macro="" textlink="">
      <xdr:nvSpPr>
        <xdr:cNvPr id="348" name="Text Box 38"/>
        <xdr:cNvSpPr txBox="1">
          <a:spLocks noChangeArrowheads="1"/>
        </xdr:cNvSpPr>
      </xdr:nvSpPr>
      <xdr:spPr bwMode="auto">
        <a:xfrm>
          <a:off x="3590925" y="2867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76200" cy="228600"/>
    <xdr:sp macro="" textlink="">
      <xdr:nvSpPr>
        <xdr:cNvPr id="349" name="Text Box 38"/>
        <xdr:cNvSpPr txBox="1">
          <a:spLocks noChangeArrowheads="1"/>
        </xdr:cNvSpPr>
      </xdr:nvSpPr>
      <xdr:spPr bwMode="auto">
        <a:xfrm>
          <a:off x="3590925" y="28670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76200" cy="247650"/>
    <xdr:sp macro="" textlink="">
      <xdr:nvSpPr>
        <xdr:cNvPr id="350" name="Text Box 38"/>
        <xdr:cNvSpPr txBox="1">
          <a:spLocks noChangeArrowheads="1"/>
        </xdr:cNvSpPr>
      </xdr:nvSpPr>
      <xdr:spPr bwMode="auto">
        <a:xfrm>
          <a:off x="3590925" y="2867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76200" cy="219075"/>
    <xdr:sp macro="" textlink="">
      <xdr:nvSpPr>
        <xdr:cNvPr id="351" name="Text Box 38"/>
        <xdr:cNvSpPr txBox="1">
          <a:spLocks noChangeArrowheads="1"/>
        </xdr:cNvSpPr>
      </xdr:nvSpPr>
      <xdr:spPr bwMode="auto">
        <a:xfrm>
          <a:off x="3590925" y="2867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76200" cy="228600"/>
    <xdr:sp macro="" textlink="">
      <xdr:nvSpPr>
        <xdr:cNvPr id="352" name="Text Box 38"/>
        <xdr:cNvSpPr txBox="1">
          <a:spLocks noChangeArrowheads="1"/>
        </xdr:cNvSpPr>
      </xdr:nvSpPr>
      <xdr:spPr bwMode="auto">
        <a:xfrm>
          <a:off x="3590925" y="28670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76200" cy="247650"/>
    <xdr:sp macro="" textlink="">
      <xdr:nvSpPr>
        <xdr:cNvPr id="353" name="Text Box 38"/>
        <xdr:cNvSpPr txBox="1">
          <a:spLocks noChangeArrowheads="1"/>
        </xdr:cNvSpPr>
      </xdr:nvSpPr>
      <xdr:spPr bwMode="auto">
        <a:xfrm>
          <a:off x="3590925" y="2867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76200" cy="200025"/>
    <xdr:sp macro="" textlink="">
      <xdr:nvSpPr>
        <xdr:cNvPr id="354" name="Text Box 38"/>
        <xdr:cNvSpPr txBox="1">
          <a:spLocks noChangeArrowheads="1"/>
        </xdr:cNvSpPr>
      </xdr:nvSpPr>
      <xdr:spPr bwMode="auto">
        <a:xfrm>
          <a:off x="3590925" y="2867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76200" cy="219075"/>
    <xdr:sp macro="" textlink="">
      <xdr:nvSpPr>
        <xdr:cNvPr id="355" name="Text Box 38"/>
        <xdr:cNvSpPr txBox="1">
          <a:spLocks noChangeArrowheads="1"/>
        </xdr:cNvSpPr>
      </xdr:nvSpPr>
      <xdr:spPr bwMode="auto">
        <a:xfrm>
          <a:off x="3590925" y="2867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76200" cy="228600"/>
    <xdr:sp macro="" textlink="">
      <xdr:nvSpPr>
        <xdr:cNvPr id="356" name="Text Box 38"/>
        <xdr:cNvSpPr txBox="1">
          <a:spLocks noChangeArrowheads="1"/>
        </xdr:cNvSpPr>
      </xdr:nvSpPr>
      <xdr:spPr bwMode="auto">
        <a:xfrm>
          <a:off x="3590925" y="28670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76200" cy="247650"/>
    <xdr:sp macro="" textlink="">
      <xdr:nvSpPr>
        <xdr:cNvPr id="357" name="Text Box 38"/>
        <xdr:cNvSpPr txBox="1">
          <a:spLocks noChangeArrowheads="1"/>
        </xdr:cNvSpPr>
      </xdr:nvSpPr>
      <xdr:spPr bwMode="auto">
        <a:xfrm>
          <a:off x="3590925" y="2867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76200" cy="219075"/>
    <xdr:sp macro="" textlink="">
      <xdr:nvSpPr>
        <xdr:cNvPr id="358" name="Text Box 38"/>
        <xdr:cNvSpPr txBox="1">
          <a:spLocks noChangeArrowheads="1"/>
        </xdr:cNvSpPr>
      </xdr:nvSpPr>
      <xdr:spPr bwMode="auto">
        <a:xfrm>
          <a:off x="3590925" y="2867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76200" cy="428625"/>
    <xdr:sp macro="" textlink="">
      <xdr:nvSpPr>
        <xdr:cNvPr id="359" name="Text Box 38"/>
        <xdr:cNvSpPr txBox="1">
          <a:spLocks noChangeArrowheads="1"/>
        </xdr:cNvSpPr>
      </xdr:nvSpPr>
      <xdr:spPr bwMode="auto">
        <a:xfrm>
          <a:off x="3590925" y="24669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76200" cy="428625"/>
    <xdr:sp macro="" textlink="">
      <xdr:nvSpPr>
        <xdr:cNvPr id="360" name="Text Box 38"/>
        <xdr:cNvSpPr txBox="1">
          <a:spLocks noChangeArrowheads="1"/>
        </xdr:cNvSpPr>
      </xdr:nvSpPr>
      <xdr:spPr bwMode="auto">
        <a:xfrm>
          <a:off x="3590925" y="24669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76200" cy="428625"/>
    <xdr:sp macro="" textlink="">
      <xdr:nvSpPr>
        <xdr:cNvPr id="361" name="Text Box 38"/>
        <xdr:cNvSpPr txBox="1">
          <a:spLocks noChangeArrowheads="1"/>
        </xdr:cNvSpPr>
      </xdr:nvSpPr>
      <xdr:spPr bwMode="auto">
        <a:xfrm>
          <a:off x="3590925" y="24669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76200" cy="428625"/>
    <xdr:sp macro="" textlink="">
      <xdr:nvSpPr>
        <xdr:cNvPr id="362" name="Text Box 38"/>
        <xdr:cNvSpPr txBox="1">
          <a:spLocks noChangeArrowheads="1"/>
        </xdr:cNvSpPr>
      </xdr:nvSpPr>
      <xdr:spPr bwMode="auto">
        <a:xfrm>
          <a:off x="3590925" y="24669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76200" cy="428625"/>
    <xdr:sp macro="" textlink="">
      <xdr:nvSpPr>
        <xdr:cNvPr id="363" name="Text Box 38"/>
        <xdr:cNvSpPr txBox="1">
          <a:spLocks noChangeArrowheads="1"/>
        </xdr:cNvSpPr>
      </xdr:nvSpPr>
      <xdr:spPr bwMode="auto">
        <a:xfrm>
          <a:off x="3590925" y="24669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76200" cy="428625"/>
    <xdr:sp macro="" textlink="">
      <xdr:nvSpPr>
        <xdr:cNvPr id="364" name="Text Box 38"/>
        <xdr:cNvSpPr txBox="1">
          <a:spLocks noChangeArrowheads="1"/>
        </xdr:cNvSpPr>
      </xdr:nvSpPr>
      <xdr:spPr bwMode="auto">
        <a:xfrm>
          <a:off x="3590925" y="24669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76200" cy="428625"/>
    <xdr:sp macro="" textlink="">
      <xdr:nvSpPr>
        <xdr:cNvPr id="365" name="Text Box 38"/>
        <xdr:cNvSpPr txBox="1">
          <a:spLocks noChangeArrowheads="1"/>
        </xdr:cNvSpPr>
      </xdr:nvSpPr>
      <xdr:spPr bwMode="auto">
        <a:xfrm>
          <a:off x="3590925" y="24669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76200" cy="428625"/>
    <xdr:sp macro="" textlink="">
      <xdr:nvSpPr>
        <xdr:cNvPr id="366" name="Text Box 38"/>
        <xdr:cNvSpPr txBox="1">
          <a:spLocks noChangeArrowheads="1"/>
        </xdr:cNvSpPr>
      </xdr:nvSpPr>
      <xdr:spPr bwMode="auto">
        <a:xfrm>
          <a:off x="3590925" y="24669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76200" cy="428625"/>
    <xdr:sp macro="" textlink="">
      <xdr:nvSpPr>
        <xdr:cNvPr id="367" name="Text Box 38"/>
        <xdr:cNvSpPr txBox="1">
          <a:spLocks noChangeArrowheads="1"/>
        </xdr:cNvSpPr>
      </xdr:nvSpPr>
      <xdr:spPr bwMode="auto">
        <a:xfrm>
          <a:off x="3590925" y="24669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76200" cy="228600"/>
    <xdr:sp macro="" textlink="">
      <xdr:nvSpPr>
        <xdr:cNvPr id="368" name="Text Box 38"/>
        <xdr:cNvSpPr txBox="1">
          <a:spLocks noChangeArrowheads="1"/>
        </xdr:cNvSpPr>
      </xdr:nvSpPr>
      <xdr:spPr bwMode="auto">
        <a:xfrm>
          <a:off x="3590925" y="2667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76200" cy="247650"/>
    <xdr:sp macro="" textlink="">
      <xdr:nvSpPr>
        <xdr:cNvPr id="369" name="Text Box 38"/>
        <xdr:cNvSpPr txBox="1">
          <a:spLocks noChangeArrowheads="1"/>
        </xdr:cNvSpPr>
      </xdr:nvSpPr>
      <xdr:spPr bwMode="auto">
        <a:xfrm>
          <a:off x="3590925" y="2667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76200" cy="200025"/>
    <xdr:sp macro="" textlink="">
      <xdr:nvSpPr>
        <xdr:cNvPr id="370" name="Text Box 38"/>
        <xdr:cNvSpPr txBox="1">
          <a:spLocks noChangeArrowheads="1"/>
        </xdr:cNvSpPr>
      </xdr:nvSpPr>
      <xdr:spPr bwMode="auto">
        <a:xfrm>
          <a:off x="3590925" y="2667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76200" cy="219075"/>
    <xdr:sp macro="" textlink="">
      <xdr:nvSpPr>
        <xdr:cNvPr id="371" name="Text Box 38"/>
        <xdr:cNvSpPr txBox="1">
          <a:spLocks noChangeArrowheads="1"/>
        </xdr:cNvSpPr>
      </xdr:nvSpPr>
      <xdr:spPr bwMode="auto">
        <a:xfrm>
          <a:off x="3590925" y="266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76200" cy="228600"/>
    <xdr:sp macro="" textlink="">
      <xdr:nvSpPr>
        <xdr:cNvPr id="372" name="Text Box 38"/>
        <xdr:cNvSpPr txBox="1">
          <a:spLocks noChangeArrowheads="1"/>
        </xdr:cNvSpPr>
      </xdr:nvSpPr>
      <xdr:spPr bwMode="auto">
        <a:xfrm>
          <a:off x="3590925" y="2667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76200" cy="247650"/>
    <xdr:sp macro="" textlink="">
      <xdr:nvSpPr>
        <xdr:cNvPr id="373" name="Text Box 38"/>
        <xdr:cNvSpPr txBox="1">
          <a:spLocks noChangeArrowheads="1"/>
        </xdr:cNvSpPr>
      </xdr:nvSpPr>
      <xdr:spPr bwMode="auto">
        <a:xfrm>
          <a:off x="3590925" y="2667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76200" cy="219075"/>
    <xdr:sp macro="" textlink="">
      <xdr:nvSpPr>
        <xdr:cNvPr id="374" name="Text Box 38"/>
        <xdr:cNvSpPr txBox="1">
          <a:spLocks noChangeArrowheads="1"/>
        </xdr:cNvSpPr>
      </xdr:nvSpPr>
      <xdr:spPr bwMode="auto">
        <a:xfrm>
          <a:off x="3590925" y="266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76200" cy="228600"/>
    <xdr:sp macro="" textlink="">
      <xdr:nvSpPr>
        <xdr:cNvPr id="375" name="Text Box 38"/>
        <xdr:cNvSpPr txBox="1">
          <a:spLocks noChangeArrowheads="1"/>
        </xdr:cNvSpPr>
      </xdr:nvSpPr>
      <xdr:spPr bwMode="auto">
        <a:xfrm>
          <a:off x="3590925" y="2667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76200" cy="247650"/>
    <xdr:sp macro="" textlink="">
      <xdr:nvSpPr>
        <xdr:cNvPr id="376" name="Text Box 38"/>
        <xdr:cNvSpPr txBox="1">
          <a:spLocks noChangeArrowheads="1"/>
        </xdr:cNvSpPr>
      </xdr:nvSpPr>
      <xdr:spPr bwMode="auto">
        <a:xfrm>
          <a:off x="3590925" y="2667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76200" cy="200025"/>
    <xdr:sp macro="" textlink="">
      <xdr:nvSpPr>
        <xdr:cNvPr id="377" name="Text Box 38"/>
        <xdr:cNvSpPr txBox="1">
          <a:spLocks noChangeArrowheads="1"/>
        </xdr:cNvSpPr>
      </xdr:nvSpPr>
      <xdr:spPr bwMode="auto">
        <a:xfrm>
          <a:off x="3590925" y="2667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76200" cy="219075"/>
    <xdr:sp macro="" textlink="">
      <xdr:nvSpPr>
        <xdr:cNvPr id="378" name="Text Box 38"/>
        <xdr:cNvSpPr txBox="1">
          <a:spLocks noChangeArrowheads="1"/>
        </xdr:cNvSpPr>
      </xdr:nvSpPr>
      <xdr:spPr bwMode="auto">
        <a:xfrm>
          <a:off x="3590925" y="266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76200" cy="228600"/>
    <xdr:sp macro="" textlink="">
      <xdr:nvSpPr>
        <xdr:cNvPr id="379" name="Text Box 38"/>
        <xdr:cNvSpPr txBox="1">
          <a:spLocks noChangeArrowheads="1"/>
        </xdr:cNvSpPr>
      </xdr:nvSpPr>
      <xdr:spPr bwMode="auto">
        <a:xfrm>
          <a:off x="3590925" y="2667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76200" cy="247650"/>
    <xdr:sp macro="" textlink="">
      <xdr:nvSpPr>
        <xdr:cNvPr id="380" name="Text Box 38"/>
        <xdr:cNvSpPr txBox="1">
          <a:spLocks noChangeArrowheads="1"/>
        </xdr:cNvSpPr>
      </xdr:nvSpPr>
      <xdr:spPr bwMode="auto">
        <a:xfrm>
          <a:off x="3590925" y="2667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76200" cy="219075"/>
    <xdr:sp macro="" textlink="">
      <xdr:nvSpPr>
        <xdr:cNvPr id="381" name="Text Box 38"/>
        <xdr:cNvSpPr txBox="1">
          <a:spLocks noChangeArrowheads="1"/>
        </xdr:cNvSpPr>
      </xdr:nvSpPr>
      <xdr:spPr bwMode="auto">
        <a:xfrm>
          <a:off x="3590925" y="266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382" name="Text Box 39"/>
        <xdr:cNvSpPr txBox="1">
          <a:spLocks noChangeArrowheads="1"/>
        </xdr:cNvSpPr>
      </xdr:nvSpPr>
      <xdr:spPr bwMode="auto">
        <a:xfrm>
          <a:off x="4533900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383" name="Text Box 39"/>
        <xdr:cNvSpPr txBox="1">
          <a:spLocks noChangeArrowheads="1"/>
        </xdr:cNvSpPr>
      </xdr:nvSpPr>
      <xdr:spPr bwMode="auto">
        <a:xfrm>
          <a:off x="4533900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384" name="Text Box 39"/>
        <xdr:cNvSpPr txBox="1">
          <a:spLocks noChangeArrowheads="1"/>
        </xdr:cNvSpPr>
      </xdr:nvSpPr>
      <xdr:spPr bwMode="auto">
        <a:xfrm>
          <a:off x="4533900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38125"/>
    <xdr:sp macro="" textlink="">
      <xdr:nvSpPr>
        <xdr:cNvPr id="385" name="Text Box 54"/>
        <xdr:cNvSpPr txBox="1">
          <a:spLocks noChangeArrowheads="1"/>
        </xdr:cNvSpPr>
      </xdr:nvSpPr>
      <xdr:spPr bwMode="auto">
        <a:xfrm>
          <a:off x="4343400" y="1009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38125"/>
    <xdr:sp macro="" textlink="">
      <xdr:nvSpPr>
        <xdr:cNvPr id="386" name="Text Box 55"/>
        <xdr:cNvSpPr txBox="1">
          <a:spLocks noChangeArrowheads="1"/>
        </xdr:cNvSpPr>
      </xdr:nvSpPr>
      <xdr:spPr bwMode="auto">
        <a:xfrm>
          <a:off x="4343400" y="1009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38125"/>
    <xdr:sp macro="" textlink="">
      <xdr:nvSpPr>
        <xdr:cNvPr id="387" name="Text Box 56"/>
        <xdr:cNvSpPr txBox="1">
          <a:spLocks noChangeArrowheads="1"/>
        </xdr:cNvSpPr>
      </xdr:nvSpPr>
      <xdr:spPr bwMode="auto">
        <a:xfrm>
          <a:off x="4343400" y="1009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38125"/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4343400" y="1009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38125"/>
    <xdr:sp macro="" textlink="">
      <xdr:nvSpPr>
        <xdr:cNvPr id="389" name="Text Box 58"/>
        <xdr:cNvSpPr txBox="1">
          <a:spLocks noChangeArrowheads="1"/>
        </xdr:cNvSpPr>
      </xdr:nvSpPr>
      <xdr:spPr bwMode="auto">
        <a:xfrm>
          <a:off x="4343400" y="1009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38125"/>
    <xdr:sp macro="" textlink="">
      <xdr:nvSpPr>
        <xdr:cNvPr id="390" name="Text Box 59"/>
        <xdr:cNvSpPr txBox="1">
          <a:spLocks noChangeArrowheads="1"/>
        </xdr:cNvSpPr>
      </xdr:nvSpPr>
      <xdr:spPr bwMode="auto">
        <a:xfrm>
          <a:off x="4343400" y="1009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38125"/>
    <xdr:sp macro="" textlink="">
      <xdr:nvSpPr>
        <xdr:cNvPr id="391" name="Text Box 60"/>
        <xdr:cNvSpPr txBox="1">
          <a:spLocks noChangeArrowheads="1"/>
        </xdr:cNvSpPr>
      </xdr:nvSpPr>
      <xdr:spPr bwMode="auto">
        <a:xfrm>
          <a:off x="4343400" y="1009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38125"/>
    <xdr:sp macro="" textlink="">
      <xdr:nvSpPr>
        <xdr:cNvPr id="392" name="Text Box 61"/>
        <xdr:cNvSpPr txBox="1">
          <a:spLocks noChangeArrowheads="1"/>
        </xdr:cNvSpPr>
      </xdr:nvSpPr>
      <xdr:spPr bwMode="auto">
        <a:xfrm>
          <a:off x="4343400" y="1009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57175"/>
    <xdr:sp macro="" textlink="">
      <xdr:nvSpPr>
        <xdr:cNvPr id="393" name="Text Box 10"/>
        <xdr:cNvSpPr txBox="1">
          <a:spLocks noChangeArrowheads="1"/>
        </xdr:cNvSpPr>
      </xdr:nvSpPr>
      <xdr:spPr bwMode="auto">
        <a:xfrm>
          <a:off x="4343400" y="10096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394" name="Text Box 39"/>
        <xdr:cNvSpPr txBox="1">
          <a:spLocks noChangeArrowheads="1"/>
        </xdr:cNvSpPr>
      </xdr:nvSpPr>
      <xdr:spPr bwMode="auto">
        <a:xfrm>
          <a:off x="4533900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395" name="Text Box 39"/>
        <xdr:cNvSpPr txBox="1">
          <a:spLocks noChangeArrowheads="1"/>
        </xdr:cNvSpPr>
      </xdr:nvSpPr>
      <xdr:spPr bwMode="auto">
        <a:xfrm>
          <a:off x="4533900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396" name="Text Box 39"/>
        <xdr:cNvSpPr txBox="1">
          <a:spLocks noChangeArrowheads="1"/>
        </xdr:cNvSpPr>
      </xdr:nvSpPr>
      <xdr:spPr bwMode="auto">
        <a:xfrm>
          <a:off x="4533900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397" name="Text Box 39"/>
        <xdr:cNvSpPr txBox="1">
          <a:spLocks noChangeArrowheads="1"/>
        </xdr:cNvSpPr>
      </xdr:nvSpPr>
      <xdr:spPr bwMode="auto">
        <a:xfrm>
          <a:off x="4533900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398" name="Text Box 39"/>
        <xdr:cNvSpPr txBox="1">
          <a:spLocks noChangeArrowheads="1"/>
        </xdr:cNvSpPr>
      </xdr:nvSpPr>
      <xdr:spPr bwMode="auto">
        <a:xfrm>
          <a:off x="4533900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57175"/>
    <xdr:sp macro="" textlink="">
      <xdr:nvSpPr>
        <xdr:cNvPr id="399" name="Text Box 10"/>
        <xdr:cNvSpPr txBox="1">
          <a:spLocks noChangeArrowheads="1"/>
        </xdr:cNvSpPr>
      </xdr:nvSpPr>
      <xdr:spPr bwMode="auto">
        <a:xfrm>
          <a:off x="4343400" y="10096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304800"/>
    <xdr:sp macro="" textlink="">
      <xdr:nvSpPr>
        <xdr:cNvPr id="400" name="Text Box 5"/>
        <xdr:cNvSpPr txBox="1">
          <a:spLocks noChangeArrowheads="1"/>
        </xdr:cNvSpPr>
      </xdr:nvSpPr>
      <xdr:spPr bwMode="auto">
        <a:xfrm>
          <a:off x="4343400" y="100965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401" name="Text Box 4"/>
        <xdr:cNvSpPr txBox="1">
          <a:spLocks noChangeArrowheads="1"/>
        </xdr:cNvSpPr>
      </xdr:nvSpPr>
      <xdr:spPr bwMode="auto">
        <a:xfrm>
          <a:off x="4343400" y="1009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7</xdr:row>
      <xdr:rowOff>0</xdr:rowOff>
    </xdr:from>
    <xdr:ext cx="76200" cy="228600"/>
    <xdr:sp macro="" textlink="">
      <xdr:nvSpPr>
        <xdr:cNvPr id="402" name="Text Box 12"/>
        <xdr:cNvSpPr txBox="1">
          <a:spLocks noChangeArrowheads="1"/>
        </xdr:cNvSpPr>
      </xdr:nvSpPr>
      <xdr:spPr bwMode="auto">
        <a:xfrm>
          <a:off x="1905000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7</xdr:row>
      <xdr:rowOff>0</xdr:rowOff>
    </xdr:from>
    <xdr:ext cx="76200" cy="228600"/>
    <xdr:sp macro="" textlink="">
      <xdr:nvSpPr>
        <xdr:cNvPr id="403" name="Text Box 13"/>
        <xdr:cNvSpPr txBox="1">
          <a:spLocks noChangeArrowheads="1"/>
        </xdr:cNvSpPr>
      </xdr:nvSpPr>
      <xdr:spPr bwMode="auto">
        <a:xfrm>
          <a:off x="1905000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304800"/>
    <xdr:sp macro="" textlink="">
      <xdr:nvSpPr>
        <xdr:cNvPr id="404" name="Text Box 5"/>
        <xdr:cNvSpPr txBox="1">
          <a:spLocks noChangeArrowheads="1"/>
        </xdr:cNvSpPr>
      </xdr:nvSpPr>
      <xdr:spPr bwMode="auto">
        <a:xfrm>
          <a:off x="4343400" y="100965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405" name="Text Box 68"/>
        <xdr:cNvSpPr txBox="1">
          <a:spLocks noChangeArrowheads="1"/>
        </xdr:cNvSpPr>
      </xdr:nvSpPr>
      <xdr:spPr bwMode="auto">
        <a:xfrm>
          <a:off x="4343400" y="10096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406" name="Text Box 69"/>
        <xdr:cNvSpPr txBox="1">
          <a:spLocks noChangeArrowheads="1"/>
        </xdr:cNvSpPr>
      </xdr:nvSpPr>
      <xdr:spPr bwMode="auto">
        <a:xfrm>
          <a:off x="4343400" y="10096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407" name="Text Box 70"/>
        <xdr:cNvSpPr txBox="1">
          <a:spLocks noChangeArrowheads="1"/>
        </xdr:cNvSpPr>
      </xdr:nvSpPr>
      <xdr:spPr bwMode="auto">
        <a:xfrm>
          <a:off x="4343400" y="10096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408" name="Text Box 71"/>
        <xdr:cNvSpPr txBox="1">
          <a:spLocks noChangeArrowheads="1"/>
        </xdr:cNvSpPr>
      </xdr:nvSpPr>
      <xdr:spPr bwMode="auto">
        <a:xfrm>
          <a:off x="4343400" y="10096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409" name="Text Box 72"/>
        <xdr:cNvSpPr txBox="1">
          <a:spLocks noChangeArrowheads="1"/>
        </xdr:cNvSpPr>
      </xdr:nvSpPr>
      <xdr:spPr bwMode="auto">
        <a:xfrm>
          <a:off x="4343400" y="10096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410" name="Text Box 73"/>
        <xdr:cNvSpPr txBox="1">
          <a:spLocks noChangeArrowheads="1"/>
        </xdr:cNvSpPr>
      </xdr:nvSpPr>
      <xdr:spPr bwMode="auto">
        <a:xfrm>
          <a:off x="4343400" y="10096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411" name="Text Box 38"/>
        <xdr:cNvSpPr txBox="1">
          <a:spLocks noChangeArrowheads="1"/>
        </xdr:cNvSpPr>
      </xdr:nvSpPr>
      <xdr:spPr bwMode="auto">
        <a:xfrm>
          <a:off x="4343400" y="10096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400050"/>
    <xdr:sp macro="" textlink="">
      <xdr:nvSpPr>
        <xdr:cNvPr id="412" name="Text Box 38"/>
        <xdr:cNvSpPr txBox="1">
          <a:spLocks noChangeArrowheads="1"/>
        </xdr:cNvSpPr>
      </xdr:nvSpPr>
      <xdr:spPr bwMode="auto">
        <a:xfrm>
          <a:off x="5734050" y="10096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413" name="Text Box 38"/>
        <xdr:cNvSpPr txBox="1">
          <a:spLocks noChangeArrowheads="1"/>
        </xdr:cNvSpPr>
      </xdr:nvSpPr>
      <xdr:spPr bwMode="auto">
        <a:xfrm>
          <a:off x="4343400" y="10096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400050"/>
    <xdr:sp macro="" textlink="">
      <xdr:nvSpPr>
        <xdr:cNvPr id="414" name="Text Box 38"/>
        <xdr:cNvSpPr txBox="1">
          <a:spLocks noChangeArrowheads="1"/>
        </xdr:cNvSpPr>
      </xdr:nvSpPr>
      <xdr:spPr bwMode="auto">
        <a:xfrm>
          <a:off x="5734050" y="10096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57175"/>
    <xdr:sp macro="" textlink="">
      <xdr:nvSpPr>
        <xdr:cNvPr id="415" name="Text Box 10"/>
        <xdr:cNvSpPr txBox="1">
          <a:spLocks noChangeArrowheads="1"/>
        </xdr:cNvSpPr>
      </xdr:nvSpPr>
      <xdr:spPr bwMode="auto">
        <a:xfrm>
          <a:off x="4343400" y="10096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416" name="Text Box 39"/>
        <xdr:cNvSpPr txBox="1">
          <a:spLocks noChangeArrowheads="1"/>
        </xdr:cNvSpPr>
      </xdr:nvSpPr>
      <xdr:spPr bwMode="auto">
        <a:xfrm>
          <a:off x="4533900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417" name="Text Box 39"/>
        <xdr:cNvSpPr txBox="1">
          <a:spLocks noChangeArrowheads="1"/>
        </xdr:cNvSpPr>
      </xdr:nvSpPr>
      <xdr:spPr bwMode="auto">
        <a:xfrm>
          <a:off x="4533900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418" name="Text Box 39"/>
        <xdr:cNvSpPr txBox="1">
          <a:spLocks noChangeArrowheads="1"/>
        </xdr:cNvSpPr>
      </xdr:nvSpPr>
      <xdr:spPr bwMode="auto">
        <a:xfrm>
          <a:off x="4533900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419" name="Text Box 39"/>
        <xdr:cNvSpPr txBox="1">
          <a:spLocks noChangeArrowheads="1"/>
        </xdr:cNvSpPr>
      </xdr:nvSpPr>
      <xdr:spPr bwMode="auto">
        <a:xfrm>
          <a:off x="4533900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420" name="Text Box 39"/>
        <xdr:cNvSpPr txBox="1">
          <a:spLocks noChangeArrowheads="1"/>
        </xdr:cNvSpPr>
      </xdr:nvSpPr>
      <xdr:spPr bwMode="auto">
        <a:xfrm>
          <a:off x="4533900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57175"/>
    <xdr:sp macro="" textlink="">
      <xdr:nvSpPr>
        <xdr:cNvPr id="421" name="Text Box 10"/>
        <xdr:cNvSpPr txBox="1">
          <a:spLocks noChangeArrowheads="1"/>
        </xdr:cNvSpPr>
      </xdr:nvSpPr>
      <xdr:spPr bwMode="auto">
        <a:xfrm>
          <a:off x="4343400" y="10096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828675"/>
    <xdr:sp macro="" textlink="">
      <xdr:nvSpPr>
        <xdr:cNvPr id="422" name="Text Box 4"/>
        <xdr:cNvSpPr txBox="1">
          <a:spLocks noChangeArrowheads="1"/>
        </xdr:cNvSpPr>
      </xdr:nvSpPr>
      <xdr:spPr bwMode="auto">
        <a:xfrm>
          <a:off x="4343400" y="1009650"/>
          <a:ext cx="762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66700"/>
    <xdr:sp macro="" textlink="">
      <xdr:nvSpPr>
        <xdr:cNvPr id="423" name="Text Box 5"/>
        <xdr:cNvSpPr txBox="1">
          <a:spLocks noChangeArrowheads="1"/>
        </xdr:cNvSpPr>
      </xdr:nvSpPr>
      <xdr:spPr bwMode="auto">
        <a:xfrm>
          <a:off x="4343400" y="100965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424" name="Text Box 8"/>
        <xdr:cNvSpPr txBox="1">
          <a:spLocks noChangeArrowheads="1"/>
        </xdr:cNvSpPr>
      </xdr:nvSpPr>
      <xdr:spPr bwMode="auto">
        <a:xfrm>
          <a:off x="4343400" y="1009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425" name="Text Box 9"/>
        <xdr:cNvSpPr txBox="1">
          <a:spLocks noChangeArrowheads="1"/>
        </xdr:cNvSpPr>
      </xdr:nvSpPr>
      <xdr:spPr bwMode="auto">
        <a:xfrm>
          <a:off x="4343400" y="1009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466725</xdr:colOff>
      <xdr:row>7</xdr:row>
      <xdr:rowOff>0</xdr:rowOff>
    </xdr:from>
    <xdr:ext cx="76200" cy="400050"/>
    <xdr:sp macro="" textlink="">
      <xdr:nvSpPr>
        <xdr:cNvPr id="426" name="Text Box 4"/>
        <xdr:cNvSpPr txBox="1">
          <a:spLocks noChangeArrowheads="1"/>
        </xdr:cNvSpPr>
      </xdr:nvSpPr>
      <xdr:spPr bwMode="auto">
        <a:xfrm>
          <a:off x="4810125" y="10096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427" name="Text Box 38"/>
        <xdr:cNvSpPr txBox="1">
          <a:spLocks noChangeArrowheads="1"/>
        </xdr:cNvSpPr>
      </xdr:nvSpPr>
      <xdr:spPr bwMode="auto">
        <a:xfrm>
          <a:off x="4343400" y="10096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400050"/>
    <xdr:sp macro="" textlink="">
      <xdr:nvSpPr>
        <xdr:cNvPr id="428" name="Text Box 38"/>
        <xdr:cNvSpPr txBox="1">
          <a:spLocks noChangeArrowheads="1"/>
        </xdr:cNvSpPr>
      </xdr:nvSpPr>
      <xdr:spPr bwMode="auto">
        <a:xfrm>
          <a:off x="5734050" y="10096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800100</xdr:colOff>
      <xdr:row>7</xdr:row>
      <xdr:rowOff>0</xdr:rowOff>
    </xdr:from>
    <xdr:ext cx="0" cy="257175"/>
    <xdr:sp macro="" textlink="">
      <xdr:nvSpPr>
        <xdr:cNvPr id="429" name="Text Box 1"/>
        <xdr:cNvSpPr txBox="1">
          <a:spLocks noChangeArrowheads="1"/>
        </xdr:cNvSpPr>
      </xdr:nvSpPr>
      <xdr:spPr bwMode="auto">
        <a:xfrm>
          <a:off x="1914525" y="1009650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800100</xdr:colOff>
      <xdr:row>7</xdr:row>
      <xdr:rowOff>0</xdr:rowOff>
    </xdr:from>
    <xdr:ext cx="0" cy="228600"/>
    <xdr:sp macro="" textlink="">
      <xdr:nvSpPr>
        <xdr:cNvPr id="430" name="Text Box 2"/>
        <xdr:cNvSpPr txBox="1">
          <a:spLocks noChangeArrowheads="1"/>
        </xdr:cNvSpPr>
      </xdr:nvSpPr>
      <xdr:spPr bwMode="auto">
        <a:xfrm>
          <a:off x="1914525" y="10096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47625" cy="419100"/>
    <xdr:sp macro="" textlink="">
      <xdr:nvSpPr>
        <xdr:cNvPr id="431" name="Text Box 10"/>
        <xdr:cNvSpPr txBox="1">
          <a:spLocks noChangeArrowheads="1"/>
        </xdr:cNvSpPr>
      </xdr:nvSpPr>
      <xdr:spPr bwMode="auto">
        <a:xfrm>
          <a:off x="6343650" y="1009650"/>
          <a:ext cx="476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47625" cy="419100"/>
    <xdr:sp macro="" textlink="">
      <xdr:nvSpPr>
        <xdr:cNvPr id="432" name="Text Box 10"/>
        <xdr:cNvSpPr txBox="1">
          <a:spLocks noChangeArrowheads="1"/>
        </xdr:cNvSpPr>
      </xdr:nvSpPr>
      <xdr:spPr bwMode="auto">
        <a:xfrm>
          <a:off x="6343650" y="1009650"/>
          <a:ext cx="476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333375"/>
    <xdr:sp macro="" textlink="">
      <xdr:nvSpPr>
        <xdr:cNvPr id="433" name="Text Box 5"/>
        <xdr:cNvSpPr txBox="1">
          <a:spLocks noChangeArrowheads="1"/>
        </xdr:cNvSpPr>
      </xdr:nvSpPr>
      <xdr:spPr bwMode="auto">
        <a:xfrm>
          <a:off x="4343400" y="100965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200025</xdr:colOff>
      <xdr:row>7</xdr:row>
      <xdr:rowOff>0</xdr:rowOff>
    </xdr:from>
    <xdr:ext cx="76200" cy="552450"/>
    <xdr:sp macro="" textlink="">
      <xdr:nvSpPr>
        <xdr:cNvPr id="434" name="Text Box 39"/>
        <xdr:cNvSpPr txBox="1">
          <a:spLocks noChangeArrowheads="1"/>
        </xdr:cNvSpPr>
      </xdr:nvSpPr>
      <xdr:spPr bwMode="auto">
        <a:xfrm>
          <a:off x="13496925" y="1009650"/>
          <a:ext cx="762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7</xdr:row>
      <xdr:rowOff>0</xdr:rowOff>
    </xdr:from>
    <xdr:ext cx="76200" cy="266700"/>
    <xdr:sp macro="" textlink="">
      <xdr:nvSpPr>
        <xdr:cNvPr id="435" name="Text Box 38"/>
        <xdr:cNvSpPr txBox="1">
          <a:spLocks noChangeArrowheads="1"/>
        </xdr:cNvSpPr>
      </xdr:nvSpPr>
      <xdr:spPr bwMode="auto">
        <a:xfrm>
          <a:off x="16954500" y="100965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436" name="Text Box 38"/>
        <xdr:cNvSpPr txBox="1">
          <a:spLocks noChangeArrowheads="1"/>
        </xdr:cNvSpPr>
      </xdr:nvSpPr>
      <xdr:spPr bwMode="auto">
        <a:xfrm>
          <a:off x="4343400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437" name="Text Box 38"/>
        <xdr:cNvSpPr txBox="1">
          <a:spLocks noChangeArrowheads="1"/>
        </xdr:cNvSpPr>
      </xdr:nvSpPr>
      <xdr:spPr bwMode="auto">
        <a:xfrm>
          <a:off x="4343400" y="1009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438" name="Text Box 38"/>
        <xdr:cNvSpPr txBox="1">
          <a:spLocks noChangeArrowheads="1"/>
        </xdr:cNvSpPr>
      </xdr:nvSpPr>
      <xdr:spPr bwMode="auto">
        <a:xfrm>
          <a:off x="4343400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439" name="Text Box 38"/>
        <xdr:cNvSpPr txBox="1">
          <a:spLocks noChangeArrowheads="1"/>
        </xdr:cNvSpPr>
      </xdr:nvSpPr>
      <xdr:spPr bwMode="auto">
        <a:xfrm>
          <a:off x="4343400" y="1009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440" name="Text Box 38"/>
        <xdr:cNvSpPr txBox="1">
          <a:spLocks noChangeArrowheads="1"/>
        </xdr:cNvSpPr>
      </xdr:nvSpPr>
      <xdr:spPr bwMode="auto">
        <a:xfrm>
          <a:off x="4343400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441" name="Text Box 38"/>
        <xdr:cNvSpPr txBox="1">
          <a:spLocks noChangeArrowheads="1"/>
        </xdr:cNvSpPr>
      </xdr:nvSpPr>
      <xdr:spPr bwMode="auto">
        <a:xfrm>
          <a:off x="4343400" y="1009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442" name="Text Box 38"/>
        <xdr:cNvSpPr txBox="1">
          <a:spLocks noChangeArrowheads="1"/>
        </xdr:cNvSpPr>
      </xdr:nvSpPr>
      <xdr:spPr bwMode="auto">
        <a:xfrm>
          <a:off x="4343400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443" name="Text Box 38"/>
        <xdr:cNvSpPr txBox="1">
          <a:spLocks noChangeArrowheads="1"/>
        </xdr:cNvSpPr>
      </xdr:nvSpPr>
      <xdr:spPr bwMode="auto">
        <a:xfrm>
          <a:off x="4343400" y="1009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444" name="Text Box 38"/>
        <xdr:cNvSpPr txBox="1">
          <a:spLocks noChangeArrowheads="1"/>
        </xdr:cNvSpPr>
      </xdr:nvSpPr>
      <xdr:spPr bwMode="auto">
        <a:xfrm>
          <a:off x="4343400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445" name="Text Box 38"/>
        <xdr:cNvSpPr txBox="1">
          <a:spLocks noChangeArrowheads="1"/>
        </xdr:cNvSpPr>
      </xdr:nvSpPr>
      <xdr:spPr bwMode="auto">
        <a:xfrm>
          <a:off x="4343400" y="1009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446" name="Text Box 38"/>
        <xdr:cNvSpPr txBox="1">
          <a:spLocks noChangeArrowheads="1"/>
        </xdr:cNvSpPr>
      </xdr:nvSpPr>
      <xdr:spPr bwMode="auto">
        <a:xfrm>
          <a:off x="4343400" y="1009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447" name="Text Box 38"/>
        <xdr:cNvSpPr txBox="1">
          <a:spLocks noChangeArrowheads="1"/>
        </xdr:cNvSpPr>
      </xdr:nvSpPr>
      <xdr:spPr bwMode="auto">
        <a:xfrm>
          <a:off x="4343400" y="1009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448" name="Text Box 38"/>
        <xdr:cNvSpPr txBox="1">
          <a:spLocks noChangeArrowheads="1"/>
        </xdr:cNvSpPr>
      </xdr:nvSpPr>
      <xdr:spPr bwMode="auto">
        <a:xfrm>
          <a:off x="4343400" y="1009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449" name="Text Box 38"/>
        <xdr:cNvSpPr txBox="1">
          <a:spLocks noChangeArrowheads="1"/>
        </xdr:cNvSpPr>
      </xdr:nvSpPr>
      <xdr:spPr bwMode="auto">
        <a:xfrm>
          <a:off x="4343400" y="1009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450" name="Text Box 38"/>
        <xdr:cNvSpPr txBox="1">
          <a:spLocks noChangeArrowheads="1"/>
        </xdr:cNvSpPr>
      </xdr:nvSpPr>
      <xdr:spPr bwMode="auto">
        <a:xfrm>
          <a:off x="4343400" y="1009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451" name="Text Box 38"/>
        <xdr:cNvSpPr txBox="1">
          <a:spLocks noChangeArrowheads="1"/>
        </xdr:cNvSpPr>
      </xdr:nvSpPr>
      <xdr:spPr bwMode="auto">
        <a:xfrm>
          <a:off x="4343400" y="1009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452" name="Text Box 38"/>
        <xdr:cNvSpPr txBox="1">
          <a:spLocks noChangeArrowheads="1"/>
        </xdr:cNvSpPr>
      </xdr:nvSpPr>
      <xdr:spPr bwMode="auto">
        <a:xfrm>
          <a:off x="4343400" y="1009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453" name="Text Box 38"/>
        <xdr:cNvSpPr txBox="1">
          <a:spLocks noChangeArrowheads="1"/>
        </xdr:cNvSpPr>
      </xdr:nvSpPr>
      <xdr:spPr bwMode="auto">
        <a:xfrm>
          <a:off x="4343400" y="1009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454" name="Text Box 38"/>
        <xdr:cNvSpPr txBox="1">
          <a:spLocks noChangeArrowheads="1"/>
        </xdr:cNvSpPr>
      </xdr:nvSpPr>
      <xdr:spPr bwMode="auto">
        <a:xfrm>
          <a:off x="4343400" y="1009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455" name="Text Box 38"/>
        <xdr:cNvSpPr txBox="1">
          <a:spLocks noChangeArrowheads="1"/>
        </xdr:cNvSpPr>
      </xdr:nvSpPr>
      <xdr:spPr bwMode="auto">
        <a:xfrm>
          <a:off x="4343400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456" name="Text Box 38"/>
        <xdr:cNvSpPr txBox="1">
          <a:spLocks noChangeArrowheads="1"/>
        </xdr:cNvSpPr>
      </xdr:nvSpPr>
      <xdr:spPr bwMode="auto">
        <a:xfrm>
          <a:off x="4343400" y="1009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457" name="Text Box 38"/>
        <xdr:cNvSpPr txBox="1">
          <a:spLocks noChangeArrowheads="1"/>
        </xdr:cNvSpPr>
      </xdr:nvSpPr>
      <xdr:spPr bwMode="auto">
        <a:xfrm>
          <a:off x="4343400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458" name="Text Box 38"/>
        <xdr:cNvSpPr txBox="1">
          <a:spLocks noChangeArrowheads="1"/>
        </xdr:cNvSpPr>
      </xdr:nvSpPr>
      <xdr:spPr bwMode="auto">
        <a:xfrm>
          <a:off x="4343400" y="1009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459" name="Text Box 38"/>
        <xdr:cNvSpPr txBox="1">
          <a:spLocks noChangeArrowheads="1"/>
        </xdr:cNvSpPr>
      </xdr:nvSpPr>
      <xdr:spPr bwMode="auto">
        <a:xfrm>
          <a:off x="4343400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460" name="Text Box 38"/>
        <xdr:cNvSpPr txBox="1">
          <a:spLocks noChangeArrowheads="1"/>
        </xdr:cNvSpPr>
      </xdr:nvSpPr>
      <xdr:spPr bwMode="auto">
        <a:xfrm>
          <a:off x="4343400" y="1009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461" name="Text Box 38"/>
        <xdr:cNvSpPr txBox="1">
          <a:spLocks noChangeArrowheads="1"/>
        </xdr:cNvSpPr>
      </xdr:nvSpPr>
      <xdr:spPr bwMode="auto">
        <a:xfrm>
          <a:off x="4343400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462" name="Text Box 38"/>
        <xdr:cNvSpPr txBox="1">
          <a:spLocks noChangeArrowheads="1"/>
        </xdr:cNvSpPr>
      </xdr:nvSpPr>
      <xdr:spPr bwMode="auto">
        <a:xfrm>
          <a:off x="4343400" y="1009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463" name="Text Box 39"/>
        <xdr:cNvSpPr txBox="1">
          <a:spLocks noChangeArrowheads="1"/>
        </xdr:cNvSpPr>
      </xdr:nvSpPr>
      <xdr:spPr bwMode="auto">
        <a:xfrm>
          <a:off x="4533900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464" name="Text Box 39"/>
        <xdr:cNvSpPr txBox="1">
          <a:spLocks noChangeArrowheads="1"/>
        </xdr:cNvSpPr>
      </xdr:nvSpPr>
      <xdr:spPr bwMode="auto">
        <a:xfrm>
          <a:off x="4533900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465" name="Text Box 39"/>
        <xdr:cNvSpPr txBox="1">
          <a:spLocks noChangeArrowheads="1"/>
        </xdr:cNvSpPr>
      </xdr:nvSpPr>
      <xdr:spPr bwMode="auto">
        <a:xfrm>
          <a:off x="4533900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38125"/>
    <xdr:sp macro="" textlink="">
      <xdr:nvSpPr>
        <xdr:cNvPr id="466" name="Text Box 54"/>
        <xdr:cNvSpPr txBox="1">
          <a:spLocks noChangeArrowheads="1"/>
        </xdr:cNvSpPr>
      </xdr:nvSpPr>
      <xdr:spPr bwMode="auto">
        <a:xfrm>
          <a:off x="4343400" y="1009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38125"/>
    <xdr:sp macro="" textlink="">
      <xdr:nvSpPr>
        <xdr:cNvPr id="467" name="Text Box 55"/>
        <xdr:cNvSpPr txBox="1">
          <a:spLocks noChangeArrowheads="1"/>
        </xdr:cNvSpPr>
      </xdr:nvSpPr>
      <xdr:spPr bwMode="auto">
        <a:xfrm>
          <a:off x="4343400" y="1009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38125"/>
    <xdr:sp macro="" textlink="">
      <xdr:nvSpPr>
        <xdr:cNvPr id="468" name="Text Box 56"/>
        <xdr:cNvSpPr txBox="1">
          <a:spLocks noChangeArrowheads="1"/>
        </xdr:cNvSpPr>
      </xdr:nvSpPr>
      <xdr:spPr bwMode="auto">
        <a:xfrm>
          <a:off x="4343400" y="1009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38125"/>
    <xdr:sp macro="" textlink="">
      <xdr:nvSpPr>
        <xdr:cNvPr id="469" name="Text Box 57"/>
        <xdr:cNvSpPr txBox="1">
          <a:spLocks noChangeArrowheads="1"/>
        </xdr:cNvSpPr>
      </xdr:nvSpPr>
      <xdr:spPr bwMode="auto">
        <a:xfrm>
          <a:off x="4343400" y="1009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38125"/>
    <xdr:sp macro="" textlink="">
      <xdr:nvSpPr>
        <xdr:cNvPr id="470" name="Text Box 58"/>
        <xdr:cNvSpPr txBox="1">
          <a:spLocks noChangeArrowheads="1"/>
        </xdr:cNvSpPr>
      </xdr:nvSpPr>
      <xdr:spPr bwMode="auto">
        <a:xfrm>
          <a:off x="4343400" y="1009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38125"/>
    <xdr:sp macro="" textlink="">
      <xdr:nvSpPr>
        <xdr:cNvPr id="471" name="Text Box 59"/>
        <xdr:cNvSpPr txBox="1">
          <a:spLocks noChangeArrowheads="1"/>
        </xdr:cNvSpPr>
      </xdr:nvSpPr>
      <xdr:spPr bwMode="auto">
        <a:xfrm>
          <a:off x="4343400" y="1009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38125"/>
    <xdr:sp macro="" textlink="">
      <xdr:nvSpPr>
        <xdr:cNvPr id="472" name="Text Box 60"/>
        <xdr:cNvSpPr txBox="1">
          <a:spLocks noChangeArrowheads="1"/>
        </xdr:cNvSpPr>
      </xdr:nvSpPr>
      <xdr:spPr bwMode="auto">
        <a:xfrm>
          <a:off x="4343400" y="1009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38125"/>
    <xdr:sp macro="" textlink="">
      <xdr:nvSpPr>
        <xdr:cNvPr id="473" name="Text Box 61"/>
        <xdr:cNvSpPr txBox="1">
          <a:spLocks noChangeArrowheads="1"/>
        </xdr:cNvSpPr>
      </xdr:nvSpPr>
      <xdr:spPr bwMode="auto">
        <a:xfrm>
          <a:off x="4343400" y="1009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57175"/>
    <xdr:sp macro="" textlink="">
      <xdr:nvSpPr>
        <xdr:cNvPr id="474" name="Text Box 10"/>
        <xdr:cNvSpPr txBox="1">
          <a:spLocks noChangeArrowheads="1"/>
        </xdr:cNvSpPr>
      </xdr:nvSpPr>
      <xdr:spPr bwMode="auto">
        <a:xfrm>
          <a:off x="4343400" y="10096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475" name="Text Box 39"/>
        <xdr:cNvSpPr txBox="1">
          <a:spLocks noChangeArrowheads="1"/>
        </xdr:cNvSpPr>
      </xdr:nvSpPr>
      <xdr:spPr bwMode="auto">
        <a:xfrm>
          <a:off x="4533900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476" name="Text Box 39"/>
        <xdr:cNvSpPr txBox="1">
          <a:spLocks noChangeArrowheads="1"/>
        </xdr:cNvSpPr>
      </xdr:nvSpPr>
      <xdr:spPr bwMode="auto">
        <a:xfrm>
          <a:off x="4533900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477" name="Text Box 39"/>
        <xdr:cNvSpPr txBox="1">
          <a:spLocks noChangeArrowheads="1"/>
        </xdr:cNvSpPr>
      </xdr:nvSpPr>
      <xdr:spPr bwMode="auto">
        <a:xfrm>
          <a:off x="4533900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478" name="Text Box 39"/>
        <xdr:cNvSpPr txBox="1">
          <a:spLocks noChangeArrowheads="1"/>
        </xdr:cNvSpPr>
      </xdr:nvSpPr>
      <xdr:spPr bwMode="auto">
        <a:xfrm>
          <a:off x="4533900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479" name="Text Box 39"/>
        <xdr:cNvSpPr txBox="1">
          <a:spLocks noChangeArrowheads="1"/>
        </xdr:cNvSpPr>
      </xdr:nvSpPr>
      <xdr:spPr bwMode="auto">
        <a:xfrm>
          <a:off x="4533900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57175"/>
    <xdr:sp macro="" textlink="">
      <xdr:nvSpPr>
        <xdr:cNvPr id="480" name="Text Box 10"/>
        <xdr:cNvSpPr txBox="1">
          <a:spLocks noChangeArrowheads="1"/>
        </xdr:cNvSpPr>
      </xdr:nvSpPr>
      <xdr:spPr bwMode="auto">
        <a:xfrm>
          <a:off x="4343400" y="10096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304800"/>
    <xdr:sp macro="" textlink="">
      <xdr:nvSpPr>
        <xdr:cNvPr id="481" name="Text Box 5"/>
        <xdr:cNvSpPr txBox="1">
          <a:spLocks noChangeArrowheads="1"/>
        </xdr:cNvSpPr>
      </xdr:nvSpPr>
      <xdr:spPr bwMode="auto">
        <a:xfrm>
          <a:off x="4343400" y="100965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482" name="Text Box 4"/>
        <xdr:cNvSpPr txBox="1">
          <a:spLocks noChangeArrowheads="1"/>
        </xdr:cNvSpPr>
      </xdr:nvSpPr>
      <xdr:spPr bwMode="auto">
        <a:xfrm>
          <a:off x="4343400" y="1009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7</xdr:row>
      <xdr:rowOff>0</xdr:rowOff>
    </xdr:from>
    <xdr:ext cx="76200" cy="228600"/>
    <xdr:sp macro="" textlink="">
      <xdr:nvSpPr>
        <xdr:cNvPr id="483" name="Text Box 12"/>
        <xdr:cNvSpPr txBox="1">
          <a:spLocks noChangeArrowheads="1"/>
        </xdr:cNvSpPr>
      </xdr:nvSpPr>
      <xdr:spPr bwMode="auto">
        <a:xfrm>
          <a:off x="1905000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7</xdr:row>
      <xdr:rowOff>0</xdr:rowOff>
    </xdr:from>
    <xdr:ext cx="76200" cy="228600"/>
    <xdr:sp macro="" textlink="">
      <xdr:nvSpPr>
        <xdr:cNvPr id="484" name="Text Box 13"/>
        <xdr:cNvSpPr txBox="1">
          <a:spLocks noChangeArrowheads="1"/>
        </xdr:cNvSpPr>
      </xdr:nvSpPr>
      <xdr:spPr bwMode="auto">
        <a:xfrm>
          <a:off x="1905000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304800"/>
    <xdr:sp macro="" textlink="">
      <xdr:nvSpPr>
        <xdr:cNvPr id="485" name="Text Box 5"/>
        <xdr:cNvSpPr txBox="1">
          <a:spLocks noChangeArrowheads="1"/>
        </xdr:cNvSpPr>
      </xdr:nvSpPr>
      <xdr:spPr bwMode="auto">
        <a:xfrm>
          <a:off x="4343400" y="100965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486" name="Text Box 68"/>
        <xdr:cNvSpPr txBox="1">
          <a:spLocks noChangeArrowheads="1"/>
        </xdr:cNvSpPr>
      </xdr:nvSpPr>
      <xdr:spPr bwMode="auto">
        <a:xfrm>
          <a:off x="4343400" y="10096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487" name="Text Box 69"/>
        <xdr:cNvSpPr txBox="1">
          <a:spLocks noChangeArrowheads="1"/>
        </xdr:cNvSpPr>
      </xdr:nvSpPr>
      <xdr:spPr bwMode="auto">
        <a:xfrm>
          <a:off x="4343400" y="10096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488" name="Text Box 70"/>
        <xdr:cNvSpPr txBox="1">
          <a:spLocks noChangeArrowheads="1"/>
        </xdr:cNvSpPr>
      </xdr:nvSpPr>
      <xdr:spPr bwMode="auto">
        <a:xfrm>
          <a:off x="4343400" y="10096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489" name="Text Box 71"/>
        <xdr:cNvSpPr txBox="1">
          <a:spLocks noChangeArrowheads="1"/>
        </xdr:cNvSpPr>
      </xdr:nvSpPr>
      <xdr:spPr bwMode="auto">
        <a:xfrm>
          <a:off x="4343400" y="10096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490" name="Text Box 72"/>
        <xdr:cNvSpPr txBox="1">
          <a:spLocks noChangeArrowheads="1"/>
        </xdr:cNvSpPr>
      </xdr:nvSpPr>
      <xdr:spPr bwMode="auto">
        <a:xfrm>
          <a:off x="4343400" y="10096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491" name="Text Box 73"/>
        <xdr:cNvSpPr txBox="1">
          <a:spLocks noChangeArrowheads="1"/>
        </xdr:cNvSpPr>
      </xdr:nvSpPr>
      <xdr:spPr bwMode="auto">
        <a:xfrm>
          <a:off x="4343400" y="10096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492" name="Text Box 38"/>
        <xdr:cNvSpPr txBox="1">
          <a:spLocks noChangeArrowheads="1"/>
        </xdr:cNvSpPr>
      </xdr:nvSpPr>
      <xdr:spPr bwMode="auto">
        <a:xfrm>
          <a:off x="4343400" y="10096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400050"/>
    <xdr:sp macro="" textlink="">
      <xdr:nvSpPr>
        <xdr:cNvPr id="493" name="Text Box 38"/>
        <xdr:cNvSpPr txBox="1">
          <a:spLocks noChangeArrowheads="1"/>
        </xdr:cNvSpPr>
      </xdr:nvSpPr>
      <xdr:spPr bwMode="auto">
        <a:xfrm>
          <a:off x="5734050" y="10096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494" name="Text Box 38"/>
        <xdr:cNvSpPr txBox="1">
          <a:spLocks noChangeArrowheads="1"/>
        </xdr:cNvSpPr>
      </xdr:nvSpPr>
      <xdr:spPr bwMode="auto">
        <a:xfrm>
          <a:off x="4343400" y="10096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400050"/>
    <xdr:sp macro="" textlink="">
      <xdr:nvSpPr>
        <xdr:cNvPr id="495" name="Text Box 38"/>
        <xdr:cNvSpPr txBox="1">
          <a:spLocks noChangeArrowheads="1"/>
        </xdr:cNvSpPr>
      </xdr:nvSpPr>
      <xdr:spPr bwMode="auto">
        <a:xfrm>
          <a:off x="5734050" y="10096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57175"/>
    <xdr:sp macro="" textlink="">
      <xdr:nvSpPr>
        <xdr:cNvPr id="496" name="Text Box 10"/>
        <xdr:cNvSpPr txBox="1">
          <a:spLocks noChangeArrowheads="1"/>
        </xdr:cNvSpPr>
      </xdr:nvSpPr>
      <xdr:spPr bwMode="auto">
        <a:xfrm>
          <a:off x="4343400" y="10096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497" name="Text Box 39"/>
        <xdr:cNvSpPr txBox="1">
          <a:spLocks noChangeArrowheads="1"/>
        </xdr:cNvSpPr>
      </xdr:nvSpPr>
      <xdr:spPr bwMode="auto">
        <a:xfrm>
          <a:off x="4533900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498" name="Text Box 39"/>
        <xdr:cNvSpPr txBox="1">
          <a:spLocks noChangeArrowheads="1"/>
        </xdr:cNvSpPr>
      </xdr:nvSpPr>
      <xdr:spPr bwMode="auto">
        <a:xfrm>
          <a:off x="4533900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499" name="Text Box 39"/>
        <xdr:cNvSpPr txBox="1">
          <a:spLocks noChangeArrowheads="1"/>
        </xdr:cNvSpPr>
      </xdr:nvSpPr>
      <xdr:spPr bwMode="auto">
        <a:xfrm>
          <a:off x="4533900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500" name="Text Box 39"/>
        <xdr:cNvSpPr txBox="1">
          <a:spLocks noChangeArrowheads="1"/>
        </xdr:cNvSpPr>
      </xdr:nvSpPr>
      <xdr:spPr bwMode="auto">
        <a:xfrm>
          <a:off x="4533900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501" name="Text Box 39"/>
        <xdr:cNvSpPr txBox="1">
          <a:spLocks noChangeArrowheads="1"/>
        </xdr:cNvSpPr>
      </xdr:nvSpPr>
      <xdr:spPr bwMode="auto">
        <a:xfrm>
          <a:off x="4533900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57175"/>
    <xdr:sp macro="" textlink="">
      <xdr:nvSpPr>
        <xdr:cNvPr id="502" name="Text Box 10"/>
        <xdr:cNvSpPr txBox="1">
          <a:spLocks noChangeArrowheads="1"/>
        </xdr:cNvSpPr>
      </xdr:nvSpPr>
      <xdr:spPr bwMode="auto">
        <a:xfrm>
          <a:off x="4343400" y="10096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828675"/>
    <xdr:sp macro="" textlink="">
      <xdr:nvSpPr>
        <xdr:cNvPr id="503" name="Text Box 4"/>
        <xdr:cNvSpPr txBox="1">
          <a:spLocks noChangeArrowheads="1"/>
        </xdr:cNvSpPr>
      </xdr:nvSpPr>
      <xdr:spPr bwMode="auto">
        <a:xfrm>
          <a:off x="4343400" y="1009650"/>
          <a:ext cx="762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66700"/>
    <xdr:sp macro="" textlink="">
      <xdr:nvSpPr>
        <xdr:cNvPr id="504" name="Text Box 5"/>
        <xdr:cNvSpPr txBox="1">
          <a:spLocks noChangeArrowheads="1"/>
        </xdr:cNvSpPr>
      </xdr:nvSpPr>
      <xdr:spPr bwMode="auto">
        <a:xfrm>
          <a:off x="4343400" y="100965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505" name="Text Box 8"/>
        <xdr:cNvSpPr txBox="1">
          <a:spLocks noChangeArrowheads="1"/>
        </xdr:cNvSpPr>
      </xdr:nvSpPr>
      <xdr:spPr bwMode="auto">
        <a:xfrm>
          <a:off x="4343400" y="1009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506" name="Text Box 9"/>
        <xdr:cNvSpPr txBox="1">
          <a:spLocks noChangeArrowheads="1"/>
        </xdr:cNvSpPr>
      </xdr:nvSpPr>
      <xdr:spPr bwMode="auto">
        <a:xfrm>
          <a:off x="4343400" y="1009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466725</xdr:colOff>
      <xdr:row>7</xdr:row>
      <xdr:rowOff>0</xdr:rowOff>
    </xdr:from>
    <xdr:ext cx="76200" cy="400050"/>
    <xdr:sp macro="" textlink="">
      <xdr:nvSpPr>
        <xdr:cNvPr id="507" name="Text Box 4"/>
        <xdr:cNvSpPr txBox="1">
          <a:spLocks noChangeArrowheads="1"/>
        </xdr:cNvSpPr>
      </xdr:nvSpPr>
      <xdr:spPr bwMode="auto">
        <a:xfrm>
          <a:off x="4810125" y="10096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508" name="Text Box 38"/>
        <xdr:cNvSpPr txBox="1">
          <a:spLocks noChangeArrowheads="1"/>
        </xdr:cNvSpPr>
      </xdr:nvSpPr>
      <xdr:spPr bwMode="auto">
        <a:xfrm>
          <a:off x="4343400" y="10096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400050"/>
    <xdr:sp macro="" textlink="">
      <xdr:nvSpPr>
        <xdr:cNvPr id="509" name="Text Box 38"/>
        <xdr:cNvSpPr txBox="1">
          <a:spLocks noChangeArrowheads="1"/>
        </xdr:cNvSpPr>
      </xdr:nvSpPr>
      <xdr:spPr bwMode="auto">
        <a:xfrm>
          <a:off x="5734050" y="10096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800100</xdr:colOff>
      <xdr:row>7</xdr:row>
      <xdr:rowOff>0</xdr:rowOff>
    </xdr:from>
    <xdr:ext cx="0" cy="257175"/>
    <xdr:sp macro="" textlink="">
      <xdr:nvSpPr>
        <xdr:cNvPr id="510" name="Text Box 1"/>
        <xdr:cNvSpPr txBox="1">
          <a:spLocks noChangeArrowheads="1"/>
        </xdr:cNvSpPr>
      </xdr:nvSpPr>
      <xdr:spPr bwMode="auto">
        <a:xfrm>
          <a:off x="1914525" y="1009650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800100</xdr:colOff>
      <xdr:row>7</xdr:row>
      <xdr:rowOff>0</xdr:rowOff>
    </xdr:from>
    <xdr:ext cx="0" cy="228600"/>
    <xdr:sp macro="" textlink="">
      <xdr:nvSpPr>
        <xdr:cNvPr id="511" name="Text Box 2"/>
        <xdr:cNvSpPr txBox="1">
          <a:spLocks noChangeArrowheads="1"/>
        </xdr:cNvSpPr>
      </xdr:nvSpPr>
      <xdr:spPr bwMode="auto">
        <a:xfrm>
          <a:off x="1914525" y="10096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47625" cy="419100"/>
    <xdr:sp macro="" textlink="">
      <xdr:nvSpPr>
        <xdr:cNvPr id="512" name="Text Box 10"/>
        <xdr:cNvSpPr txBox="1">
          <a:spLocks noChangeArrowheads="1"/>
        </xdr:cNvSpPr>
      </xdr:nvSpPr>
      <xdr:spPr bwMode="auto">
        <a:xfrm>
          <a:off x="6343650" y="1009650"/>
          <a:ext cx="476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47625" cy="419100"/>
    <xdr:sp macro="" textlink="">
      <xdr:nvSpPr>
        <xdr:cNvPr id="513" name="Text Box 10"/>
        <xdr:cNvSpPr txBox="1">
          <a:spLocks noChangeArrowheads="1"/>
        </xdr:cNvSpPr>
      </xdr:nvSpPr>
      <xdr:spPr bwMode="auto">
        <a:xfrm>
          <a:off x="6343650" y="1009650"/>
          <a:ext cx="476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333375"/>
    <xdr:sp macro="" textlink="">
      <xdr:nvSpPr>
        <xdr:cNvPr id="514" name="Text Box 5"/>
        <xdr:cNvSpPr txBox="1">
          <a:spLocks noChangeArrowheads="1"/>
        </xdr:cNvSpPr>
      </xdr:nvSpPr>
      <xdr:spPr bwMode="auto">
        <a:xfrm>
          <a:off x="4343400" y="100965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76200" cy="552450"/>
    <xdr:sp macro="" textlink="">
      <xdr:nvSpPr>
        <xdr:cNvPr id="515" name="Text Box 39"/>
        <xdr:cNvSpPr txBox="1">
          <a:spLocks noChangeArrowheads="1"/>
        </xdr:cNvSpPr>
      </xdr:nvSpPr>
      <xdr:spPr bwMode="auto">
        <a:xfrm>
          <a:off x="10858500" y="1009650"/>
          <a:ext cx="762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7</xdr:row>
      <xdr:rowOff>0</xdr:rowOff>
    </xdr:from>
    <xdr:ext cx="76200" cy="266700"/>
    <xdr:sp macro="" textlink="">
      <xdr:nvSpPr>
        <xdr:cNvPr id="516" name="Text Box 38"/>
        <xdr:cNvSpPr txBox="1">
          <a:spLocks noChangeArrowheads="1"/>
        </xdr:cNvSpPr>
      </xdr:nvSpPr>
      <xdr:spPr bwMode="auto">
        <a:xfrm>
          <a:off x="13296900" y="100965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517" name="Text Box 38"/>
        <xdr:cNvSpPr txBox="1">
          <a:spLocks noChangeArrowheads="1"/>
        </xdr:cNvSpPr>
      </xdr:nvSpPr>
      <xdr:spPr bwMode="auto">
        <a:xfrm>
          <a:off x="4343400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518" name="Text Box 38"/>
        <xdr:cNvSpPr txBox="1">
          <a:spLocks noChangeArrowheads="1"/>
        </xdr:cNvSpPr>
      </xdr:nvSpPr>
      <xdr:spPr bwMode="auto">
        <a:xfrm>
          <a:off x="4343400" y="1009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519" name="Text Box 38"/>
        <xdr:cNvSpPr txBox="1">
          <a:spLocks noChangeArrowheads="1"/>
        </xdr:cNvSpPr>
      </xdr:nvSpPr>
      <xdr:spPr bwMode="auto">
        <a:xfrm>
          <a:off x="4343400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520" name="Text Box 38"/>
        <xdr:cNvSpPr txBox="1">
          <a:spLocks noChangeArrowheads="1"/>
        </xdr:cNvSpPr>
      </xdr:nvSpPr>
      <xdr:spPr bwMode="auto">
        <a:xfrm>
          <a:off x="4343400" y="1009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521" name="Text Box 38"/>
        <xdr:cNvSpPr txBox="1">
          <a:spLocks noChangeArrowheads="1"/>
        </xdr:cNvSpPr>
      </xdr:nvSpPr>
      <xdr:spPr bwMode="auto">
        <a:xfrm>
          <a:off x="4343400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522" name="Text Box 38"/>
        <xdr:cNvSpPr txBox="1">
          <a:spLocks noChangeArrowheads="1"/>
        </xdr:cNvSpPr>
      </xdr:nvSpPr>
      <xdr:spPr bwMode="auto">
        <a:xfrm>
          <a:off x="4343400" y="1009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523" name="Text Box 38"/>
        <xdr:cNvSpPr txBox="1">
          <a:spLocks noChangeArrowheads="1"/>
        </xdr:cNvSpPr>
      </xdr:nvSpPr>
      <xdr:spPr bwMode="auto">
        <a:xfrm>
          <a:off x="4343400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524" name="Text Box 38"/>
        <xdr:cNvSpPr txBox="1">
          <a:spLocks noChangeArrowheads="1"/>
        </xdr:cNvSpPr>
      </xdr:nvSpPr>
      <xdr:spPr bwMode="auto">
        <a:xfrm>
          <a:off x="4343400" y="1009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525" name="Text Box 38"/>
        <xdr:cNvSpPr txBox="1">
          <a:spLocks noChangeArrowheads="1"/>
        </xdr:cNvSpPr>
      </xdr:nvSpPr>
      <xdr:spPr bwMode="auto">
        <a:xfrm>
          <a:off x="4343400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526" name="Text Box 38"/>
        <xdr:cNvSpPr txBox="1">
          <a:spLocks noChangeArrowheads="1"/>
        </xdr:cNvSpPr>
      </xdr:nvSpPr>
      <xdr:spPr bwMode="auto">
        <a:xfrm>
          <a:off x="4343400" y="1009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527" name="Text Box 38"/>
        <xdr:cNvSpPr txBox="1">
          <a:spLocks noChangeArrowheads="1"/>
        </xdr:cNvSpPr>
      </xdr:nvSpPr>
      <xdr:spPr bwMode="auto">
        <a:xfrm>
          <a:off x="4343400" y="1009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528" name="Text Box 38"/>
        <xdr:cNvSpPr txBox="1">
          <a:spLocks noChangeArrowheads="1"/>
        </xdr:cNvSpPr>
      </xdr:nvSpPr>
      <xdr:spPr bwMode="auto">
        <a:xfrm>
          <a:off x="4343400" y="1009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529" name="Text Box 38"/>
        <xdr:cNvSpPr txBox="1">
          <a:spLocks noChangeArrowheads="1"/>
        </xdr:cNvSpPr>
      </xdr:nvSpPr>
      <xdr:spPr bwMode="auto">
        <a:xfrm>
          <a:off x="4343400" y="1009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530" name="Text Box 38"/>
        <xdr:cNvSpPr txBox="1">
          <a:spLocks noChangeArrowheads="1"/>
        </xdr:cNvSpPr>
      </xdr:nvSpPr>
      <xdr:spPr bwMode="auto">
        <a:xfrm>
          <a:off x="4343400" y="1009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531" name="Text Box 38"/>
        <xdr:cNvSpPr txBox="1">
          <a:spLocks noChangeArrowheads="1"/>
        </xdr:cNvSpPr>
      </xdr:nvSpPr>
      <xdr:spPr bwMode="auto">
        <a:xfrm>
          <a:off x="4343400" y="1009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532" name="Text Box 38"/>
        <xdr:cNvSpPr txBox="1">
          <a:spLocks noChangeArrowheads="1"/>
        </xdr:cNvSpPr>
      </xdr:nvSpPr>
      <xdr:spPr bwMode="auto">
        <a:xfrm>
          <a:off x="4343400" y="1009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533" name="Text Box 38"/>
        <xdr:cNvSpPr txBox="1">
          <a:spLocks noChangeArrowheads="1"/>
        </xdr:cNvSpPr>
      </xdr:nvSpPr>
      <xdr:spPr bwMode="auto">
        <a:xfrm>
          <a:off x="4343400" y="1009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534" name="Text Box 38"/>
        <xdr:cNvSpPr txBox="1">
          <a:spLocks noChangeArrowheads="1"/>
        </xdr:cNvSpPr>
      </xdr:nvSpPr>
      <xdr:spPr bwMode="auto">
        <a:xfrm>
          <a:off x="4343400" y="1009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535" name="Text Box 38"/>
        <xdr:cNvSpPr txBox="1">
          <a:spLocks noChangeArrowheads="1"/>
        </xdr:cNvSpPr>
      </xdr:nvSpPr>
      <xdr:spPr bwMode="auto">
        <a:xfrm>
          <a:off x="4343400" y="1009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536" name="Text Box 38"/>
        <xdr:cNvSpPr txBox="1">
          <a:spLocks noChangeArrowheads="1"/>
        </xdr:cNvSpPr>
      </xdr:nvSpPr>
      <xdr:spPr bwMode="auto">
        <a:xfrm>
          <a:off x="4343400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537" name="Text Box 38"/>
        <xdr:cNvSpPr txBox="1">
          <a:spLocks noChangeArrowheads="1"/>
        </xdr:cNvSpPr>
      </xdr:nvSpPr>
      <xdr:spPr bwMode="auto">
        <a:xfrm>
          <a:off x="4343400" y="1009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538" name="Text Box 38"/>
        <xdr:cNvSpPr txBox="1">
          <a:spLocks noChangeArrowheads="1"/>
        </xdr:cNvSpPr>
      </xdr:nvSpPr>
      <xdr:spPr bwMode="auto">
        <a:xfrm>
          <a:off x="4343400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539" name="Text Box 38"/>
        <xdr:cNvSpPr txBox="1">
          <a:spLocks noChangeArrowheads="1"/>
        </xdr:cNvSpPr>
      </xdr:nvSpPr>
      <xdr:spPr bwMode="auto">
        <a:xfrm>
          <a:off x="4343400" y="1009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540" name="Text Box 38"/>
        <xdr:cNvSpPr txBox="1">
          <a:spLocks noChangeArrowheads="1"/>
        </xdr:cNvSpPr>
      </xdr:nvSpPr>
      <xdr:spPr bwMode="auto">
        <a:xfrm>
          <a:off x="4343400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541" name="Text Box 38"/>
        <xdr:cNvSpPr txBox="1">
          <a:spLocks noChangeArrowheads="1"/>
        </xdr:cNvSpPr>
      </xdr:nvSpPr>
      <xdr:spPr bwMode="auto">
        <a:xfrm>
          <a:off x="4343400" y="1009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542" name="Text Box 38"/>
        <xdr:cNvSpPr txBox="1">
          <a:spLocks noChangeArrowheads="1"/>
        </xdr:cNvSpPr>
      </xdr:nvSpPr>
      <xdr:spPr bwMode="auto">
        <a:xfrm>
          <a:off x="4343400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543" name="Text Box 38"/>
        <xdr:cNvSpPr txBox="1">
          <a:spLocks noChangeArrowheads="1"/>
        </xdr:cNvSpPr>
      </xdr:nvSpPr>
      <xdr:spPr bwMode="auto">
        <a:xfrm>
          <a:off x="4343400" y="1009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544" name="Text Box 39"/>
        <xdr:cNvSpPr txBox="1">
          <a:spLocks noChangeArrowheads="1"/>
        </xdr:cNvSpPr>
      </xdr:nvSpPr>
      <xdr:spPr bwMode="auto">
        <a:xfrm>
          <a:off x="4533900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545" name="Text Box 39"/>
        <xdr:cNvSpPr txBox="1">
          <a:spLocks noChangeArrowheads="1"/>
        </xdr:cNvSpPr>
      </xdr:nvSpPr>
      <xdr:spPr bwMode="auto">
        <a:xfrm>
          <a:off x="4533900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546" name="Text Box 39"/>
        <xdr:cNvSpPr txBox="1">
          <a:spLocks noChangeArrowheads="1"/>
        </xdr:cNvSpPr>
      </xdr:nvSpPr>
      <xdr:spPr bwMode="auto">
        <a:xfrm>
          <a:off x="4533900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38125"/>
    <xdr:sp macro="" textlink="">
      <xdr:nvSpPr>
        <xdr:cNvPr id="547" name="Text Box 54"/>
        <xdr:cNvSpPr txBox="1">
          <a:spLocks noChangeArrowheads="1"/>
        </xdr:cNvSpPr>
      </xdr:nvSpPr>
      <xdr:spPr bwMode="auto">
        <a:xfrm>
          <a:off x="4343400" y="1009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38125"/>
    <xdr:sp macro="" textlink="">
      <xdr:nvSpPr>
        <xdr:cNvPr id="548" name="Text Box 55"/>
        <xdr:cNvSpPr txBox="1">
          <a:spLocks noChangeArrowheads="1"/>
        </xdr:cNvSpPr>
      </xdr:nvSpPr>
      <xdr:spPr bwMode="auto">
        <a:xfrm>
          <a:off x="4343400" y="1009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38125"/>
    <xdr:sp macro="" textlink="">
      <xdr:nvSpPr>
        <xdr:cNvPr id="549" name="Text Box 56"/>
        <xdr:cNvSpPr txBox="1">
          <a:spLocks noChangeArrowheads="1"/>
        </xdr:cNvSpPr>
      </xdr:nvSpPr>
      <xdr:spPr bwMode="auto">
        <a:xfrm>
          <a:off x="4343400" y="1009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38125"/>
    <xdr:sp macro="" textlink="">
      <xdr:nvSpPr>
        <xdr:cNvPr id="550" name="Text Box 57"/>
        <xdr:cNvSpPr txBox="1">
          <a:spLocks noChangeArrowheads="1"/>
        </xdr:cNvSpPr>
      </xdr:nvSpPr>
      <xdr:spPr bwMode="auto">
        <a:xfrm>
          <a:off x="4343400" y="1009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38125"/>
    <xdr:sp macro="" textlink="">
      <xdr:nvSpPr>
        <xdr:cNvPr id="551" name="Text Box 58"/>
        <xdr:cNvSpPr txBox="1">
          <a:spLocks noChangeArrowheads="1"/>
        </xdr:cNvSpPr>
      </xdr:nvSpPr>
      <xdr:spPr bwMode="auto">
        <a:xfrm>
          <a:off x="4343400" y="1009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38125"/>
    <xdr:sp macro="" textlink="">
      <xdr:nvSpPr>
        <xdr:cNvPr id="552" name="Text Box 59"/>
        <xdr:cNvSpPr txBox="1">
          <a:spLocks noChangeArrowheads="1"/>
        </xdr:cNvSpPr>
      </xdr:nvSpPr>
      <xdr:spPr bwMode="auto">
        <a:xfrm>
          <a:off x="4343400" y="1009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38125"/>
    <xdr:sp macro="" textlink="">
      <xdr:nvSpPr>
        <xdr:cNvPr id="553" name="Text Box 60"/>
        <xdr:cNvSpPr txBox="1">
          <a:spLocks noChangeArrowheads="1"/>
        </xdr:cNvSpPr>
      </xdr:nvSpPr>
      <xdr:spPr bwMode="auto">
        <a:xfrm>
          <a:off x="4343400" y="1009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38125"/>
    <xdr:sp macro="" textlink="">
      <xdr:nvSpPr>
        <xdr:cNvPr id="554" name="Text Box 61"/>
        <xdr:cNvSpPr txBox="1">
          <a:spLocks noChangeArrowheads="1"/>
        </xdr:cNvSpPr>
      </xdr:nvSpPr>
      <xdr:spPr bwMode="auto">
        <a:xfrm>
          <a:off x="4343400" y="1009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57175"/>
    <xdr:sp macro="" textlink="">
      <xdr:nvSpPr>
        <xdr:cNvPr id="555" name="Text Box 10"/>
        <xdr:cNvSpPr txBox="1">
          <a:spLocks noChangeArrowheads="1"/>
        </xdr:cNvSpPr>
      </xdr:nvSpPr>
      <xdr:spPr bwMode="auto">
        <a:xfrm>
          <a:off x="4343400" y="10096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556" name="Text Box 39"/>
        <xdr:cNvSpPr txBox="1">
          <a:spLocks noChangeArrowheads="1"/>
        </xdr:cNvSpPr>
      </xdr:nvSpPr>
      <xdr:spPr bwMode="auto">
        <a:xfrm>
          <a:off x="4533900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557" name="Text Box 39"/>
        <xdr:cNvSpPr txBox="1">
          <a:spLocks noChangeArrowheads="1"/>
        </xdr:cNvSpPr>
      </xdr:nvSpPr>
      <xdr:spPr bwMode="auto">
        <a:xfrm>
          <a:off x="4533900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558" name="Text Box 39"/>
        <xdr:cNvSpPr txBox="1">
          <a:spLocks noChangeArrowheads="1"/>
        </xdr:cNvSpPr>
      </xdr:nvSpPr>
      <xdr:spPr bwMode="auto">
        <a:xfrm>
          <a:off x="4533900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559" name="Text Box 39"/>
        <xdr:cNvSpPr txBox="1">
          <a:spLocks noChangeArrowheads="1"/>
        </xdr:cNvSpPr>
      </xdr:nvSpPr>
      <xdr:spPr bwMode="auto">
        <a:xfrm>
          <a:off x="4533900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560" name="Text Box 39"/>
        <xdr:cNvSpPr txBox="1">
          <a:spLocks noChangeArrowheads="1"/>
        </xdr:cNvSpPr>
      </xdr:nvSpPr>
      <xdr:spPr bwMode="auto">
        <a:xfrm>
          <a:off x="4533900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57175"/>
    <xdr:sp macro="" textlink="">
      <xdr:nvSpPr>
        <xdr:cNvPr id="561" name="Text Box 10"/>
        <xdr:cNvSpPr txBox="1">
          <a:spLocks noChangeArrowheads="1"/>
        </xdr:cNvSpPr>
      </xdr:nvSpPr>
      <xdr:spPr bwMode="auto">
        <a:xfrm>
          <a:off x="4343400" y="10096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304800"/>
    <xdr:sp macro="" textlink="">
      <xdr:nvSpPr>
        <xdr:cNvPr id="562" name="Text Box 5"/>
        <xdr:cNvSpPr txBox="1">
          <a:spLocks noChangeArrowheads="1"/>
        </xdr:cNvSpPr>
      </xdr:nvSpPr>
      <xdr:spPr bwMode="auto">
        <a:xfrm>
          <a:off x="4343400" y="100965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563" name="Text Box 4"/>
        <xdr:cNvSpPr txBox="1">
          <a:spLocks noChangeArrowheads="1"/>
        </xdr:cNvSpPr>
      </xdr:nvSpPr>
      <xdr:spPr bwMode="auto">
        <a:xfrm>
          <a:off x="4343400" y="1009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7</xdr:row>
      <xdr:rowOff>0</xdr:rowOff>
    </xdr:from>
    <xdr:ext cx="76200" cy="228600"/>
    <xdr:sp macro="" textlink="">
      <xdr:nvSpPr>
        <xdr:cNvPr id="564" name="Text Box 12"/>
        <xdr:cNvSpPr txBox="1">
          <a:spLocks noChangeArrowheads="1"/>
        </xdr:cNvSpPr>
      </xdr:nvSpPr>
      <xdr:spPr bwMode="auto">
        <a:xfrm>
          <a:off x="1905000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7</xdr:row>
      <xdr:rowOff>0</xdr:rowOff>
    </xdr:from>
    <xdr:ext cx="76200" cy="228600"/>
    <xdr:sp macro="" textlink="">
      <xdr:nvSpPr>
        <xdr:cNvPr id="565" name="Text Box 13"/>
        <xdr:cNvSpPr txBox="1">
          <a:spLocks noChangeArrowheads="1"/>
        </xdr:cNvSpPr>
      </xdr:nvSpPr>
      <xdr:spPr bwMode="auto">
        <a:xfrm>
          <a:off x="1905000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304800"/>
    <xdr:sp macro="" textlink="">
      <xdr:nvSpPr>
        <xdr:cNvPr id="566" name="Text Box 5"/>
        <xdr:cNvSpPr txBox="1">
          <a:spLocks noChangeArrowheads="1"/>
        </xdr:cNvSpPr>
      </xdr:nvSpPr>
      <xdr:spPr bwMode="auto">
        <a:xfrm>
          <a:off x="4343400" y="100965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567" name="Text Box 68"/>
        <xdr:cNvSpPr txBox="1">
          <a:spLocks noChangeArrowheads="1"/>
        </xdr:cNvSpPr>
      </xdr:nvSpPr>
      <xdr:spPr bwMode="auto">
        <a:xfrm>
          <a:off x="4343400" y="10096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568" name="Text Box 69"/>
        <xdr:cNvSpPr txBox="1">
          <a:spLocks noChangeArrowheads="1"/>
        </xdr:cNvSpPr>
      </xdr:nvSpPr>
      <xdr:spPr bwMode="auto">
        <a:xfrm>
          <a:off x="4343400" y="10096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569" name="Text Box 70"/>
        <xdr:cNvSpPr txBox="1">
          <a:spLocks noChangeArrowheads="1"/>
        </xdr:cNvSpPr>
      </xdr:nvSpPr>
      <xdr:spPr bwMode="auto">
        <a:xfrm>
          <a:off x="4343400" y="10096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570" name="Text Box 71"/>
        <xdr:cNvSpPr txBox="1">
          <a:spLocks noChangeArrowheads="1"/>
        </xdr:cNvSpPr>
      </xdr:nvSpPr>
      <xdr:spPr bwMode="auto">
        <a:xfrm>
          <a:off x="4343400" y="10096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571" name="Text Box 72"/>
        <xdr:cNvSpPr txBox="1">
          <a:spLocks noChangeArrowheads="1"/>
        </xdr:cNvSpPr>
      </xdr:nvSpPr>
      <xdr:spPr bwMode="auto">
        <a:xfrm>
          <a:off x="4343400" y="10096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572" name="Text Box 73"/>
        <xdr:cNvSpPr txBox="1">
          <a:spLocks noChangeArrowheads="1"/>
        </xdr:cNvSpPr>
      </xdr:nvSpPr>
      <xdr:spPr bwMode="auto">
        <a:xfrm>
          <a:off x="4343400" y="10096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573" name="Text Box 38"/>
        <xdr:cNvSpPr txBox="1">
          <a:spLocks noChangeArrowheads="1"/>
        </xdr:cNvSpPr>
      </xdr:nvSpPr>
      <xdr:spPr bwMode="auto">
        <a:xfrm>
          <a:off x="4343400" y="10096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76200" cy="400050"/>
    <xdr:sp macro="" textlink="">
      <xdr:nvSpPr>
        <xdr:cNvPr id="574" name="Text Box 38"/>
        <xdr:cNvSpPr txBox="1">
          <a:spLocks noChangeArrowheads="1"/>
        </xdr:cNvSpPr>
      </xdr:nvSpPr>
      <xdr:spPr bwMode="auto">
        <a:xfrm>
          <a:off x="5086350" y="10096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575" name="Text Box 38"/>
        <xdr:cNvSpPr txBox="1">
          <a:spLocks noChangeArrowheads="1"/>
        </xdr:cNvSpPr>
      </xdr:nvSpPr>
      <xdr:spPr bwMode="auto">
        <a:xfrm>
          <a:off x="4343400" y="10096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76200" cy="400050"/>
    <xdr:sp macro="" textlink="">
      <xdr:nvSpPr>
        <xdr:cNvPr id="576" name="Text Box 38"/>
        <xdr:cNvSpPr txBox="1">
          <a:spLocks noChangeArrowheads="1"/>
        </xdr:cNvSpPr>
      </xdr:nvSpPr>
      <xdr:spPr bwMode="auto">
        <a:xfrm>
          <a:off x="5086350" y="10096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57175"/>
    <xdr:sp macro="" textlink="">
      <xdr:nvSpPr>
        <xdr:cNvPr id="577" name="Text Box 10"/>
        <xdr:cNvSpPr txBox="1">
          <a:spLocks noChangeArrowheads="1"/>
        </xdr:cNvSpPr>
      </xdr:nvSpPr>
      <xdr:spPr bwMode="auto">
        <a:xfrm>
          <a:off x="4343400" y="10096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578" name="Text Box 39"/>
        <xdr:cNvSpPr txBox="1">
          <a:spLocks noChangeArrowheads="1"/>
        </xdr:cNvSpPr>
      </xdr:nvSpPr>
      <xdr:spPr bwMode="auto">
        <a:xfrm>
          <a:off x="4533900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579" name="Text Box 39"/>
        <xdr:cNvSpPr txBox="1">
          <a:spLocks noChangeArrowheads="1"/>
        </xdr:cNvSpPr>
      </xdr:nvSpPr>
      <xdr:spPr bwMode="auto">
        <a:xfrm>
          <a:off x="4533900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580" name="Text Box 39"/>
        <xdr:cNvSpPr txBox="1">
          <a:spLocks noChangeArrowheads="1"/>
        </xdr:cNvSpPr>
      </xdr:nvSpPr>
      <xdr:spPr bwMode="auto">
        <a:xfrm>
          <a:off x="4533900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581" name="Text Box 39"/>
        <xdr:cNvSpPr txBox="1">
          <a:spLocks noChangeArrowheads="1"/>
        </xdr:cNvSpPr>
      </xdr:nvSpPr>
      <xdr:spPr bwMode="auto">
        <a:xfrm>
          <a:off x="4533900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582" name="Text Box 39"/>
        <xdr:cNvSpPr txBox="1">
          <a:spLocks noChangeArrowheads="1"/>
        </xdr:cNvSpPr>
      </xdr:nvSpPr>
      <xdr:spPr bwMode="auto">
        <a:xfrm>
          <a:off x="4533900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57175"/>
    <xdr:sp macro="" textlink="">
      <xdr:nvSpPr>
        <xdr:cNvPr id="583" name="Text Box 10"/>
        <xdr:cNvSpPr txBox="1">
          <a:spLocks noChangeArrowheads="1"/>
        </xdr:cNvSpPr>
      </xdr:nvSpPr>
      <xdr:spPr bwMode="auto">
        <a:xfrm>
          <a:off x="4343400" y="10096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828675"/>
    <xdr:sp macro="" textlink="">
      <xdr:nvSpPr>
        <xdr:cNvPr id="584" name="Text Box 4"/>
        <xdr:cNvSpPr txBox="1">
          <a:spLocks noChangeArrowheads="1"/>
        </xdr:cNvSpPr>
      </xdr:nvSpPr>
      <xdr:spPr bwMode="auto">
        <a:xfrm>
          <a:off x="4343400" y="1009650"/>
          <a:ext cx="762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66700"/>
    <xdr:sp macro="" textlink="">
      <xdr:nvSpPr>
        <xdr:cNvPr id="585" name="Text Box 5"/>
        <xdr:cNvSpPr txBox="1">
          <a:spLocks noChangeArrowheads="1"/>
        </xdr:cNvSpPr>
      </xdr:nvSpPr>
      <xdr:spPr bwMode="auto">
        <a:xfrm>
          <a:off x="4343400" y="100965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586" name="Text Box 8"/>
        <xdr:cNvSpPr txBox="1">
          <a:spLocks noChangeArrowheads="1"/>
        </xdr:cNvSpPr>
      </xdr:nvSpPr>
      <xdr:spPr bwMode="auto">
        <a:xfrm>
          <a:off x="4343400" y="1009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587" name="Text Box 9"/>
        <xdr:cNvSpPr txBox="1">
          <a:spLocks noChangeArrowheads="1"/>
        </xdr:cNvSpPr>
      </xdr:nvSpPr>
      <xdr:spPr bwMode="auto">
        <a:xfrm>
          <a:off x="4343400" y="1009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466725</xdr:colOff>
      <xdr:row>7</xdr:row>
      <xdr:rowOff>0</xdr:rowOff>
    </xdr:from>
    <xdr:ext cx="76200" cy="400050"/>
    <xdr:sp macro="" textlink="">
      <xdr:nvSpPr>
        <xdr:cNvPr id="588" name="Text Box 4"/>
        <xdr:cNvSpPr txBox="1">
          <a:spLocks noChangeArrowheads="1"/>
        </xdr:cNvSpPr>
      </xdr:nvSpPr>
      <xdr:spPr bwMode="auto">
        <a:xfrm>
          <a:off x="4810125" y="10096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589" name="Text Box 38"/>
        <xdr:cNvSpPr txBox="1">
          <a:spLocks noChangeArrowheads="1"/>
        </xdr:cNvSpPr>
      </xdr:nvSpPr>
      <xdr:spPr bwMode="auto">
        <a:xfrm>
          <a:off x="4343400" y="10096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76200" cy="400050"/>
    <xdr:sp macro="" textlink="">
      <xdr:nvSpPr>
        <xdr:cNvPr id="590" name="Text Box 38"/>
        <xdr:cNvSpPr txBox="1">
          <a:spLocks noChangeArrowheads="1"/>
        </xdr:cNvSpPr>
      </xdr:nvSpPr>
      <xdr:spPr bwMode="auto">
        <a:xfrm>
          <a:off x="5086350" y="10096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800100</xdr:colOff>
      <xdr:row>7</xdr:row>
      <xdr:rowOff>0</xdr:rowOff>
    </xdr:from>
    <xdr:ext cx="0" cy="257175"/>
    <xdr:sp macro="" textlink="">
      <xdr:nvSpPr>
        <xdr:cNvPr id="591" name="Text Box 1"/>
        <xdr:cNvSpPr txBox="1">
          <a:spLocks noChangeArrowheads="1"/>
        </xdr:cNvSpPr>
      </xdr:nvSpPr>
      <xdr:spPr bwMode="auto">
        <a:xfrm>
          <a:off x="1914525" y="1009650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800100</xdr:colOff>
      <xdr:row>7</xdr:row>
      <xdr:rowOff>0</xdr:rowOff>
    </xdr:from>
    <xdr:ext cx="0" cy="228600"/>
    <xdr:sp macro="" textlink="">
      <xdr:nvSpPr>
        <xdr:cNvPr id="592" name="Text Box 2"/>
        <xdr:cNvSpPr txBox="1">
          <a:spLocks noChangeArrowheads="1"/>
        </xdr:cNvSpPr>
      </xdr:nvSpPr>
      <xdr:spPr bwMode="auto">
        <a:xfrm>
          <a:off x="1914525" y="10096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47625" cy="419100"/>
    <xdr:sp macro="" textlink="">
      <xdr:nvSpPr>
        <xdr:cNvPr id="593" name="Text Box 10"/>
        <xdr:cNvSpPr txBox="1">
          <a:spLocks noChangeArrowheads="1"/>
        </xdr:cNvSpPr>
      </xdr:nvSpPr>
      <xdr:spPr bwMode="auto">
        <a:xfrm>
          <a:off x="6343650" y="1009650"/>
          <a:ext cx="476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47625" cy="419100"/>
    <xdr:sp macro="" textlink="">
      <xdr:nvSpPr>
        <xdr:cNvPr id="594" name="Text Box 10"/>
        <xdr:cNvSpPr txBox="1">
          <a:spLocks noChangeArrowheads="1"/>
        </xdr:cNvSpPr>
      </xdr:nvSpPr>
      <xdr:spPr bwMode="auto">
        <a:xfrm>
          <a:off x="6343650" y="1009650"/>
          <a:ext cx="476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333375"/>
    <xdr:sp macro="" textlink="">
      <xdr:nvSpPr>
        <xdr:cNvPr id="595" name="Text Box 5"/>
        <xdr:cNvSpPr txBox="1">
          <a:spLocks noChangeArrowheads="1"/>
        </xdr:cNvSpPr>
      </xdr:nvSpPr>
      <xdr:spPr bwMode="auto">
        <a:xfrm>
          <a:off x="4343400" y="100965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76200" cy="552450"/>
    <xdr:sp macro="" textlink="">
      <xdr:nvSpPr>
        <xdr:cNvPr id="596" name="Text Box 39"/>
        <xdr:cNvSpPr txBox="1">
          <a:spLocks noChangeArrowheads="1"/>
        </xdr:cNvSpPr>
      </xdr:nvSpPr>
      <xdr:spPr bwMode="auto">
        <a:xfrm>
          <a:off x="10858500" y="1009650"/>
          <a:ext cx="762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7</xdr:row>
      <xdr:rowOff>0</xdr:rowOff>
    </xdr:from>
    <xdr:ext cx="76200" cy="266700"/>
    <xdr:sp macro="" textlink="">
      <xdr:nvSpPr>
        <xdr:cNvPr id="597" name="Text Box 38"/>
        <xdr:cNvSpPr txBox="1">
          <a:spLocks noChangeArrowheads="1"/>
        </xdr:cNvSpPr>
      </xdr:nvSpPr>
      <xdr:spPr bwMode="auto">
        <a:xfrm>
          <a:off x="13296900" y="100965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598" name="Text Box 38"/>
        <xdr:cNvSpPr txBox="1">
          <a:spLocks noChangeArrowheads="1"/>
        </xdr:cNvSpPr>
      </xdr:nvSpPr>
      <xdr:spPr bwMode="auto">
        <a:xfrm>
          <a:off x="4343400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599" name="Text Box 38"/>
        <xdr:cNvSpPr txBox="1">
          <a:spLocks noChangeArrowheads="1"/>
        </xdr:cNvSpPr>
      </xdr:nvSpPr>
      <xdr:spPr bwMode="auto">
        <a:xfrm>
          <a:off x="4343400" y="1009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600" name="Text Box 38"/>
        <xdr:cNvSpPr txBox="1">
          <a:spLocks noChangeArrowheads="1"/>
        </xdr:cNvSpPr>
      </xdr:nvSpPr>
      <xdr:spPr bwMode="auto">
        <a:xfrm>
          <a:off x="4343400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601" name="Text Box 38"/>
        <xdr:cNvSpPr txBox="1">
          <a:spLocks noChangeArrowheads="1"/>
        </xdr:cNvSpPr>
      </xdr:nvSpPr>
      <xdr:spPr bwMode="auto">
        <a:xfrm>
          <a:off x="4343400" y="1009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602" name="Text Box 38"/>
        <xdr:cNvSpPr txBox="1">
          <a:spLocks noChangeArrowheads="1"/>
        </xdr:cNvSpPr>
      </xdr:nvSpPr>
      <xdr:spPr bwMode="auto">
        <a:xfrm>
          <a:off x="4343400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603" name="Text Box 38"/>
        <xdr:cNvSpPr txBox="1">
          <a:spLocks noChangeArrowheads="1"/>
        </xdr:cNvSpPr>
      </xdr:nvSpPr>
      <xdr:spPr bwMode="auto">
        <a:xfrm>
          <a:off x="4343400" y="1009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604" name="Text Box 38"/>
        <xdr:cNvSpPr txBox="1">
          <a:spLocks noChangeArrowheads="1"/>
        </xdr:cNvSpPr>
      </xdr:nvSpPr>
      <xdr:spPr bwMode="auto">
        <a:xfrm>
          <a:off x="4343400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605" name="Text Box 38"/>
        <xdr:cNvSpPr txBox="1">
          <a:spLocks noChangeArrowheads="1"/>
        </xdr:cNvSpPr>
      </xdr:nvSpPr>
      <xdr:spPr bwMode="auto">
        <a:xfrm>
          <a:off x="4343400" y="1009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606" name="Text Box 38"/>
        <xdr:cNvSpPr txBox="1">
          <a:spLocks noChangeArrowheads="1"/>
        </xdr:cNvSpPr>
      </xdr:nvSpPr>
      <xdr:spPr bwMode="auto">
        <a:xfrm>
          <a:off x="4343400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607" name="Text Box 38"/>
        <xdr:cNvSpPr txBox="1">
          <a:spLocks noChangeArrowheads="1"/>
        </xdr:cNvSpPr>
      </xdr:nvSpPr>
      <xdr:spPr bwMode="auto">
        <a:xfrm>
          <a:off x="4343400" y="1009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608" name="Text Box 38"/>
        <xdr:cNvSpPr txBox="1">
          <a:spLocks noChangeArrowheads="1"/>
        </xdr:cNvSpPr>
      </xdr:nvSpPr>
      <xdr:spPr bwMode="auto">
        <a:xfrm>
          <a:off x="4343400" y="1009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609" name="Text Box 38"/>
        <xdr:cNvSpPr txBox="1">
          <a:spLocks noChangeArrowheads="1"/>
        </xdr:cNvSpPr>
      </xdr:nvSpPr>
      <xdr:spPr bwMode="auto">
        <a:xfrm>
          <a:off x="4343400" y="1009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610" name="Text Box 38"/>
        <xdr:cNvSpPr txBox="1">
          <a:spLocks noChangeArrowheads="1"/>
        </xdr:cNvSpPr>
      </xdr:nvSpPr>
      <xdr:spPr bwMode="auto">
        <a:xfrm>
          <a:off x="4343400" y="1009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611" name="Text Box 38"/>
        <xdr:cNvSpPr txBox="1">
          <a:spLocks noChangeArrowheads="1"/>
        </xdr:cNvSpPr>
      </xdr:nvSpPr>
      <xdr:spPr bwMode="auto">
        <a:xfrm>
          <a:off x="4343400" y="1009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612" name="Text Box 38"/>
        <xdr:cNvSpPr txBox="1">
          <a:spLocks noChangeArrowheads="1"/>
        </xdr:cNvSpPr>
      </xdr:nvSpPr>
      <xdr:spPr bwMode="auto">
        <a:xfrm>
          <a:off x="4343400" y="1009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613" name="Text Box 38"/>
        <xdr:cNvSpPr txBox="1">
          <a:spLocks noChangeArrowheads="1"/>
        </xdr:cNvSpPr>
      </xdr:nvSpPr>
      <xdr:spPr bwMode="auto">
        <a:xfrm>
          <a:off x="4343400" y="1009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614" name="Text Box 38"/>
        <xdr:cNvSpPr txBox="1">
          <a:spLocks noChangeArrowheads="1"/>
        </xdr:cNvSpPr>
      </xdr:nvSpPr>
      <xdr:spPr bwMode="auto">
        <a:xfrm>
          <a:off x="4343400" y="1009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615" name="Text Box 38"/>
        <xdr:cNvSpPr txBox="1">
          <a:spLocks noChangeArrowheads="1"/>
        </xdr:cNvSpPr>
      </xdr:nvSpPr>
      <xdr:spPr bwMode="auto">
        <a:xfrm>
          <a:off x="4343400" y="1009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616" name="Text Box 38"/>
        <xdr:cNvSpPr txBox="1">
          <a:spLocks noChangeArrowheads="1"/>
        </xdr:cNvSpPr>
      </xdr:nvSpPr>
      <xdr:spPr bwMode="auto">
        <a:xfrm>
          <a:off x="4343400" y="1009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617" name="Text Box 38"/>
        <xdr:cNvSpPr txBox="1">
          <a:spLocks noChangeArrowheads="1"/>
        </xdr:cNvSpPr>
      </xdr:nvSpPr>
      <xdr:spPr bwMode="auto">
        <a:xfrm>
          <a:off x="4343400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618" name="Text Box 38"/>
        <xdr:cNvSpPr txBox="1">
          <a:spLocks noChangeArrowheads="1"/>
        </xdr:cNvSpPr>
      </xdr:nvSpPr>
      <xdr:spPr bwMode="auto">
        <a:xfrm>
          <a:off x="4343400" y="1009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619" name="Text Box 38"/>
        <xdr:cNvSpPr txBox="1">
          <a:spLocks noChangeArrowheads="1"/>
        </xdr:cNvSpPr>
      </xdr:nvSpPr>
      <xdr:spPr bwMode="auto">
        <a:xfrm>
          <a:off x="4343400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620" name="Text Box 38"/>
        <xdr:cNvSpPr txBox="1">
          <a:spLocks noChangeArrowheads="1"/>
        </xdr:cNvSpPr>
      </xdr:nvSpPr>
      <xdr:spPr bwMode="auto">
        <a:xfrm>
          <a:off x="4343400" y="1009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621" name="Text Box 38"/>
        <xdr:cNvSpPr txBox="1">
          <a:spLocks noChangeArrowheads="1"/>
        </xdr:cNvSpPr>
      </xdr:nvSpPr>
      <xdr:spPr bwMode="auto">
        <a:xfrm>
          <a:off x="4343400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622" name="Text Box 38"/>
        <xdr:cNvSpPr txBox="1">
          <a:spLocks noChangeArrowheads="1"/>
        </xdr:cNvSpPr>
      </xdr:nvSpPr>
      <xdr:spPr bwMode="auto">
        <a:xfrm>
          <a:off x="4343400" y="1009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623" name="Text Box 38"/>
        <xdr:cNvSpPr txBox="1">
          <a:spLocks noChangeArrowheads="1"/>
        </xdr:cNvSpPr>
      </xdr:nvSpPr>
      <xdr:spPr bwMode="auto">
        <a:xfrm>
          <a:off x="4343400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624" name="Text Box 38"/>
        <xdr:cNvSpPr txBox="1">
          <a:spLocks noChangeArrowheads="1"/>
        </xdr:cNvSpPr>
      </xdr:nvSpPr>
      <xdr:spPr bwMode="auto">
        <a:xfrm>
          <a:off x="4343400" y="1009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7</xdr:row>
      <xdr:rowOff>0</xdr:rowOff>
    </xdr:from>
    <xdr:ext cx="76200" cy="247650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590925" y="733425"/>
          <a:ext cx="76200" cy="2476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0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590925" y="733425"/>
          <a:ext cx="76200" cy="2476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0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590925" y="733425"/>
          <a:ext cx="76200" cy="2476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0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590925" y="733425"/>
          <a:ext cx="76200" cy="2476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0"/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3590925" y="733425"/>
          <a:ext cx="76200" cy="2476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0"/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3590925" y="733425"/>
          <a:ext cx="76200" cy="2476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0"/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3590925" y="733425"/>
          <a:ext cx="76200" cy="2476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0"/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3590925" y="733425"/>
          <a:ext cx="76200" cy="2476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57400"/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3590925" y="733425"/>
          <a:ext cx="76200" cy="205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57400"/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3590925" y="733425"/>
          <a:ext cx="76200" cy="205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57400"/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3590925" y="733425"/>
          <a:ext cx="76200" cy="205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57400"/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3590925" y="733425"/>
          <a:ext cx="76200" cy="205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57400"/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3590925" y="733425"/>
          <a:ext cx="76200" cy="205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57400"/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3590925" y="733425"/>
          <a:ext cx="76200" cy="205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57400"/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3590925" y="733425"/>
          <a:ext cx="76200" cy="205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57400"/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3590925" y="733425"/>
          <a:ext cx="76200" cy="205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57400"/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3590925" y="733425"/>
          <a:ext cx="76200" cy="205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57400"/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3590925" y="733425"/>
          <a:ext cx="76200" cy="205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20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21" name="Text Box 39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22" name="Text Box 40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23" name="Text Box 41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24" name="Text Box 42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25" name="Text Box 43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26" name="Text Box 44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27" name="Text Box 45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28" name="Text Box 46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29" name="Text Box 47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30" name="Text Box 4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31" name="Text Box 49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32" name="Text Box 50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33" name="Text Box 51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34" name="Text Box 52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35" name="Text Box 53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36" name="Text Box 54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37" name="Text Box 55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38" name="Text Box 57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40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41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42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43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44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45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46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47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48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49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50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51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200025"/>
    <xdr:sp macro="" textlink="">
      <xdr:nvSpPr>
        <xdr:cNvPr id="52" name="Text Box 38"/>
        <xdr:cNvSpPr txBox="1">
          <a:spLocks noChangeArrowheads="1"/>
        </xdr:cNvSpPr>
      </xdr:nvSpPr>
      <xdr:spPr bwMode="auto">
        <a:xfrm>
          <a:off x="42386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200025"/>
    <xdr:sp macro="" textlink="">
      <xdr:nvSpPr>
        <xdr:cNvPr id="53" name="Text Box 38"/>
        <xdr:cNvSpPr txBox="1">
          <a:spLocks noChangeArrowheads="1"/>
        </xdr:cNvSpPr>
      </xdr:nvSpPr>
      <xdr:spPr bwMode="auto">
        <a:xfrm>
          <a:off x="42386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54" name="Text Box 39"/>
        <xdr:cNvSpPr txBox="1">
          <a:spLocks noChangeArrowheads="1"/>
        </xdr:cNvSpPr>
      </xdr:nvSpPr>
      <xdr:spPr bwMode="auto">
        <a:xfrm>
          <a:off x="37814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55" name="Text Box 39"/>
        <xdr:cNvSpPr txBox="1">
          <a:spLocks noChangeArrowheads="1"/>
        </xdr:cNvSpPr>
      </xdr:nvSpPr>
      <xdr:spPr bwMode="auto">
        <a:xfrm>
          <a:off x="37814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56" name="Text Box 39"/>
        <xdr:cNvSpPr txBox="1">
          <a:spLocks noChangeArrowheads="1"/>
        </xdr:cNvSpPr>
      </xdr:nvSpPr>
      <xdr:spPr bwMode="auto">
        <a:xfrm>
          <a:off x="37814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57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58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59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60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61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62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63" name="Text Box 35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64" name="Text Box 36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65" name="Text Box 37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66" name="Text Box 38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67" name="Text Box 39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68" name="Text Box 40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69" name="Text Box 41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70" name="Text Box 42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71" name="Text Box 43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72" name="Text Box 44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73" name="Text Box 45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74" name="Text Box 46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75" name="Text Box 47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76" name="Text Box 48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77" name="Text Box 49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78" name="Text Box 50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79" name="Text Box 70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80" name="Text Box 71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81" name="Text Box 72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82" name="Text Box 73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83" name="Text Box 74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84" name="Text Box 75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85" name="Text Box 76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86" name="Text Box 77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87" name="Text Box 78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88" name="Text Box 79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89" name="Text Box 80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90" name="Text Box 81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91" name="Text Box 82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92" name="Text Box 83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93" name="Text Box 84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94" name="Text Box 85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95" name="Text Box 86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96" name="Text Box 87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97" name="Text Box 88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98" name="Text Box 89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99" name="Text Box 90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100" name="Text Box 91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101" name="Text Box 92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102" name="Text Box 93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103" name="Text Box 94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104" name="Text Box 95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105" name="Text Box 96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106" name="Text Box 97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107" name="Text Box 98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108" name="Text Box 99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109" name="Text Box 100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110" name="Text Box 101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38125"/>
    <xdr:sp macro="" textlink="">
      <xdr:nvSpPr>
        <xdr:cNvPr id="111" name="Text Box 54"/>
        <xdr:cNvSpPr txBox="1">
          <a:spLocks noChangeArrowheads="1"/>
        </xdr:cNvSpPr>
      </xdr:nvSpPr>
      <xdr:spPr bwMode="auto">
        <a:xfrm>
          <a:off x="3590925" y="7334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38125"/>
    <xdr:sp macro="" textlink="">
      <xdr:nvSpPr>
        <xdr:cNvPr id="112" name="Text Box 55"/>
        <xdr:cNvSpPr txBox="1">
          <a:spLocks noChangeArrowheads="1"/>
        </xdr:cNvSpPr>
      </xdr:nvSpPr>
      <xdr:spPr bwMode="auto">
        <a:xfrm>
          <a:off x="3590925" y="7334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38125"/>
    <xdr:sp macro="" textlink="">
      <xdr:nvSpPr>
        <xdr:cNvPr id="113" name="Text Box 56"/>
        <xdr:cNvSpPr txBox="1">
          <a:spLocks noChangeArrowheads="1"/>
        </xdr:cNvSpPr>
      </xdr:nvSpPr>
      <xdr:spPr bwMode="auto">
        <a:xfrm>
          <a:off x="3590925" y="7334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38125"/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3590925" y="7334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38125"/>
    <xdr:sp macro="" textlink="">
      <xdr:nvSpPr>
        <xdr:cNvPr id="115" name="Text Box 58"/>
        <xdr:cNvSpPr txBox="1">
          <a:spLocks noChangeArrowheads="1"/>
        </xdr:cNvSpPr>
      </xdr:nvSpPr>
      <xdr:spPr bwMode="auto">
        <a:xfrm>
          <a:off x="3590925" y="7334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38125"/>
    <xdr:sp macro="" textlink="">
      <xdr:nvSpPr>
        <xdr:cNvPr id="116" name="Text Box 59"/>
        <xdr:cNvSpPr txBox="1">
          <a:spLocks noChangeArrowheads="1"/>
        </xdr:cNvSpPr>
      </xdr:nvSpPr>
      <xdr:spPr bwMode="auto">
        <a:xfrm>
          <a:off x="3590925" y="7334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38125"/>
    <xdr:sp macro="" textlink="">
      <xdr:nvSpPr>
        <xdr:cNvPr id="117" name="Text Box 60"/>
        <xdr:cNvSpPr txBox="1">
          <a:spLocks noChangeArrowheads="1"/>
        </xdr:cNvSpPr>
      </xdr:nvSpPr>
      <xdr:spPr bwMode="auto">
        <a:xfrm>
          <a:off x="3590925" y="7334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38125"/>
    <xdr:sp macro="" textlink="">
      <xdr:nvSpPr>
        <xdr:cNvPr id="118" name="Text Box 61"/>
        <xdr:cNvSpPr txBox="1">
          <a:spLocks noChangeArrowheads="1"/>
        </xdr:cNvSpPr>
      </xdr:nvSpPr>
      <xdr:spPr bwMode="auto">
        <a:xfrm>
          <a:off x="3590925" y="7334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19" name="Text Box 2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57175"/>
    <xdr:sp macro="" textlink="">
      <xdr:nvSpPr>
        <xdr:cNvPr id="120" name="Text Box 10"/>
        <xdr:cNvSpPr txBox="1">
          <a:spLocks noChangeArrowheads="1"/>
        </xdr:cNvSpPr>
      </xdr:nvSpPr>
      <xdr:spPr bwMode="auto">
        <a:xfrm>
          <a:off x="3590925" y="7334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9550"/>
    <xdr:sp macro="" textlink="">
      <xdr:nvSpPr>
        <xdr:cNvPr id="121" name="Text Box 5"/>
        <xdr:cNvSpPr txBox="1">
          <a:spLocks noChangeArrowheads="1"/>
        </xdr:cNvSpPr>
      </xdr:nvSpPr>
      <xdr:spPr bwMode="auto">
        <a:xfrm>
          <a:off x="3590925" y="7334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90500"/>
    <xdr:sp macro="" textlink="">
      <xdr:nvSpPr>
        <xdr:cNvPr id="122" name="Text Box 8"/>
        <xdr:cNvSpPr txBox="1">
          <a:spLocks noChangeArrowheads="1"/>
        </xdr:cNvSpPr>
      </xdr:nvSpPr>
      <xdr:spPr bwMode="auto">
        <a:xfrm>
          <a:off x="3590925" y="7334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90500"/>
    <xdr:sp macro="" textlink="">
      <xdr:nvSpPr>
        <xdr:cNvPr id="123" name="Text Box 9"/>
        <xdr:cNvSpPr txBox="1">
          <a:spLocks noChangeArrowheads="1"/>
        </xdr:cNvSpPr>
      </xdr:nvSpPr>
      <xdr:spPr bwMode="auto">
        <a:xfrm>
          <a:off x="3590925" y="7334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9550"/>
    <xdr:sp macro="" textlink="">
      <xdr:nvSpPr>
        <xdr:cNvPr id="124" name="Text Box 5"/>
        <xdr:cNvSpPr txBox="1">
          <a:spLocks noChangeArrowheads="1"/>
        </xdr:cNvSpPr>
      </xdr:nvSpPr>
      <xdr:spPr bwMode="auto">
        <a:xfrm>
          <a:off x="3590925" y="7334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90500"/>
    <xdr:sp macro="" textlink="">
      <xdr:nvSpPr>
        <xdr:cNvPr id="125" name="Text Box 8"/>
        <xdr:cNvSpPr txBox="1">
          <a:spLocks noChangeArrowheads="1"/>
        </xdr:cNvSpPr>
      </xdr:nvSpPr>
      <xdr:spPr bwMode="auto">
        <a:xfrm>
          <a:off x="3590925" y="7334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90500"/>
    <xdr:sp macro="" textlink="">
      <xdr:nvSpPr>
        <xdr:cNvPr id="126" name="Text Box 9"/>
        <xdr:cNvSpPr txBox="1">
          <a:spLocks noChangeArrowheads="1"/>
        </xdr:cNvSpPr>
      </xdr:nvSpPr>
      <xdr:spPr bwMode="auto">
        <a:xfrm>
          <a:off x="3590925" y="7334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27" name="Text Box 40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128" name="Text Box 39"/>
        <xdr:cNvSpPr txBox="1">
          <a:spLocks noChangeArrowheads="1"/>
        </xdr:cNvSpPr>
      </xdr:nvSpPr>
      <xdr:spPr bwMode="auto">
        <a:xfrm>
          <a:off x="37814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129" name="Text Box 39"/>
        <xdr:cNvSpPr txBox="1">
          <a:spLocks noChangeArrowheads="1"/>
        </xdr:cNvSpPr>
      </xdr:nvSpPr>
      <xdr:spPr bwMode="auto">
        <a:xfrm>
          <a:off x="37814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30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131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32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33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134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35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36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137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38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139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40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41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142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43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44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200025"/>
    <xdr:sp macro="" textlink="">
      <xdr:nvSpPr>
        <xdr:cNvPr id="145" name="Text Box 38"/>
        <xdr:cNvSpPr txBox="1">
          <a:spLocks noChangeArrowheads="1"/>
        </xdr:cNvSpPr>
      </xdr:nvSpPr>
      <xdr:spPr bwMode="auto">
        <a:xfrm>
          <a:off x="42386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146" name="Text Box 39"/>
        <xdr:cNvSpPr txBox="1">
          <a:spLocks noChangeArrowheads="1"/>
        </xdr:cNvSpPr>
      </xdr:nvSpPr>
      <xdr:spPr bwMode="auto">
        <a:xfrm>
          <a:off x="37814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147" name="Text Box 39"/>
        <xdr:cNvSpPr txBox="1">
          <a:spLocks noChangeArrowheads="1"/>
        </xdr:cNvSpPr>
      </xdr:nvSpPr>
      <xdr:spPr bwMode="auto">
        <a:xfrm>
          <a:off x="37814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148" name="Text Box 39"/>
        <xdr:cNvSpPr txBox="1">
          <a:spLocks noChangeArrowheads="1"/>
        </xdr:cNvSpPr>
      </xdr:nvSpPr>
      <xdr:spPr bwMode="auto">
        <a:xfrm>
          <a:off x="37814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49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150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51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52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53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154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57175"/>
    <xdr:sp macro="" textlink="">
      <xdr:nvSpPr>
        <xdr:cNvPr id="155" name="Text Box 10"/>
        <xdr:cNvSpPr txBox="1">
          <a:spLocks noChangeArrowheads="1"/>
        </xdr:cNvSpPr>
      </xdr:nvSpPr>
      <xdr:spPr bwMode="auto">
        <a:xfrm>
          <a:off x="3590925" y="7334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7</xdr:row>
      <xdr:rowOff>0</xdr:rowOff>
    </xdr:from>
    <xdr:ext cx="76200" cy="200025"/>
    <xdr:sp macro="" textlink="">
      <xdr:nvSpPr>
        <xdr:cNvPr id="156" name="Text Box 106"/>
        <xdr:cNvSpPr txBox="1">
          <a:spLocks noChangeArrowheads="1"/>
        </xdr:cNvSpPr>
      </xdr:nvSpPr>
      <xdr:spPr bwMode="auto">
        <a:xfrm>
          <a:off x="11525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7</xdr:row>
      <xdr:rowOff>0</xdr:rowOff>
    </xdr:from>
    <xdr:ext cx="76200" cy="200025"/>
    <xdr:sp macro="" textlink="">
      <xdr:nvSpPr>
        <xdr:cNvPr id="157" name="Text Box 107"/>
        <xdr:cNvSpPr txBox="1">
          <a:spLocks noChangeArrowheads="1"/>
        </xdr:cNvSpPr>
      </xdr:nvSpPr>
      <xdr:spPr bwMode="auto">
        <a:xfrm>
          <a:off x="11525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304800"/>
    <xdr:sp macro="" textlink="">
      <xdr:nvSpPr>
        <xdr:cNvPr id="158" name="Text Box 5"/>
        <xdr:cNvSpPr txBox="1">
          <a:spLocks noChangeArrowheads="1"/>
        </xdr:cNvSpPr>
      </xdr:nvSpPr>
      <xdr:spPr bwMode="auto">
        <a:xfrm>
          <a:off x="3590925" y="7334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59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160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161" name="Text Box 4"/>
        <xdr:cNvSpPr txBox="1">
          <a:spLocks noChangeArrowheads="1"/>
        </xdr:cNvSpPr>
      </xdr:nvSpPr>
      <xdr:spPr bwMode="auto">
        <a:xfrm>
          <a:off x="3590925" y="7334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7</xdr:row>
      <xdr:rowOff>0</xdr:rowOff>
    </xdr:from>
    <xdr:ext cx="76200" cy="228600"/>
    <xdr:sp macro="" textlink="">
      <xdr:nvSpPr>
        <xdr:cNvPr id="162" name="Text Box 12"/>
        <xdr:cNvSpPr txBox="1">
          <a:spLocks noChangeArrowheads="1"/>
        </xdr:cNvSpPr>
      </xdr:nvSpPr>
      <xdr:spPr bwMode="auto">
        <a:xfrm>
          <a:off x="11525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7</xdr:row>
      <xdr:rowOff>0</xdr:rowOff>
    </xdr:from>
    <xdr:ext cx="76200" cy="228600"/>
    <xdr:sp macro="" textlink="">
      <xdr:nvSpPr>
        <xdr:cNvPr id="163" name="Text Box 13"/>
        <xdr:cNvSpPr txBox="1">
          <a:spLocks noChangeArrowheads="1"/>
        </xdr:cNvSpPr>
      </xdr:nvSpPr>
      <xdr:spPr bwMode="auto">
        <a:xfrm>
          <a:off x="11525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304800"/>
    <xdr:sp macro="" textlink="">
      <xdr:nvSpPr>
        <xdr:cNvPr id="164" name="Text Box 5"/>
        <xdr:cNvSpPr txBox="1">
          <a:spLocks noChangeArrowheads="1"/>
        </xdr:cNvSpPr>
      </xdr:nvSpPr>
      <xdr:spPr bwMode="auto">
        <a:xfrm>
          <a:off x="3590925" y="7334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65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200025"/>
    <xdr:sp macro="" textlink="">
      <xdr:nvSpPr>
        <xdr:cNvPr id="166" name="Text Box 38"/>
        <xdr:cNvSpPr txBox="1">
          <a:spLocks noChangeArrowheads="1"/>
        </xdr:cNvSpPr>
      </xdr:nvSpPr>
      <xdr:spPr bwMode="auto">
        <a:xfrm>
          <a:off x="42386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9550"/>
    <xdr:sp macro="" textlink="">
      <xdr:nvSpPr>
        <xdr:cNvPr id="167" name="Text Box 5"/>
        <xdr:cNvSpPr txBox="1">
          <a:spLocks noChangeArrowheads="1"/>
        </xdr:cNvSpPr>
      </xdr:nvSpPr>
      <xdr:spPr bwMode="auto">
        <a:xfrm>
          <a:off x="3590925" y="7334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90500"/>
    <xdr:sp macro="" textlink="">
      <xdr:nvSpPr>
        <xdr:cNvPr id="168" name="Text Box 8"/>
        <xdr:cNvSpPr txBox="1">
          <a:spLocks noChangeArrowheads="1"/>
        </xdr:cNvSpPr>
      </xdr:nvSpPr>
      <xdr:spPr bwMode="auto">
        <a:xfrm>
          <a:off x="3590925" y="7334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90500"/>
    <xdr:sp macro="" textlink="">
      <xdr:nvSpPr>
        <xdr:cNvPr id="169" name="Text Box 9"/>
        <xdr:cNvSpPr txBox="1">
          <a:spLocks noChangeArrowheads="1"/>
        </xdr:cNvSpPr>
      </xdr:nvSpPr>
      <xdr:spPr bwMode="auto">
        <a:xfrm>
          <a:off x="3590925" y="7334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9550"/>
    <xdr:sp macro="" textlink="">
      <xdr:nvSpPr>
        <xdr:cNvPr id="170" name="Text Box 5"/>
        <xdr:cNvSpPr txBox="1">
          <a:spLocks noChangeArrowheads="1"/>
        </xdr:cNvSpPr>
      </xdr:nvSpPr>
      <xdr:spPr bwMode="auto">
        <a:xfrm>
          <a:off x="3590925" y="7334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71" name="Text Box 46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72" name="Text Box 43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173" name="Text Box 68"/>
        <xdr:cNvSpPr txBox="1">
          <a:spLocks noChangeArrowheads="1"/>
        </xdr:cNvSpPr>
      </xdr:nvSpPr>
      <xdr:spPr bwMode="auto">
        <a:xfrm>
          <a:off x="3590925" y="733425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174" name="Text Box 69"/>
        <xdr:cNvSpPr txBox="1">
          <a:spLocks noChangeArrowheads="1"/>
        </xdr:cNvSpPr>
      </xdr:nvSpPr>
      <xdr:spPr bwMode="auto">
        <a:xfrm>
          <a:off x="3590925" y="733425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175" name="Text Box 70"/>
        <xdr:cNvSpPr txBox="1">
          <a:spLocks noChangeArrowheads="1"/>
        </xdr:cNvSpPr>
      </xdr:nvSpPr>
      <xdr:spPr bwMode="auto">
        <a:xfrm>
          <a:off x="3590925" y="733425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176" name="Text Box 71"/>
        <xdr:cNvSpPr txBox="1">
          <a:spLocks noChangeArrowheads="1"/>
        </xdr:cNvSpPr>
      </xdr:nvSpPr>
      <xdr:spPr bwMode="auto">
        <a:xfrm>
          <a:off x="3590925" y="733425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177" name="Text Box 72"/>
        <xdr:cNvSpPr txBox="1">
          <a:spLocks noChangeArrowheads="1"/>
        </xdr:cNvSpPr>
      </xdr:nvSpPr>
      <xdr:spPr bwMode="auto">
        <a:xfrm>
          <a:off x="3590925" y="733425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178" name="Text Box 73"/>
        <xdr:cNvSpPr txBox="1">
          <a:spLocks noChangeArrowheads="1"/>
        </xdr:cNvSpPr>
      </xdr:nvSpPr>
      <xdr:spPr bwMode="auto">
        <a:xfrm>
          <a:off x="3590925" y="733425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179" name="Text Box 38"/>
        <xdr:cNvSpPr txBox="1">
          <a:spLocks noChangeArrowheads="1"/>
        </xdr:cNvSpPr>
      </xdr:nvSpPr>
      <xdr:spPr bwMode="auto">
        <a:xfrm>
          <a:off x="3590925" y="733425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400050"/>
    <xdr:sp macro="" textlink="">
      <xdr:nvSpPr>
        <xdr:cNvPr id="180" name="Text Box 38"/>
        <xdr:cNvSpPr txBox="1">
          <a:spLocks noChangeArrowheads="1"/>
        </xdr:cNvSpPr>
      </xdr:nvSpPr>
      <xdr:spPr bwMode="auto">
        <a:xfrm>
          <a:off x="4238625" y="733425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181" name="Text Box 47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182" name="Text Box 38"/>
        <xdr:cNvSpPr txBox="1">
          <a:spLocks noChangeArrowheads="1"/>
        </xdr:cNvSpPr>
      </xdr:nvSpPr>
      <xdr:spPr bwMode="auto">
        <a:xfrm>
          <a:off x="3590925" y="733425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400050"/>
    <xdr:sp macro="" textlink="">
      <xdr:nvSpPr>
        <xdr:cNvPr id="183" name="Text Box 38"/>
        <xdr:cNvSpPr txBox="1">
          <a:spLocks noChangeArrowheads="1"/>
        </xdr:cNvSpPr>
      </xdr:nvSpPr>
      <xdr:spPr bwMode="auto">
        <a:xfrm>
          <a:off x="4238625" y="733425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57175"/>
    <xdr:sp macro="" textlink="">
      <xdr:nvSpPr>
        <xdr:cNvPr id="184" name="Text Box 10"/>
        <xdr:cNvSpPr txBox="1">
          <a:spLocks noChangeArrowheads="1"/>
        </xdr:cNvSpPr>
      </xdr:nvSpPr>
      <xdr:spPr bwMode="auto">
        <a:xfrm>
          <a:off x="3590925" y="7334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7</xdr:row>
      <xdr:rowOff>0</xdr:rowOff>
    </xdr:from>
    <xdr:ext cx="76200" cy="200025"/>
    <xdr:sp macro="" textlink="">
      <xdr:nvSpPr>
        <xdr:cNvPr id="185" name="Text Box 106"/>
        <xdr:cNvSpPr txBox="1">
          <a:spLocks noChangeArrowheads="1"/>
        </xdr:cNvSpPr>
      </xdr:nvSpPr>
      <xdr:spPr bwMode="auto">
        <a:xfrm>
          <a:off x="11525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7</xdr:row>
      <xdr:rowOff>0</xdr:rowOff>
    </xdr:from>
    <xdr:ext cx="76200" cy="200025"/>
    <xdr:sp macro="" textlink="">
      <xdr:nvSpPr>
        <xdr:cNvPr id="186" name="Text Box 107"/>
        <xdr:cNvSpPr txBox="1">
          <a:spLocks noChangeArrowheads="1"/>
        </xdr:cNvSpPr>
      </xdr:nvSpPr>
      <xdr:spPr bwMode="auto">
        <a:xfrm>
          <a:off x="11525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87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88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189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90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91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192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93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194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95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96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197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98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99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200025"/>
    <xdr:sp macro="" textlink="">
      <xdr:nvSpPr>
        <xdr:cNvPr id="200" name="Text Box 38"/>
        <xdr:cNvSpPr txBox="1">
          <a:spLocks noChangeArrowheads="1"/>
        </xdr:cNvSpPr>
      </xdr:nvSpPr>
      <xdr:spPr bwMode="auto">
        <a:xfrm>
          <a:off x="42386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201" name="Text Box 39"/>
        <xdr:cNvSpPr txBox="1">
          <a:spLocks noChangeArrowheads="1"/>
        </xdr:cNvSpPr>
      </xdr:nvSpPr>
      <xdr:spPr bwMode="auto">
        <a:xfrm>
          <a:off x="37814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202" name="Text Box 39"/>
        <xdr:cNvSpPr txBox="1">
          <a:spLocks noChangeArrowheads="1"/>
        </xdr:cNvSpPr>
      </xdr:nvSpPr>
      <xdr:spPr bwMode="auto">
        <a:xfrm>
          <a:off x="37814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203" name="Text Box 39"/>
        <xdr:cNvSpPr txBox="1">
          <a:spLocks noChangeArrowheads="1"/>
        </xdr:cNvSpPr>
      </xdr:nvSpPr>
      <xdr:spPr bwMode="auto">
        <a:xfrm>
          <a:off x="37814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204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205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206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207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208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209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210" name="Text Box 39"/>
        <xdr:cNvSpPr txBox="1">
          <a:spLocks noChangeArrowheads="1"/>
        </xdr:cNvSpPr>
      </xdr:nvSpPr>
      <xdr:spPr bwMode="auto">
        <a:xfrm>
          <a:off x="37814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211" name="Text Box 39"/>
        <xdr:cNvSpPr txBox="1">
          <a:spLocks noChangeArrowheads="1"/>
        </xdr:cNvSpPr>
      </xdr:nvSpPr>
      <xdr:spPr bwMode="auto">
        <a:xfrm>
          <a:off x="37814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57175"/>
    <xdr:sp macro="" textlink="">
      <xdr:nvSpPr>
        <xdr:cNvPr id="212" name="Text Box 10"/>
        <xdr:cNvSpPr txBox="1">
          <a:spLocks noChangeArrowheads="1"/>
        </xdr:cNvSpPr>
      </xdr:nvSpPr>
      <xdr:spPr bwMode="auto">
        <a:xfrm>
          <a:off x="3590925" y="7334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7</xdr:row>
      <xdr:rowOff>0</xdr:rowOff>
    </xdr:from>
    <xdr:ext cx="76200" cy="200025"/>
    <xdr:sp macro="" textlink="">
      <xdr:nvSpPr>
        <xdr:cNvPr id="213" name="Text Box 106"/>
        <xdr:cNvSpPr txBox="1">
          <a:spLocks noChangeArrowheads="1"/>
        </xdr:cNvSpPr>
      </xdr:nvSpPr>
      <xdr:spPr bwMode="auto">
        <a:xfrm>
          <a:off x="11525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7</xdr:row>
      <xdr:rowOff>0</xdr:rowOff>
    </xdr:from>
    <xdr:ext cx="76200" cy="200025"/>
    <xdr:sp macro="" textlink="">
      <xdr:nvSpPr>
        <xdr:cNvPr id="214" name="Text Box 107"/>
        <xdr:cNvSpPr txBox="1">
          <a:spLocks noChangeArrowheads="1"/>
        </xdr:cNvSpPr>
      </xdr:nvSpPr>
      <xdr:spPr bwMode="auto">
        <a:xfrm>
          <a:off x="11525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215" name="Text Box 4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828675"/>
    <xdr:sp macro="" textlink="">
      <xdr:nvSpPr>
        <xdr:cNvPr id="216" name="Text Box 4"/>
        <xdr:cNvSpPr txBox="1">
          <a:spLocks noChangeArrowheads="1"/>
        </xdr:cNvSpPr>
      </xdr:nvSpPr>
      <xdr:spPr bwMode="auto">
        <a:xfrm>
          <a:off x="3590925" y="733425"/>
          <a:ext cx="762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66700"/>
    <xdr:sp macro="" textlink="">
      <xdr:nvSpPr>
        <xdr:cNvPr id="217" name="Text Box 5"/>
        <xdr:cNvSpPr txBox="1">
          <a:spLocks noChangeArrowheads="1"/>
        </xdr:cNvSpPr>
      </xdr:nvSpPr>
      <xdr:spPr bwMode="auto">
        <a:xfrm>
          <a:off x="3590925" y="73342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218" name="Text Box 8"/>
        <xdr:cNvSpPr txBox="1">
          <a:spLocks noChangeArrowheads="1"/>
        </xdr:cNvSpPr>
      </xdr:nvSpPr>
      <xdr:spPr bwMode="auto">
        <a:xfrm>
          <a:off x="3590925" y="733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219" name="Text Box 9"/>
        <xdr:cNvSpPr txBox="1">
          <a:spLocks noChangeArrowheads="1"/>
        </xdr:cNvSpPr>
      </xdr:nvSpPr>
      <xdr:spPr bwMode="auto">
        <a:xfrm>
          <a:off x="3590925" y="733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220" name="Text Box 4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466725</xdr:colOff>
      <xdr:row>7</xdr:row>
      <xdr:rowOff>0</xdr:rowOff>
    </xdr:from>
    <xdr:ext cx="76200" cy="400050"/>
    <xdr:sp macro="" textlink="">
      <xdr:nvSpPr>
        <xdr:cNvPr id="221" name="Text Box 4"/>
        <xdr:cNvSpPr txBox="1">
          <a:spLocks noChangeArrowheads="1"/>
        </xdr:cNvSpPr>
      </xdr:nvSpPr>
      <xdr:spPr bwMode="auto">
        <a:xfrm>
          <a:off x="4057650" y="733425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61925"/>
    <xdr:sp macro="" textlink="">
      <xdr:nvSpPr>
        <xdr:cNvPr id="222" name="Text Box 9"/>
        <xdr:cNvSpPr txBox="1">
          <a:spLocks noChangeArrowheads="1"/>
        </xdr:cNvSpPr>
      </xdr:nvSpPr>
      <xdr:spPr bwMode="auto">
        <a:xfrm>
          <a:off x="3590925" y="7334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61925"/>
    <xdr:sp macro="" textlink="">
      <xdr:nvSpPr>
        <xdr:cNvPr id="223" name="Text Box 10"/>
        <xdr:cNvSpPr txBox="1">
          <a:spLocks noChangeArrowheads="1"/>
        </xdr:cNvSpPr>
      </xdr:nvSpPr>
      <xdr:spPr bwMode="auto">
        <a:xfrm>
          <a:off x="3590925" y="7334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224" name="Text Box 38"/>
        <xdr:cNvSpPr txBox="1">
          <a:spLocks noChangeArrowheads="1"/>
        </xdr:cNvSpPr>
      </xdr:nvSpPr>
      <xdr:spPr bwMode="auto">
        <a:xfrm>
          <a:off x="3590925" y="733425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400050"/>
    <xdr:sp macro="" textlink="">
      <xdr:nvSpPr>
        <xdr:cNvPr id="225" name="Text Box 38"/>
        <xdr:cNvSpPr txBox="1">
          <a:spLocks noChangeArrowheads="1"/>
        </xdr:cNvSpPr>
      </xdr:nvSpPr>
      <xdr:spPr bwMode="auto">
        <a:xfrm>
          <a:off x="4238625" y="733425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800100</xdr:colOff>
      <xdr:row>7</xdr:row>
      <xdr:rowOff>0</xdr:rowOff>
    </xdr:from>
    <xdr:ext cx="0" cy="257175"/>
    <xdr:sp macro="" textlink="">
      <xdr:nvSpPr>
        <xdr:cNvPr id="226" name="Text Box 1"/>
        <xdr:cNvSpPr txBox="1">
          <a:spLocks noChangeArrowheads="1"/>
        </xdr:cNvSpPr>
      </xdr:nvSpPr>
      <xdr:spPr bwMode="auto">
        <a:xfrm>
          <a:off x="1162050" y="7334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800100</xdr:colOff>
      <xdr:row>7</xdr:row>
      <xdr:rowOff>0</xdr:rowOff>
    </xdr:from>
    <xdr:ext cx="0" cy="228600"/>
    <xdr:sp macro="" textlink="">
      <xdr:nvSpPr>
        <xdr:cNvPr id="227" name="Text Box 2"/>
        <xdr:cNvSpPr txBox="1">
          <a:spLocks noChangeArrowheads="1"/>
        </xdr:cNvSpPr>
      </xdr:nvSpPr>
      <xdr:spPr bwMode="auto">
        <a:xfrm>
          <a:off x="1162050" y="7334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47625" cy="419100"/>
    <xdr:sp macro="" textlink="">
      <xdr:nvSpPr>
        <xdr:cNvPr id="228" name="Text Box 10"/>
        <xdr:cNvSpPr txBox="1">
          <a:spLocks noChangeArrowheads="1"/>
        </xdr:cNvSpPr>
      </xdr:nvSpPr>
      <xdr:spPr bwMode="auto">
        <a:xfrm>
          <a:off x="4848225" y="733425"/>
          <a:ext cx="476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47625" cy="419100"/>
    <xdr:sp macro="" textlink="">
      <xdr:nvSpPr>
        <xdr:cNvPr id="229" name="Text Box 10"/>
        <xdr:cNvSpPr txBox="1">
          <a:spLocks noChangeArrowheads="1"/>
        </xdr:cNvSpPr>
      </xdr:nvSpPr>
      <xdr:spPr bwMode="auto">
        <a:xfrm>
          <a:off x="4848225" y="733425"/>
          <a:ext cx="476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333375"/>
    <xdr:sp macro="" textlink="">
      <xdr:nvSpPr>
        <xdr:cNvPr id="230" name="Text Box 5"/>
        <xdr:cNvSpPr txBox="1">
          <a:spLocks noChangeArrowheads="1"/>
        </xdr:cNvSpPr>
      </xdr:nvSpPr>
      <xdr:spPr bwMode="auto">
        <a:xfrm>
          <a:off x="3590925" y="733425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231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232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628775"/>
    <xdr:sp macro="" textlink="">
      <xdr:nvSpPr>
        <xdr:cNvPr id="233" name="Text Box 1"/>
        <xdr:cNvSpPr txBox="1">
          <a:spLocks noChangeArrowheads="1"/>
        </xdr:cNvSpPr>
      </xdr:nvSpPr>
      <xdr:spPr bwMode="auto">
        <a:xfrm>
          <a:off x="3590925" y="733425"/>
          <a:ext cx="76200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628775"/>
    <xdr:sp macro="" textlink="">
      <xdr:nvSpPr>
        <xdr:cNvPr id="234" name="Text Box 2"/>
        <xdr:cNvSpPr txBox="1">
          <a:spLocks noChangeArrowheads="1"/>
        </xdr:cNvSpPr>
      </xdr:nvSpPr>
      <xdr:spPr bwMode="auto">
        <a:xfrm>
          <a:off x="3590925" y="733425"/>
          <a:ext cx="76200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628775"/>
    <xdr:sp macro="" textlink="">
      <xdr:nvSpPr>
        <xdr:cNvPr id="235" name="Text Box 3"/>
        <xdr:cNvSpPr txBox="1">
          <a:spLocks noChangeArrowheads="1"/>
        </xdr:cNvSpPr>
      </xdr:nvSpPr>
      <xdr:spPr bwMode="auto">
        <a:xfrm>
          <a:off x="3590925" y="733425"/>
          <a:ext cx="76200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628775"/>
    <xdr:sp macro="" textlink="">
      <xdr:nvSpPr>
        <xdr:cNvPr id="236" name="Text Box 4"/>
        <xdr:cNvSpPr txBox="1">
          <a:spLocks noChangeArrowheads="1"/>
        </xdr:cNvSpPr>
      </xdr:nvSpPr>
      <xdr:spPr bwMode="auto">
        <a:xfrm>
          <a:off x="3590925" y="733425"/>
          <a:ext cx="76200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628775"/>
    <xdr:sp macro="" textlink="">
      <xdr:nvSpPr>
        <xdr:cNvPr id="237" name="Text Box 5"/>
        <xdr:cNvSpPr txBox="1">
          <a:spLocks noChangeArrowheads="1"/>
        </xdr:cNvSpPr>
      </xdr:nvSpPr>
      <xdr:spPr bwMode="auto">
        <a:xfrm>
          <a:off x="3590925" y="733425"/>
          <a:ext cx="76200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628775"/>
    <xdr:sp macro="" textlink="">
      <xdr:nvSpPr>
        <xdr:cNvPr id="238" name="Text Box 6"/>
        <xdr:cNvSpPr txBox="1">
          <a:spLocks noChangeArrowheads="1"/>
        </xdr:cNvSpPr>
      </xdr:nvSpPr>
      <xdr:spPr bwMode="auto">
        <a:xfrm>
          <a:off x="3590925" y="733425"/>
          <a:ext cx="76200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628775"/>
    <xdr:sp macro="" textlink="">
      <xdr:nvSpPr>
        <xdr:cNvPr id="239" name="Text Box 7"/>
        <xdr:cNvSpPr txBox="1">
          <a:spLocks noChangeArrowheads="1"/>
        </xdr:cNvSpPr>
      </xdr:nvSpPr>
      <xdr:spPr bwMode="auto">
        <a:xfrm>
          <a:off x="3590925" y="733425"/>
          <a:ext cx="76200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628775"/>
    <xdr:sp macro="" textlink="">
      <xdr:nvSpPr>
        <xdr:cNvPr id="240" name="Text Box 8"/>
        <xdr:cNvSpPr txBox="1">
          <a:spLocks noChangeArrowheads="1"/>
        </xdr:cNvSpPr>
      </xdr:nvSpPr>
      <xdr:spPr bwMode="auto">
        <a:xfrm>
          <a:off x="3590925" y="733425"/>
          <a:ext cx="76200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085850"/>
    <xdr:sp macro="" textlink="">
      <xdr:nvSpPr>
        <xdr:cNvPr id="241" name="Text Box 9"/>
        <xdr:cNvSpPr txBox="1">
          <a:spLocks noChangeArrowheads="1"/>
        </xdr:cNvSpPr>
      </xdr:nvSpPr>
      <xdr:spPr bwMode="auto">
        <a:xfrm>
          <a:off x="3590925" y="733425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085850"/>
    <xdr:sp macro="" textlink="">
      <xdr:nvSpPr>
        <xdr:cNvPr id="242" name="Text Box 10"/>
        <xdr:cNvSpPr txBox="1">
          <a:spLocks noChangeArrowheads="1"/>
        </xdr:cNvSpPr>
      </xdr:nvSpPr>
      <xdr:spPr bwMode="auto">
        <a:xfrm>
          <a:off x="3590925" y="733425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085850"/>
    <xdr:sp macro="" textlink="">
      <xdr:nvSpPr>
        <xdr:cNvPr id="243" name="Text Box 11"/>
        <xdr:cNvSpPr txBox="1">
          <a:spLocks noChangeArrowheads="1"/>
        </xdr:cNvSpPr>
      </xdr:nvSpPr>
      <xdr:spPr bwMode="auto">
        <a:xfrm>
          <a:off x="3590925" y="733425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085850"/>
    <xdr:sp macro="" textlink="">
      <xdr:nvSpPr>
        <xdr:cNvPr id="244" name="Text Box 12"/>
        <xdr:cNvSpPr txBox="1">
          <a:spLocks noChangeArrowheads="1"/>
        </xdr:cNvSpPr>
      </xdr:nvSpPr>
      <xdr:spPr bwMode="auto">
        <a:xfrm>
          <a:off x="3590925" y="733425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085850"/>
    <xdr:sp macro="" textlink="">
      <xdr:nvSpPr>
        <xdr:cNvPr id="245" name="Text Box 13"/>
        <xdr:cNvSpPr txBox="1">
          <a:spLocks noChangeArrowheads="1"/>
        </xdr:cNvSpPr>
      </xdr:nvSpPr>
      <xdr:spPr bwMode="auto">
        <a:xfrm>
          <a:off x="3590925" y="733425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085850"/>
    <xdr:sp macro="" textlink="">
      <xdr:nvSpPr>
        <xdr:cNvPr id="246" name="Text Box 14"/>
        <xdr:cNvSpPr txBox="1">
          <a:spLocks noChangeArrowheads="1"/>
        </xdr:cNvSpPr>
      </xdr:nvSpPr>
      <xdr:spPr bwMode="auto">
        <a:xfrm>
          <a:off x="3590925" y="733425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085850"/>
    <xdr:sp macro="" textlink="">
      <xdr:nvSpPr>
        <xdr:cNvPr id="247" name="Text Box 15"/>
        <xdr:cNvSpPr txBox="1">
          <a:spLocks noChangeArrowheads="1"/>
        </xdr:cNvSpPr>
      </xdr:nvSpPr>
      <xdr:spPr bwMode="auto">
        <a:xfrm>
          <a:off x="3590925" y="733425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085850"/>
    <xdr:sp macro="" textlink="">
      <xdr:nvSpPr>
        <xdr:cNvPr id="248" name="Text Box 16"/>
        <xdr:cNvSpPr txBox="1">
          <a:spLocks noChangeArrowheads="1"/>
        </xdr:cNvSpPr>
      </xdr:nvSpPr>
      <xdr:spPr bwMode="auto">
        <a:xfrm>
          <a:off x="3590925" y="733425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085850"/>
    <xdr:sp macro="" textlink="">
      <xdr:nvSpPr>
        <xdr:cNvPr id="249" name="Text Box 17"/>
        <xdr:cNvSpPr txBox="1">
          <a:spLocks noChangeArrowheads="1"/>
        </xdr:cNvSpPr>
      </xdr:nvSpPr>
      <xdr:spPr bwMode="auto">
        <a:xfrm>
          <a:off x="3590925" y="733425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085850"/>
    <xdr:sp macro="" textlink="">
      <xdr:nvSpPr>
        <xdr:cNvPr id="250" name="Text Box 18"/>
        <xdr:cNvSpPr txBox="1">
          <a:spLocks noChangeArrowheads="1"/>
        </xdr:cNvSpPr>
      </xdr:nvSpPr>
      <xdr:spPr bwMode="auto">
        <a:xfrm>
          <a:off x="3590925" y="733425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257175</xdr:colOff>
      <xdr:row>7</xdr:row>
      <xdr:rowOff>0</xdr:rowOff>
    </xdr:from>
    <xdr:ext cx="133350" cy="219075"/>
    <xdr:sp macro="" textlink="">
      <xdr:nvSpPr>
        <xdr:cNvPr id="251" name="Text Box 38"/>
        <xdr:cNvSpPr txBox="1">
          <a:spLocks noChangeArrowheads="1"/>
        </xdr:cNvSpPr>
      </xdr:nvSpPr>
      <xdr:spPr bwMode="auto">
        <a:xfrm>
          <a:off x="10229850" y="733425"/>
          <a:ext cx="133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200025</xdr:colOff>
      <xdr:row>7</xdr:row>
      <xdr:rowOff>0</xdr:rowOff>
    </xdr:from>
    <xdr:ext cx="76200" cy="552450"/>
    <xdr:sp macro="" textlink="">
      <xdr:nvSpPr>
        <xdr:cNvPr id="252" name="Text Box 39"/>
        <xdr:cNvSpPr txBox="1">
          <a:spLocks noChangeArrowheads="1"/>
        </xdr:cNvSpPr>
      </xdr:nvSpPr>
      <xdr:spPr bwMode="auto">
        <a:xfrm>
          <a:off x="12001500" y="733425"/>
          <a:ext cx="762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7</xdr:row>
      <xdr:rowOff>0</xdr:rowOff>
    </xdr:from>
    <xdr:ext cx="76200" cy="266700"/>
    <xdr:sp macro="" textlink="">
      <xdr:nvSpPr>
        <xdr:cNvPr id="253" name="Text Box 38"/>
        <xdr:cNvSpPr txBox="1">
          <a:spLocks noChangeArrowheads="1"/>
        </xdr:cNvSpPr>
      </xdr:nvSpPr>
      <xdr:spPr bwMode="auto">
        <a:xfrm>
          <a:off x="15459075" y="73342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254" name="Text Box 38"/>
        <xdr:cNvSpPr txBox="1">
          <a:spLocks noChangeArrowheads="1"/>
        </xdr:cNvSpPr>
      </xdr:nvSpPr>
      <xdr:spPr bwMode="auto">
        <a:xfrm>
          <a:off x="35909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255" name="Text Box 38"/>
        <xdr:cNvSpPr txBox="1">
          <a:spLocks noChangeArrowheads="1"/>
        </xdr:cNvSpPr>
      </xdr:nvSpPr>
      <xdr:spPr bwMode="auto">
        <a:xfrm>
          <a:off x="3590925" y="733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256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257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258" name="Text Box 38"/>
        <xdr:cNvSpPr txBox="1">
          <a:spLocks noChangeArrowheads="1"/>
        </xdr:cNvSpPr>
      </xdr:nvSpPr>
      <xdr:spPr bwMode="auto">
        <a:xfrm>
          <a:off x="35909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259" name="Text Box 38"/>
        <xdr:cNvSpPr txBox="1">
          <a:spLocks noChangeArrowheads="1"/>
        </xdr:cNvSpPr>
      </xdr:nvSpPr>
      <xdr:spPr bwMode="auto">
        <a:xfrm>
          <a:off x="3590925" y="733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260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261" name="Text Box 38"/>
        <xdr:cNvSpPr txBox="1">
          <a:spLocks noChangeArrowheads="1"/>
        </xdr:cNvSpPr>
      </xdr:nvSpPr>
      <xdr:spPr bwMode="auto">
        <a:xfrm>
          <a:off x="35909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262" name="Text Box 38"/>
        <xdr:cNvSpPr txBox="1">
          <a:spLocks noChangeArrowheads="1"/>
        </xdr:cNvSpPr>
      </xdr:nvSpPr>
      <xdr:spPr bwMode="auto">
        <a:xfrm>
          <a:off x="3590925" y="733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263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264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265" name="Text Box 38"/>
        <xdr:cNvSpPr txBox="1">
          <a:spLocks noChangeArrowheads="1"/>
        </xdr:cNvSpPr>
      </xdr:nvSpPr>
      <xdr:spPr bwMode="auto">
        <a:xfrm>
          <a:off x="35909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266" name="Text Box 38"/>
        <xdr:cNvSpPr txBox="1">
          <a:spLocks noChangeArrowheads="1"/>
        </xdr:cNvSpPr>
      </xdr:nvSpPr>
      <xdr:spPr bwMode="auto">
        <a:xfrm>
          <a:off x="3590925" y="733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267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268" name="Text Box 38"/>
        <xdr:cNvSpPr txBox="1">
          <a:spLocks noChangeArrowheads="1"/>
        </xdr:cNvSpPr>
      </xdr:nvSpPr>
      <xdr:spPr bwMode="auto">
        <a:xfrm>
          <a:off x="35909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269" name="Text Box 38"/>
        <xdr:cNvSpPr txBox="1">
          <a:spLocks noChangeArrowheads="1"/>
        </xdr:cNvSpPr>
      </xdr:nvSpPr>
      <xdr:spPr bwMode="auto">
        <a:xfrm>
          <a:off x="3590925" y="733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270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271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272" name="Text Box 38"/>
        <xdr:cNvSpPr txBox="1">
          <a:spLocks noChangeArrowheads="1"/>
        </xdr:cNvSpPr>
      </xdr:nvSpPr>
      <xdr:spPr bwMode="auto">
        <a:xfrm>
          <a:off x="3590925" y="7334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273" name="Text Box 38"/>
        <xdr:cNvSpPr txBox="1">
          <a:spLocks noChangeArrowheads="1"/>
        </xdr:cNvSpPr>
      </xdr:nvSpPr>
      <xdr:spPr bwMode="auto">
        <a:xfrm>
          <a:off x="3590925" y="7334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274" name="Text Box 38"/>
        <xdr:cNvSpPr txBox="1">
          <a:spLocks noChangeArrowheads="1"/>
        </xdr:cNvSpPr>
      </xdr:nvSpPr>
      <xdr:spPr bwMode="auto">
        <a:xfrm>
          <a:off x="3590925" y="7334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275" name="Text Box 38"/>
        <xdr:cNvSpPr txBox="1">
          <a:spLocks noChangeArrowheads="1"/>
        </xdr:cNvSpPr>
      </xdr:nvSpPr>
      <xdr:spPr bwMode="auto">
        <a:xfrm>
          <a:off x="3590925" y="7334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276" name="Text Box 38"/>
        <xdr:cNvSpPr txBox="1">
          <a:spLocks noChangeArrowheads="1"/>
        </xdr:cNvSpPr>
      </xdr:nvSpPr>
      <xdr:spPr bwMode="auto">
        <a:xfrm>
          <a:off x="3590925" y="7334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277" name="Text Box 38"/>
        <xdr:cNvSpPr txBox="1">
          <a:spLocks noChangeArrowheads="1"/>
        </xdr:cNvSpPr>
      </xdr:nvSpPr>
      <xdr:spPr bwMode="auto">
        <a:xfrm>
          <a:off x="3590925" y="7334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278" name="Text Box 38"/>
        <xdr:cNvSpPr txBox="1">
          <a:spLocks noChangeArrowheads="1"/>
        </xdr:cNvSpPr>
      </xdr:nvSpPr>
      <xdr:spPr bwMode="auto">
        <a:xfrm>
          <a:off x="3590925" y="7334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279" name="Text Box 38"/>
        <xdr:cNvSpPr txBox="1">
          <a:spLocks noChangeArrowheads="1"/>
        </xdr:cNvSpPr>
      </xdr:nvSpPr>
      <xdr:spPr bwMode="auto">
        <a:xfrm>
          <a:off x="3590925" y="7334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280" name="Text Box 38"/>
        <xdr:cNvSpPr txBox="1">
          <a:spLocks noChangeArrowheads="1"/>
        </xdr:cNvSpPr>
      </xdr:nvSpPr>
      <xdr:spPr bwMode="auto">
        <a:xfrm>
          <a:off x="3590925" y="7334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281" name="Text Box 38"/>
        <xdr:cNvSpPr txBox="1">
          <a:spLocks noChangeArrowheads="1"/>
        </xdr:cNvSpPr>
      </xdr:nvSpPr>
      <xdr:spPr bwMode="auto">
        <a:xfrm>
          <a:off x="35909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282" name="Text Box 38"/>
        <xdr:cNvSpPr txBox="1">
          <a:spLocks noChangeArrowheads="1"/>
        </xdr:cNvSpPr>
      </xdr:nvSpPr>
      <xdr:spPr bwMode="auto">
        <a:xfrm>
          <a:off x="3590925" y="733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283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284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285" name="Text Box 38"/>
        <xdr:cNvSpPr txBox="1">
          <a:spLocks noChangeArrowheads="1"/>
        </xdr:cNvSpPr>
      </xdr:nvSpPr>
      <xdr:spPr bwMode="auto">
        <a:xfrm>
          <a:off x="35909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286" name="Text Box 38"/>
        <xdr:cNvSpPr txBox="1">
          <a:spLocks noChangeArrowheads="1"/>
        </xdr:cNvSpPr>
      </xdr:nvSpPr>
      <xdr:spPr bwMode="auto">
        <a:xfrm>
          <a:off x="3590925" y="733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287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288" name="Text Box 38"/>
        <xdr:cNvSpPr txBox="1">
          <a:spLocks noChangeArrowheads="1"/>
        </xdr:cNvSpPr>
      </xdr:nvSpPr>
      <xdr:spPr bwMode="auto">
        <a:xfrm>
          <a:off x="35909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289" name="Text Box 38"/>
        <xdr:cNvSpPr txBox="1">
          <a:spLocks noChangeArrowheads="1"/>
        </xdr:cNvSpPr>
      </xdr:nvSpPr>
      <xdr:spPr bwMode="auto">
        <a:xfrm>
          <a:off x="3590925" y="733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290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291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292" name="Text Box 38"/>
        <xdr:cNvSpPr txBox="1">
          <a:spLocks noChangeArrowheads="1"/>
        </xdr:cNvSpPr>
      </xdr:nvSpPr>
      <xdr:spPr bwMode="auto">
        <a:xfrm>
          <a:off x="35909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293" name="Text Box 38"/>
        <xdr:cNvSpPr txBox="1">
          <a:spLocks noChangeArrowheads="1"/>
        </xdr:cNvSpPr>
      </xdr:nvSpPr>
      <xdr:spPr bwMode="auto">
        <a:xfrm>
          <a:off x="3590925" y="733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294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28600"/>
    <xdr:sp macro="" textlink="">
      <xdr:nvSpPr>
        <xdr:cNvPr id="295" name="Text Box 38"/>
        <xdr:cNvSpPr txBox="1">
          <a:spLocks noChangeArrowheads="1"/>
        </xdr:cNvSpPr>
      </xdr:nvSpPr>
      <xdr:spPr bwMode="auto">
        <a:xfrm>
          <a:off x="3590925" y="21240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47650"/>
    <xdr:sp macro="" textlink="">
      <xdr:nvSpPr>
        <xdr:cNvPr id="296" name="Text Box 38"/>
        <xdr:cNvSpPr txBox="1">
          <a:spLocks noChangeArrowheads="1"/>
        </xdr:cNvSpPr>
      </xdr:nvSpPr>
      <xdr:spPr bwMode="auto">
        <a:xfrm>
          <a:off x="3590925" y="212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00025"/>
    <xdr:sp macro="" textlink="">
      <xdr:nvSpPr>
        <xdr:cNvPr id="297" name="Text Box 38"/>
        <xdr:cNvSpPr txBox="1">
          <a:spLocks noChangeArrowheads="1"/>
        </xdr:cNvSpPr>
      </xdr:nvSpPr>
      <xdr:spPr bwMode="auto">
        <a:xfrm>
          <a:off x="3590925" y="2124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19075"/>
    <xdr:sp macro="" textlink="">
      <xdr:nvSpPr>
        <xdr:cNvPr id="298" name="Text Box 38"/>
        <xdr:cNvSpPr txBox="1">
          <a:spLocks noChangeArrowheads="1"/>
        </xdr:cNvSpPr>
      </xdr:nvSpPr>
      <xdr:spPr bwMode="auto">
        <a:xfrm>
          <a:off x="3590925" y="2124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28600"/>
    <xdr:sp macro="" textlink="">
      <xdr:nvSpPr>
        <xdr:cNvPr id="299" name="Text Box 38"/>
        <xdr:cNvSpPr txBox="1">
          <a:spLocks noChangeArrowheads="1"/>
        </xdr:cNvSpPr>
      </xdr:nvSpPr>
      <xdr:spPr bwMode="auto">
        <a:xfrm>
          <a:off x="3590925" y="21240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47650"/>
    <xdr:sp macro="" textlink="">
      <xdr:nvSpPr>
        <xdr:cNvPr id="300" name="Text Box 38"/>
        <xdr:cNvSpPr txBox="1">
          <a:spLocks noChangeArrowheads="1"/>
        </xdr:cNvSpPr>
      </xdr:nvSpPr>
      <xdr:spPr bwMode="auto">
        <a:xfrm>
          <a:off x="3590925" y="212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19075"/>
    <xdr:sp macro="" textlink="">
      <xdr:nvSpPr>
        <xdr:cNvPr id="301" name="Text Box 38"/>
        <xdr:cNvSpPr txBox="1">
          <a:spLocks noChangeArrowheads="1"/>
        </xdr:cNvSpPr>
      </xdr:nvSpPr>
      <xdr:spPr bwMode="auto">
        <a:xfrm>
          <a:off x="3590925" y="2124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28600"/>
    <xdr:sp macro="" textlink="">
      <xdr:nvSpPr>
        <xdr:cNvPr id="302" name="Text Box 38"/>
        <xdr:cNvSpPr txBox="1">
          <a:spLocks noChangeArrowheads="1"/>
        </xdr:cNvSpPr>
      </xdr:nvSpPr>
      <xdr:spPr bwMode="auto">
        <a:xfrm>
          <a:off x="3590925" y="21240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47650"/>
    <xdr:sp macro="" textlink="">
      <xdr:nvSpPr>
        <xdr:cNvPr id="303" name="Text Box 38"/>
        <xdr:cNvSpPr txBox="1">
          <a:spLocks noChangeArrowheads="1"/>
        </xdr:cNvSpPr>
      </xdr:nvSpPr>
      <xdr:spPr bwMode="auto">
        <a:xfrm>
          <a:off x="3590925" y="212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00025"/>
    <xdr:sp macro="" textlink="">
      <xdr:nvSpPr>
        <xdr:cNvPr id="304" name="Text Box 38"/>
        <xdr:cNvSpPr txBox="1">
          <a:spLocks noChangeArrowheads="1"/>
        </xdr:cNvSpPr>
      </xdr:nvSpPr>
      <xdr:spPr bwMode="auto">
        <a:xfrm>
          <a:off x="3590925" y="2124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19075"/>
    <xdr:sp macro="" textlink="">
      <xdr:nvSpPr>
        <xdr:cNvPr id="305" name="Text Box 38"/>
        <xdr:cNvSpPr txBox="1">
          <a:spLocks noChangeArrowheads="1"/>
        </xdr:cNvSpPr>
      </xdr:nvSpPr>
      <xdr:spPr bwMode="auto">
        <a:xfrm>
          <a:off x="3590925" y="2124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28600"/>
    <xdr:sp macro="" textlink="">
      <xdr:nvSpPr>
        <xdr:cNvPr id="306" name="Text Box 38"/>
        <xdr:cNvSpPr txBox="1">
          <a:spLocks noChangeArrowheads="1"/>
        </xdr:cNvSpPr>
      </xdr:nvSpPr>
      <xdr:spPr bwMode="auto">
        <a:xfrm>
          <a:off x="3590925" y="21240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47650"/>
    <xdr:sp macro="" textlink="">
      <xdr:nvSpPr>
        <xdr:cNvPr id="307" name="Text Box 38"/>
        <xdr:cNvSpPr txBox="1">
          <a:spLocks noChangeArrowheads="1"/>
        </xdr:cNvSpPr>
      </xdr:nvSpPr>
      <xdr:spPr bwMode="auto">
        <a:xfrm>
          <a:off x="3590925" y="212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19075"/>
    <xdr:sp macro="" textlink="">
      <xdr:nvSpPr>
        <xdr:cNvPr id="308" name="Text Box 38"/>
        <xdr:cNvSpPr txBox="1">
          <a:spLocks noChangeArrowheads="1"/>
        </xdr:cNvSpPr>
      </xdr:nvSpPr>
      <xdr:spPr bwMode="auto">
        <a:xfrm>
          <a:off x="3590925" y="2124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28600"/>
    <xdr:sp macro="" textlink="">
      <xdr:nvSpPr>
        <xdr:cNvPr id="309" name="Text Box 38"/>
        <xdr:cNvSpPr txBox="1">
          <a:spLocks noChangeArrowheads="1"/>
        </xdr:cNvSpPr>
      </xdr:nvSpPr>
      <xdr:spPr bwMode="auto">
        <a:xfrm>
          <a:off x="3590925" y="21240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47650"/>
    <xdr:sp macro="" textlink="">
      <xdr:nvSpPr>
        <xdr:cNvPr id="310" name="Text Box 38"/>
        <xdr:cNvSpPr txBox="1">
          <a:spLocks noChangeArrowheads="1"/>
        </xdr:cNvSpPr>
      </xdr:nvSpPr>
      <xdr:spPr bwMode="auto">
        <a:xfrm>
          <a:off x="3590925" y="212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00025"/>
    <xdr:sp macro="" textlink="">
      <xdr:nvSpPr>
        <xdr:cNvPr id="311" name="Text Box 38"/>
        <xdr:cNvSpPr txBox="1">
          <a:spLocks noChangeArrowheads="1"/>
        </xdr:cNvSpPr>
      </xdr:nvSpPr>
      <xdr:spPr bwMode="auto">
        <a:xfrm>
          <a:off x="3590925" y="2124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19075"/>
    <xdr:sp macro="" textlink="">
      <xdr:nvSpPr>
        <xdr:cNvPr id="312" name="Text Box 38"/>
        <xdr:cNvSpPr txBox="1">
          <a:spLocks noChangeArrowheads="1"/>
        </xdr:cNvSpPr>
      </xdr:nvSpPr>
      <xdr:spPr bwMode="auto">
        <a:xfrm>
          <a:off x="3590925" y="2124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428625"/>
    <xdr:sp macro="" textlink="">
      <xdr:nvSpPr>
        <xdr:cNvPr id="313" name="Text Box 38"/>
        <xdr:cNvSpPr txBox="1">
          <a:spLocks noChangeArrowheads="1"/>
        </xdr:cNvSpPr>
      </xdr:nvSpPr>
      <xdr:spPr bwMode="auto">
        <a:xfrm>
          <a:off x="3590925" y="21240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428625"/>
    <xdr:sp macro="" textlink="">
      <xdr:nvSpPr>
        <xdr:cNvPr id="314" name="Text Box 38"/>
        <xdr:cNvSpPr txBox="1">
          <a:spLocks noChangeArrowheads="1"/>
        </xdr:cNvSpPr>
      </xdr:nvSpPr>
      <xdr:spPr bwMode="auto">
        <a:xfrm>
          <a:off x="3590925" y="21240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428625"/>
    <xdr:sp macro="" textlink="">
      <xdr:nvSpPr>
        <xdr:cNvPr id="315" name="Text Box 38"/>
        <xdr:cNvSpPr txBox="1">
          <a:spLocks noChangeArrowheads="1"/>
        </xdr:cNvSpPr>
      </xdr:nvSpPr>
      <xdr:spPr bwMode="auto">
        <a:xfrm>
          <a:off x="3590925" y="21240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428625"/>
    <xdr:sp macro="" textlink="">
      <xdr:nvSpPr>
        <xdr:cNvPr id="316" name="Text Box 38"/>
        <xdr:cNvSpPr txBox="1">
          <a:spLocks noChangeArrowheads="1"/>
        </xdr:cNvSpPr>
      </xdr:nvSpPr>
      <xdr:spPr bwMode="auto">
        <a:xfrm>
          <a:off x="3590925" y="21240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428625"/>
    <xdr:sp macro="" textlink="">
      <xdr:nvSpPr>
        <xdr:cNvPr id="317" name="Text Box 38"/>
        <xdr:cNvSpPr txBox="1">
          <a:spLocks noChangeArrowheads="1"/>
        </xdr:cNvSpPr>
      </xdr:nvSpPr>
      <xdr:spPr bwMode="auto">
        <a:xfrm>
          <a:off x="3590925" y="21240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428625"/>
    <xdr:sp macro="" textlink="">
      <xdr:nvSpPr>
        <xdr:cNvPr id="318" name="Text Box 38"/>
        <xdr:cNvSpPr txBox="1">
          <a:spLocks noChangeArrowheads="1"/>
        </xdr:cNvSpPr>
      </xdr:nvSpPr>
      <xdr:spPr bwMode="auto">
        <a:xfrm>
          <a:off x="3590925" y="21240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428625"/>
    <xdr:sp macro="" textlink="">
      <xdr:nvSpPr>
        <xdr:cNvPr id="319" name="Text Box 38"/>
        <xdr:cNvSpPr txBox="1">
          <a:spLocks noChangeArrowheads="1"/>
        </xdr:cNvSpPr>
      </xdr:nvSpPr>
      <xdr:spPr bwMode="auto">
        <a:xfrm>
          <a:off x="3590925" y="21240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428625"/>
    <xdr:sp macro="" textlink="">
      <xdr:nvSpPr>
        <xdr:cNvPr id="320" name="Text Box 38"/>
        <xdr:cNvSpPr txBox="1">
          <a:spLocks noChangeArrowheads="1"/>
        </xdr:cNvSpPr>
      </xdr:nvSpPr>
      <xdr:spPr bwMode="auto">
        <a:xfrm>
          <a:off x="3590925" y="21240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428625"/>
    <xdr:sp macro="" textlink="">
      <xdr:nvSpPr>
        <xdr:cNvPr id="321" name="Text Box 38"/>
        <xdr:cNvSpPr txBox="1">
          <a:spLocks noChangeArrowheads="1"/>
        </xdr:cNvSpPr>
      </xdr:nvSpPr>
      <xdr:spPr bwMode="auto">
        <a:xfrm>
          <a:off x="3590925" y="21240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28600"/>
    <xdr:sp macro="" textlink="">
      <xdr:nvSpPr>
        <xdr:cNvPr id="322" name="Text Box 38"/>
        <xdr:cNvSpPr txBox="1">
          <a:spLocks noChangeArrowheads="1"/>
        </xdr:cNvSpPr>
      </xdr:nvSpPr>
      <xdr:spPr bwMode="auto">
        <a:xfrm>
          <a:off x="3590925" y="24669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47650"/>
    <xdr:sp macro="" textlink="">
      <xdr:nvSpPr>
        <xdr:cNvPr id="323" name="Text Box 38"/>
        <xdr:cNvSpPr txBox="1">
          <a:spLocks noChangeArrowheads="1"/>
        </xdr:cNvSpPr>
      </xdr:nvSpPr>
      <xdr:spPr bwMode="auto">
        <a:xfrm>
          <a:off x="3590925" y="24669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00025"/>
    <xdr:sp macro="" textlink="">
      <xdr:nvSpPr>
        <xdr:cNvPr id="324" name="Text Box 38"/>
        <xdr:cNvSpPr txBox="1">
          <a:spLocks noChangeArrowheads="1"/>
        </xdr:cNvSpPr>
      </xdr:nvSpPr>
      <xdr:spPr bwMode="auto">
        <a:xfrm>
          <a:off x="3590925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19075"/>
    <xdr:sp macro="" textlink="">
      <xdr:nvSpPr>
        <xdr:cNvPr id="325" name="Text Box 38"/>
        <xdr:cNvSpPr txBox="1">
          <a:spLocks noChangeArrowheads="1"/>
        </xdr:cNvSpPr>
      </xdr:nvSpPr>
      <xdr:spPr bwMode="auto">
        <a:xfrm>
          <a:off x="3590925" y="2466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28600"/>
    <xdr:sp macro="" textlink="">
      <xdr:nvSpPr>
        <xdr:cNvPr id="326" name="Text Box 38"/>
        <xdr:cNvSpPr txBox="1">
          <a:spLocks noChangeArrowheads="1"/>
        </xdr:cNvSpPr>
      </xdr:nvSpPr>
      <xdr:spPr bwMode="auto">
        <a:xfrm>
          <a:off x="3590925" y="24669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47650"/>
    <xdr:sp macro="" textlink="">
      <xdr:nvSpPr>
        <xdr:cNvPr id="327" name="Text Box 38"/>
        <xdr:cNvSpPr txBox="1">
          <a:spLocks noChangeArrowheads="1"/>
        </xdr:cNvSpPr>
      </xdr:nvSpPr>
      <xdr:spPr bwMode="auto">
        <a:xfrm>
          <a:off x="3590925" y="24669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19075"/>
    <xdr:sp macro="" textlink="">
      <xdr:nvSpPr>
        <xdr:cNvPr id="328" name="Text Box 38"/>
        <xdr:cNvSpPr txBox="1">
          <a:spLocks noChangeArrowheads="1"/>
        </xdr:cNvSpPr>
      </xdr:nvSpPr>
      <xdr:spPr bwMode="auto">
        <a:xfrm>
          <a:off x="3590925" y="2466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28600"/>
    <xdr:sp macro="" textlink="">
      <xdr:nvSpPr>
        <xdr:cNvPr id="329" name="Text Box 38"/>
        <xdr:cNvSpPr txBox="1">
          <a:spLocks noChangeArrowheads="1"/>
        </xdr:cNvSpPr>
      </xdr:nvSpPr>
      <xdr:spPr bwMode="auto">
        <a:xfrm>
          <a:off x="3590925" y="24669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47650"/>
    <xdr:sp macro="" textlink="">
      <xdr:nvSpPr>
        <xdr:cNvPr id="330" name="Text Box 38"/>
        <xdr:cNvSpPr txBox="1">
          <a:spLocks noChangeArrowheads="1"/>
        </xdr:cNvSpPr>
      </xdr:nvSpPr>
      <xdr:spPr bwMode="auto">
        <a:xfrm>
          <a:off x="3590925" y="24669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00025"/>
    <xdr:sp macro="" textlink="">
      <xdr:nvSpPr>
        <xdr:cNvPr id="331" name="Text Box 38"/>
        <xdr:cNvSpPr txBox="1">
          <a:spLocks noChangeArrowheads="1"/>
        </xdr:cNvSpPr>
      </xdr:nvSpPr>
      <xdr:spPr bwMode="auto">
        <a:xfrm>
          <a:off x="3590925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19075"/>
    <xdr:sp macro="" textlink="">
      <xdr:nvSpPr>
        <xdr:cNvPr id="332" name="Text Box 38"/>
        <xdr:cNvSpPr txBox="1">
          <a:spLocks noChangeArrowheads="1"/>
        </xdr:cNvSpPr>
      </xdr:nvSpPr>
      <xdr:spPr bwMode="auto">
        <a:xfrm>
          <a:off x="3590925" y="2466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28600"/>
    <xdr:sp macro="" textlink="">
      <xdr:nvSpPr>
        <xdr:cNvPr id="333" name="Text Box 38"/>
        <xdr:cNvSpPr txBox="1">
          <a:spLocks noChangeArrowheads="1"/>
        </xdr:cNvSpPr>
      </xdr:nvSpPr>
      <xdr:spPr bwMode="auto">
        <a:xfrm>
          <a:off x="3590925" y="24669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47650"/>
    <xdr:sp macro="" textlink="">
      <xdr:nvSpPr>
        <xdr:cNvPr id="334" name="Text Box 38"/>
        <xdr:cNvSpPr txBox="1">
          <a:spLocks noChangeArrowheads="1"/>
        </xdr:cNvSpPr>
      </xdr:nvSpPr>
      <xdr:spPr bwMode="auto">
        <a:xfrm>
          <a:off x="3590925" y="24669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19075"/>
    <xdr:sp macro="" textlink="">
      <xdr:nvSpPr>
        <xdr:cNvPr id="335" name="Text Box 38"/>
        <xdr:cNvSpPr txBox="1">
          <a:spLocks noChangeArrowheads="1"/>
        </xdr:cNvSpPr>
      </xdr:nvSpPr>
      <xdr:spPr bwMode="auto">
        <a:xfrm>
          <a:off x="3590925" y="2466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428625"/>
    <xdr:sp macro="" textlink="">
      <xdr:nvSpPr>
        <xdr:cNvPr id="336" name="Text Box 38"/>
        <xdr:cNvSpPr txBox="1">
          <a:spLocks noChangeArrowheads="1"/>
        </xdr:cNvSpPr>
      </xdr:nvSpPr>
      <xdr:spPr bwMode="auto">
        <a:xfrm>
          <a:off x="3590925" y="26670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428625"/>
    <xdr:sp macro="" textlink="">
      <xdr:nvSpPr>
        <xdr:cNvPr id="337" name="Text Box 38"/>
        <xdr:cNvSpPr txBox="1">
          <a:spLocks noChangeArrowheads="1"/>
        </xdr:cNvSpPr>
      </xdr:nvSpPr>
      <xdr:spPr bwMode="auto">
        <a:xfrm>
          <a:off x="3590925" y="26670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428625"/>
    <xdr:sp macro="" textlink="">
      <xdr:nvSpPr>
        <xdr:cNvPr id="338" name="Text Box 38"/>
        <xdr:cNvSpPr txBox="1">
          <a:spLocks noChangeArrowheads="1"/>
        </xdr:cNvSpPr>
      </xdr:nvSpPr>
      <xdr:spPr bwMode="auto">
        <a:xfrm>
          <a:off x="3590925" y="26670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428625"/>
    <xdr:sp macro="" textlink="">
      <xdr:nvSpPr>
        <xdr:cNvPr id="339" name="Text Box 38"/>
        <xdr:cNvSpPr txBox="1">
          <a:spLocks noChangeArrowheads="1"/>
        </xdr:cNvSpPr>
      </xdr:nvSpPr>
      <xdr:spPr bwMode="auto">
        <a:xfrm>
          <a:off x="3590925" y="26670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428625"/>
    <xdr:sp macro="" textlink="">
      <xdr:nvSpPr>
        <xdr:cNvPr id="340" name="Text Box 38"/>
        <xdr:cNvSpPr txBox="1">
          <a:spLocks noChangeArrowheads="1"/>
        </xdr:cNvSpPr>
      </xdr:nvSpPr>
      <xdr:spPr bwMode="auto">
        <a:xfrm>
          <a:off x="3590925" y="26670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428625"/>
    <xdr:sp macro="" textlink="">
      <xdr:nvSpPr>
        <xdr:cNvPr id="341" name="Text Box 38"/>
        <xdr:cNvSpPr txBox="1">
          <a:spLocks noChangeArrowheads="1"/>
        </xdr:cNvSpPr>
      </xdr:nvSpPr>
      <xdr:spPr bwMode="auto">
        <a:xfrm>
          <a:off x="3590925" y="26670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428625"/>
    <xdr:sp macro="" textlink="">
      <xdr:nvSpPr>
        <xdr:cNvPr id="342" name="Text Box 38"/>
        <xdr:cNvSpPr txBox="1">
          <a:spLocks noChangeArrowheads="1"/>
        </xdr:cNvSpPr>
      </xdr:nvSpPr>
      <xdr:spPr bwMode="auto">
        <a:xfrm>
          <a:off x="3590925" y="26670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428625"/>
    <xdr:sp macro="" textlink="">
      <xdr:nvSpPr>
        <xdr:cNvPr id="343" name="Text Box 38"/>
        <xdr:cNvSpPr txBox="1">
          <a:spLocks noChangeArrowheads="1"/>
        </xdr:cNvSpPr>
      </xdr:nvSpPr>
      <xdr:spPr bwMode="auto">
        <a:xfrm>
          <a:off x="3590925" y="26670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428625"/>
    <xdr:sp macro="" textlink="">
      <xdr:nvSpPr>
        <xdr:cNvPr id="344" name="Text Box 38"/>
        <xdr:cNvSpPr txBox="1">
          <a:spLocks noChangeArrowheads="1"/>
        </xdr:cNvSpPr>
      </xdr:nvSpPr>
      <xdr:spPr bwMode="auto">
        <a:xfrm>
          <a:off x="3590925" y="26670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28600"/>
    <xdr:sp macro="" textlink="">
      <xdr:nvSpPr>
        <xdr:cNvPr id="345" name="Text Box 38"/>
        <xdr:cNvSpPr txBox="1">
          <a:spLocks noChangeArrowheads="1"/>
        </xdr:cNvSpPr>
      </xdr:nvSpPr>
      <xdr:spPr bwMode="auto">
        <a:xfrm>
          <a:off x="3590925" y="28670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47650"/>
    <xdr:sp macro="" textlink="">
      <xdr:nvSpPr>
        <xdr:cNvPr id="346" name="Text Box 38"/>
        <xdr:cNvSpPr txBox="1">
          <a:spLocks noChangeArrowheads="1"/>
        </xdr:cNvSpPr>
      </xdr:nvSpPr>
      <xdr:spPr bwMode="auto">
        <a:xfrm>
          <a:off x="3590925" y="2867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00025"/>
    <xdr:sp macro="" textlink="">
      <xdr:nvSpPr>
        <xdr:cNvPr id="347" name="Text Box 38"/>
        <xdr:cNvSpPr txBox="1">
          <a:spLocks noChangeArrowheads="1"/>
        </xdr:cNvSpPr>
      </xdr:nvSpPr>
      <xdr:spPr bwMode="auto">
        <a:xfrm>
          <a:off x="3590925" y="2867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19075"/>
    <xdr:sp macro="" textlink="">
      <xdr:nvSpPr>
        <xdr:cNvPr id="348" name="Text Box 38"/>
        <xdr:cNvSpPr txBox="1">
          <a:spLocks noChangeArrowheads="1"/>
        </xdr:cNvSpPr>
      </xdr:nvSpPr>
      <xdr:spPr bwMode="auto">
        <a:xfrm>
          <a:off x="3590925" y="2867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28600"/>
    <xdr:sp macro="" textlink="">
      <xdr:nvSpPr>
        <xdr:cNvPr id="349" name="Text Box 38"/>
        <xdr:cNvSpPr txBox="1">
          <a:spLocks noChangeArrowheads="1"/>
        </xdr:cNvSpPr>
      </xdr:nvSpPr>
      <xdr:spPr bwMode="auto">
        <a:xfrm>
          <a:off x="3590925" y="28670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47650"/>
    <xdr:sp macro="" textlink="">
      <xdr:nvSpPr>
        <xdr:cNvPr id="350" name="Text Box 38"/>
        <xdr:cNvSpPr txBox="1">
          <a:spLocks noChangeArrowheads="1"/>
        </xdr:cNvSpPr>
      </xdr:nvSpPr>
      <xdr:spPr bwMode="auto">
        <a:xfrm>
          <a:off x="3590925" y="2867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19075"/>
    <xdr:sp macro="" textlink="">
      <xdr:nvSpPr>
        <xdr:cNvPr id="351" name="Text Box 38"/>
        <xdr:cNvSpPr txBox="1">
          <a:spLocks noChangeArrowheads="1"/>
        </xdr:cNvSpPr>
      </xdr:nvSpPr>
      <xdr:spPr bwMode="auto">
        <a:xfrm>
          <a:off x="3590925" y="2867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28600"/>
    <xdr:sp macro="" textlink="">
      <xdr:nvSpPr>
        <xdr:cNvPr id="352" name="Text Box 38"/>
        <xdr:cNvSpPr txBox="1">
          <a:spLocks noChangeArrowheads="1"/>
        </xdr:cNvSpPr>
      </xdr:nvSpPr>
      <xdr:spPr bwMode="auto">
        <a:xfrm>
          <a:off x="3590925" y="28670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47650"/>
    <xdr:sp macro="" textlink="">
      <xdr:nvSpPr>
        <xdr:cNvPr id="353" name="Text Box 38"/>
        <xdr:cNvSpPr txBox="1">
          <a:spLocks noChangeArrowheads="1"/>
        </xdr:cNvSpPr>
      </xdr:nvSpPr>
      <xdr:spPr bwMode="auto">
        <a:xfrm>
          <a:off x="3590925" y="2867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00025"/>
    <xdr:sp macro="" textlink="">
      <xdr:nvSpPr>
        <xdr:cNvPr id="354" name="Text Box 38"/>
        <xdr:cNvSpPr txBox="1">
          <a:spLocks noChangeArrowheads="1"/>
        </xdr:cNvSpPr>
      </xdr:nvSpPr>
      <xdr:spPr bwMode="auto">
        <a:xfrm>
          <a:off x="3590925" y="2867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19075"/>
    <xdr:sp macro="" textlink="">
      <xdr:nvSpPr>
        <xdr:cNvPr id="355" name="Text Box 38"/>
        <xdr:cNvSpPr txBox="1">
          <a:spLocks noChangeArrowheads="1"/>
        </xdr:cNvSpPr>
      </xdr:nvSpPr>
      <xdr:spPr bwMode="auto">
        <a:xfrm>
          <a:off x="3590925" y="2867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28600"/>
    <xdr:sp macro="" textlink="">
      <xdr:nvSpPr>
        <xdr:cNvPr id="356" name="Text Box 38"/>
        <xdr:cNvSpPr txBox="1">
          <a:spLocks noChangeArrowheads="1"/>
        </xdr:cNvSpPr>
      </xdr:nvSpPr>
      <xdr:spPr bwMode="auto">
        <a:xfrm>
          <a:off x="3590925" y="28670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47650"/>
    <xdr:sp macro="" textlink="">
      <xdr:nvSpPr>
        <xdr:cNvPr id="357" name="Text Box 38"/>
        <xdr:cNvSpPr txBox="1">
          <a:spLocks noChangeArrowheads="1"/>
        </xdr:cNvSpPr>
      </xdr:nvSpPr>
      <xdr:spPr bwMode="auto">
        <a:xfrm>
          <a:off x="3590925" y="2867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19075"/>
    <xdr:sp macro="" textlink="">
      <xdr:nvSpPr>
        <xdr:cNvPr id="358" name="Text Box 38"/>
        <xdr:cNvSpPr txBox="1">
          <a:spLocks noChangeArrowheads="1"/>
        </xdr:cNvSpPr>
      </xdr:nvSpPr>
      <xdr:spPr bwMode="auto">
        <a:xfrm>
          <a:off x="3590925" y="2867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428625"/>
    <xdr:sp macro="" textlink="">
      <xdr:nvSpPr>
        <xdr:cNvPr id="359" name="Text Box 38"/>
        <xdr:cNvSpPr txBox="1">
          <a:spLocks noChangeArrowheads="1"/>
        </xdr:cNvSpPr>
      </xdr:nvSpPr>
      <xdr:spPr bwMode="auto">
        <a:xfrm>
          <a:off x="3590925" y="24669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428625"/>
    <xdr:sp macro="" textlink="">
      <xdr:nvSpPr>
        <xdr:cNvPr id="360" name="Text Box 38"/>
        <xdr:cNvSpPr txBox="1">
          <a:spLocks noChangeArrowheads="1"/>
        </xdr:cNvSpPr>
      </xdr:nvSpPr>
      <xdr:spPr bwMode="auto">
        <a:xfrm>
          <a:off x="3590925" y="24669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428625"/>
    <xdr:sp macro="" textlink="">
      <xdr:nvSpPr>
        <xdr:cNvPr id="361" name="Text Box 38"/>
        <xdr:cNvSpPr txBox="1">
          <a:spLocks noChangeArrowheads="1"/>
        </xdr:cNvSpPr>
      </xdr:nvSpPr>
      <xdr:spPr bwMode="auto">
        <a:xfrm>
          <a:off x="3590925" y="24669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428625"/>
    <xdr:sp macro="" textlink="">
      <xdr:nvSpPr>
        <xdr:cNvPr id="362" name="Text Box 38"/>
        <xdr:cNvSpPr txBox="1">
          <a:spLocks noChangeArrowheads="1"/>
        </xdr:cNvSpPr>
      </xdr:nvSpPr>
      <xdr:spPr bwMode="auto">
        <a:xfrm>
          <a:off x="3590925" y="24669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428625"/>
    <xdr:sp macro="" textlink="">
      <xdr:nvSpPr>
        <xdr:cNvPr id="363" name="Text Box 38"/>
        <xdr:cNvSpPr txBox="1">
          <a:spLocks noChangeArrowheads="1"/>
        </xdr:cNvSpPr>
      </xdr:nvSpPr>
      <xdr:spPr bwMode="auto">
        <a:xfrm>
          <a:off x="3590925" y="24669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428625"/>
    <xdr:sp macro="" textlink="">
      <xdr:nvSpPr>
        <xdr:cNvPr id="364" name="Text Box 38"/>
        <xdr:cNvSpPr txBox="1">
          <a:spLocks noChangeArrowheads="1"/>
        </xdr:cNvSpPr>
      </xdr:nvSpPr>
      <xdr:spPr bwMode="auto">
        <a:xfrm>
          <a:off x="3590925" y="24669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428625"/>
    <xdr:sp macro="" textlink="">
      <xdr:nvSpPr>
        <xdr:cNvPr id="365" name="Text Box 38"/>
        <xdr:cNvSpPr txBox="1">
          <a:spLocks noChangeArrowheads="1"/>
        </xdr:cNvSpPr>
      </xdr:nvSpPr>
      <xdr:spPr bwMode="auto">
        <a:xfrm>
          <a:off x="3590925" y="24669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428625"/>
    <xdr:sp macro="" textlink="">
      <xdr:nvSpPr>
        <xdr:cNvPr id="366" name="Text Box 38"/>
        <xdr:cNvSpPr txBox="1">
          <a:spLocks noChangeArrowheads="1"/>
        </xdr:cNvSpPr>
      </xdr:nvSpPr>
      <xdr:spPr bwMode="auto">
        <a:xfrm>
          <a:off x="3590925" y="24669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428625"/>
    <xdr:sp macro="" textlink="">
      <xdr:nvSpPr>
        <xdr:cNvPr id="367" name="Text Box 38"/>
        <xdr:cNvSpPr txBox="1">
          <a:spLocks noChangeArrowheads="1"/>
        </xdr:cNvSpPr>
      </xdr:nvSpPr>
      <xdr:spPr bwMode="auto">
        <a:xfrm>
          <a:off x="3590925" y="24669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28600"/>
    <xdr:sp macro="" textlink="">
      <xdr:nvSpPr>
        <xdr:cNvPr id="368" name="Text Box 38"/>
        <xdr:cNvSpPr txBox="1">
          <a:spLocks noChangeArrowheads="1"/>
        </xdr:cNvSpPr>
      </xdr:nvSpPr>
      <xdr:spPr bwMode="auto">
        <a:xfrm>
          <a:off x="3590925" y="2667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47650"/>
    <xdr:sp macro="" textlink="">
      <xdr:nvSpPr>
        <xdr:cNvPr id="369" name="Text Box 38"/>
        <xdr:cNvSpPr txBox="1">
          <a:spLocks noChangeArrowheads="1"/>
        </xdr:cNvSpPr>
      </xdr:nvSpPr>
      <xdr:spPr bwMode="auto">
        <a:xfrm>
          <a:off x="3590925" y="2667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00025"/>
    <xdr:sp macro="" textlink="">
      <xdr:nvSpPr>
        <xdr:cNvPr id="370" name="Text Box 38"/>
        <xdr:cNvSpPr txBox="1">
          <a:spLocks noChangeArrowheads="1"/>
        </xdr:cNvSpPr>
      </xdr:nvSpPr>
      <xdr:spPr bwMode="auto">
        <a:xfrm>
          <a:off x="3590925" y="2667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19075"/>
    <xdr:sp macro="" textlink="">
      <xdr:nvSpPr>
        <xdr:cNvPr id="371" name="Text Box 38"/>
        <xdr:cNvSpPr txBox="1">
          <a:spLocks noChangeArrowheads="1"/>
        </xdr:cNvSpPr>
      </xdr:nvSpPr>
      <xdr:spPr bwMode="auto">
        <a:xfrm>
          <a:off x="3590925" y="266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28600"/>
    <xdr:sp macro="" textlink="">
      <xdr:nvSpPr>
        <xdr:cNvPr id="372" name="Text Box 38"/>
        <xdr:cNvSpPr txBox="1">
          <a:spLocks noChangeArrowheads="1"/>
        </xdr:cNvSpPr>
      </xdr:nvSpPr>
      <xdr:spPr bwMode="auto">
        <a:xfrm>
          <a:off x="3590925" y="2667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47650"/>
    <xdr:sp macro="" textlink="">
      <xdr:nvSpPr>
        <xdr:cNvPr id="373" name="Text Box 38"/>
        <xdr:cNvSpPr txBox="1">
          <a:spLocks noChangeArrowheads="1"/>
        </xdr:cNvSpPr>
      </xdr:nvSpPr>
      <xdr:spPr bwMode="auto">
        <a:xfrm>
          <a:off x="3590925" y="2667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19075"/>
    <xdr:sp macro="" textlink="">
      <xdr:nvSpPr>
        <xdr:cNvPr id="374" name="Text Box 38"/>
        <xdr:cNvSpPr txBox="1">
          <a:spLocks noChangeArrowheads="1"/>
        </xdr:cNvSpPr>
      </xdr:nvSpPr>
      <xdr:spPr bwMode="auto">
        <a:xfrm>
          <a:off x="3590925" y="266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28600"/>
    <xdr:sp macro="" textlink="">
      <xdr:nvSpPr>
        <xdr:cNvPr id="375" name="Text Box 38"/>
        <xdr:cNvSpPr txBox="1">
          <a:spLocks noChangeArrowheads="1"/>
        </xdr:cNvSpPr>
      </xdr:nvSpPr>
      <xdr:spPr bwMode="auto">
        <a:xfrm>
          <a:off x="3590925" y="2667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47650"/>
    <xdr:sp macro="" textlink="">
      <xdr:nvSpPr>
        <xdr:cNvPr id="376" name="Text Box 38"/>
        <xdr:cNvSpPr txBox="1">
          <a:spLocks noChangeArrowheads="1"/>
        </xdr:cNvSpPr>
      </xdr:nvSpPr>
      <xdr:spPr bwMode="auto">
        <a:xfrm>
          <a:off x="3590925" y="2667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00025"/>
    <xdr:sp macro="" textlink="">
      <xdr:nvSpPr>
        <xdr:cNvPr id="377" name="Text Box 38"/>
        <xdr:cNvSpPr txBox="1">
          <a:spLocks noChangeArrowheads="1"/>
        </xdr:cNvSpPr>
      </xdr:nvSpPr>
      <xdr:spPr bwMode="auto">
        <a:xfrm>
          <a:off x="3590925" y="2667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19075"/>
    <xdr:sp macro="" textlink="">
      <xdr:nvSpPr>
        <xdr:cNvPr id="378" name="Text Box 38"/>
        <xdr:cNvSpPr txBox="1">
          <a:spLocks noChangeArrowheads="1"/>
        </xdr:cNvSpPr>
      </xdr:nvSpPr>
      <xdr:spPr bwMode="auto">
        <a:xfrm>
          <a:off x="3590925" y="266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28600"/>
    <xdr:sp macro="" textlink="">
      <xdr:nvSpPr>
        <xdr:cNvPr id="379" name="Text Box 38"/>
        <xdr:cNvSpPr txBox="1">
          <a:spLocks noChangeArrowheads="1"/>
        </xdr:cNvSpPr>
      </xdr:nvSpPr>
      <xdr:spPr bwMode="auto">
        <a:xfrm>
          <a:off x="3590925" y="2667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47650"/>
    <xdr:sp macro="" textlink="">
      <xdr:nvSpPr>
        <xdr:cNvPr id="380" name="Text Box 38"/>
        <xdr:cNvSpPr txBox="1">
          <a:spLocks noChangeArrowheads="1"/>
        </xdr:cNvSpPr>
      </xdr:nvSpPr>
      <xdr:spPr bwMode="auto">
        <a:xfrm>
          <a:off x="3590925" y="2667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19075"/>
    <xdr:sp macro="" textlink="">
      <xdr:nvSpPr>
        <xdr:cNvPr id="381" name="Text Box 38"/>
        <xdr:cNvSpPr txBox="1">
          <a:spLocks noChangeArrowheads="1"/>
        </xdr:cNvSpPr>
      </xdr:nvSpPr>
      <xdr:spPr bwMode="auto">
        <a:xfrm>
          <a:off x="3590925" y="266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0"/>
    <xdr:sp macro="" textlink="">
      <xdr:nvSpPr>
        <xdr:cNvPr id="382" name="Text Box 1"/>
        <xdr:cNvSpPr txBox="1">
          <a:spLocks noChangeArrowheads="1"/>
        </xdr:cNvSpPr>
      </xdr:nvSpPr>
      <xdr:spPr bwMode="auto">
        <a:xfrm>
          <a:off x="3590925" y="733425"/>
          <a:ext cx="76200" cy="2476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0"/>
    <xdr:sp macro="" textlink="">
      <xdr:nvSpPr>
        <xdr:cNvPr id="383" name="Text Box 2"/>
        <xdr:cNvSpPr txBox="1">
          <a:spLocks noChangeArrowheads="1"/>
        </xdr:cNvSpPr>
      </xdr:nvSpPr>
      <xdr:spPr bwMode="auto">
        <a:xfrm>
          <a:off x="3590925" y="733425"/>
          <a:ext cx="76200" cy="2476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0"/>
    <xdr:sp macro="" textlink="">
      <xdr:nvSpPr>
        <xdr:cNvPr id="384" name="Text Box 3"/>
        <xdr:cNvSpPr txBox="1">
          <a:spLocks noChangeArrowheads="1"/>
        </xdr:cNvSpPr>
      </xdr:nvSpPr>
      <xdr:spPr bwMode="auto">
        <a:xfrm>
          <a:off x="3590925" y="733425"/>
          <a:ext cx="76200" cy="2476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0"/>
    <xdr:sp macro="" textlink="">
      <xdr:nvSpPr>
        <xdr:cNvPr id="385" name="Text Box 4"/>
        <xdr:cNvSpPr txBox="1">
          <a:spLocks noChangeArrowheads="1"/>
        </xdr:cNvSpPr>
      </xdr:nvSpPr>
      <xdr:spPr bwMode="auto">
        <a:xfrm>
          <a:off x="3590925" y="733425"/>
          <a:ext cx="76200" cy="2476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0"/>
    <xdr:sp macro="" textlink="">
      <xdr:nvSpPr>
        <xdr:cNvPr id="386" name="Text Box 5"/>
        <xdr:cNvSpPr txBox="1">
          <a:spLocks noChangeArrowheads="1"/>
        </xdr:cNvSpPr>
      </xdr:nvSpPr>
      <xdr:spPr bwMode="auto">
        <a:xfrm>
          <a:off x="3590925" y="733425"/>
          <a:ext cx="76200" cy="2476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0"/>
    <xdr:sp macro="" textlink="">
      <xdr:nvSpPr>
        <xdr:cNvPr id="387" name="Text Box 6"/>
        <xdr:cNvSpPr txBox="1">
          <a:spLocks noChangeArrowheads="1"/>
        </xdr:cNvSpPr>
      </xdr:nvSpPr>
      <xdr:spPr bwMode="auto">
        <a:xfrm>
          <a:off x="3590925" y="733425"/>
          <a:ext cx="76200" cy="2476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0"/>
    <xdr:sp macro="" textlink="">
      <xdr:nvSpPr>
        <xdr:cNvPr id="388" name="Text Box 7"/>
        <xdr:cNvSpPr txBox="1">
          <a:spLocks noChangeArrowheads="1"/>
        </xdr:cNvSpPr>
      </xdr:nvSpPr>
      <xdr:spPr bwMode="auto">
        <a:xfrm>
          <a:off x="3590925" y="733425"/>
          <a:ext cx="76200" cy="2476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0"/>
    <xdr:sp macro="" textlink="">
      <xdr:nvSpPr>
        <xdr:cNvPr id="389" name="Text Box 8"/>
        <xdr:cNvSpPr txBox="1">
          <a:spLocks noChangeArrowheads="1"/>
        </xdr:cNvSpPr>
      </xdr:nvSpPr>
      <xdr:spPr bwMode="auto">
        <a:xfrm>
          <a:off x="3590925" y="733425"/>
          <a:ext cx="76200" cy="2476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57400"/>
    <xdr:sp macro="" textlink="">
      <xdr:nvSpPr>
        <xdr:cNvPr id="390" name="Text Box 9"/>
        <xdr:cNvSpPr txBox="1">
          <a:spLocks noChangeArrowheads="1"/>
        </xdr:cNvSpPr>
      </xdr:nvSpPr>
      <xdr:spPr bwMode="auto">
        <a:xfrm>
          <a:off x="3590925" y="733425"/>
          <a:ext cx="76200" cy="205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57400"/>
    <xdr:sp macro="" textlink="">
      <xdr:nvSpPr>
        <xdr:cNvPr id="391" name="Text Box 10"/>
        <xdr:cNvSpPr txBox="1">
          <a:spLocks noChangeArrowheads="1"/>
        </xdr:cNvSpPr>
      </xdr:nvSpPr>
      <xdr:spPr bwMode="auto">
        <a:xfrm>
          <a:off x="3590925" y="733425"/>
          <a:ext cx="76200" cy="205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57400"/>
    <xdr:sp macro="" textlink="">
      <xdr:nvSpPr>
        <xdr:cNvPr id="392" name="Text Box 11"/>
        <xdr:cNvSpPr txBox="1">
          <a:spLocks noChangeArrowheads="1"/>
        </xdr:cNvSpPr>
      </xdr:nvSpPr>
      <xdr:spPr bwMode="auto">
        <a:xfrm>
          <a:off x="3590925" y="733425"/>
          <a:ext cx="76200" cy="205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57400"/>
    <xdr:sp macro="" textlink="">
      <xdr:nvSpPr>
        <xdr:cNvPr id="393" name="Text Box 12"/>
        <xdr:cNvSpPr txBox="1">
          <a:spLocks noChangeArrowheads="1"/>
        </xdr:cNvSpPr>
      </xdr:nvSpPr>
      <xdr:spPr bwMode="auto">
        <a:xfrm>
          <a:off x="3590925" y="733425"/>
          <a:ext cx="76200" cy="205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57400"/>
    <xdr:sp macro="" textlink="">
      <xdr:nvSpPr>
        <xdr:cNvPr id="394" name="Text Box 13"/>
        <xdr:cNvSpPr txBox="1">
          <a:spLocks noChangeArrowheads="1"/>
        </xdr:cNvSpPr>
      </xdr:nvSpPr>
      <xdr:spPr bwMode="auto">
        <a:xfrm>
          <a:off x="3590925" y="733425"/>
          <a:ext cx="76200" cy="205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57400"/>
    <xdr:sp macro="" textlink="">
      <xdr:nvSpPr>
        <xdr:cNvPr id="395" name="Text Box 14"/>
        <xdr:cNvSpPr txBox="1">
          <a:spLocks noChangeArrowheads="1"/>
        </xdr:cNvSpPr>
      </xdr:nvSpPr>
      <xdr:spPr bwMode="auto">
        <a:xfrm>
          <a:off x="3590925" y="733425"/>
          <a:ext cx="76200" cy="205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57400"/>
    <xdr:sp macro="" textlink="">
      <xdr:nvSpPr>
        <xdr:cNvPr id="396" name="Text Box 15"/>
        <xdr:cNvSpPr txBox="1">
          <a:spLocks noChangeArrowheads="1"/>
        </xdr:cNvSpPr>
      </xdr:nvSpPr>
      <xdr:spPr bwMode="auto">
        <a:xfrm>
          <a:off x="3590925" y="733425"/>
          <a:ext cx="76200" cy="205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57400"/>
    <xdr:sp macro="" textlink="">
      <xdr:nvSpPr>
        <xdr:cNvPr id="397" name="Text Box 16"/>
        <xdr:cNvSpPr txBox="1">
          <a:spLocks noChangeArrowheads="1"/>
        </xdr:cNvSpPr>
      </xdr:nvSpPr>
      <xdr:spPr bwMode="auto">
        <a:xfrm>
          <a:off x="3590925" y="733425"/>
          <a:ext cx="76200" cy="205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57400"/>
    <xdr:sp macro="" textlink="">
      <xdr:nvSpPr>
        <xdr:cNvPr id="398" name="Text Box 17"/>
        <xdr:cNvSpPr txBox="1">
          <a:spLocks noChangeArrowheads="1"/>
        </xdr:cNvSpPr>
      </xdr:nvSpPr>
      <xdr:spPr bwMode="auto">
        <a:xfrm>
          <a:off x="3590925" y="733425"/>
          <a:ext cx="76200" cy="205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57400"/>
    <xdr:sp macro="" textlink="">
      <xdr:nvSpPr>
        <xdr:cNvPr id="399" name="Text Box 18"/>
        <xdr:cNvSpPr txBox="1">
          <a:spLocks noChangeArrowheads="1"/>
        </xdr:cNvSpPr>
      </xdr:nvSpPr>
      <xdr:spPr bwMode="auto">
        <a:xfrm>
          <a:off x="3590925" y="733425"/>
          <a:ext cx="76200" cy="205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400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401" name="Text Box 39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402" name="Text Box 40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403" name="Text Box 41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404" name="Text Box 42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405" name="Text Box 43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406" name="Text Box 44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407" name="Text Box 45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408" name="Text Box 46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409" name="Text Box 47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410" name="Text Box 4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411" name="Text Box 49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412" name="Text Box 50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413" name="Text Box 51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414" name="Text Box 52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415" name="Text Box 53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416" name="Text Box 54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417" name="Text Box 55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418" name="Text Box 57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419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420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421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422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423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424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425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426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427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428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429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430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431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200025"/>
    <xdr:sp macro="" textlink="">
      <xdr:nvSpPr>
        <xdr:cNvPr id="432" name="Text Box 38"/>
        <xdr:cNvSpPr txBox="1">
          <a:spLocks noChangeArrowheads="1"/>
        </xdr:cNvSpPr>
      </xdr:nvSpPr>
      <xdr:spPr bwMode="auto">
        <a:xfrm>
          <a:off x="42386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200025"/>
    <xdr:sp macro="" textlink="">
      <xdr:nvSpPr>
        <xdr:cNvPr id="433" name="Text Box 38"/>
        <xdr:cNvSpPr txBox="1">
          <a:spLocks noChangeArrowheads="1"/>
        </xdr:cNvSpPr>
      </xdr:nvSpPr>
      <xdr:spPr bwMode="auto">
        <a:xfrm>
          <a:off x="42386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434" name="Text Box 39"/>
        <xdr:cNvSpPr txBox="1">
          <a:spLocks noChangeArrowheads="1"/>
        </xdr:cNvSpPr>
      </xdr:nvSpPr>
      <xdr:spPr bwMode="auto">
        <a:xfrm>
          <a:off x="37814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435" name="Text Box 39"/>
        <xdr:cNvSpPr txBox="1">
          <a:spLocks noChangeArrowheads="1"/>
        </xdr:cNvSpPr>
      </xdr:nvSpPr>
      <xdr:spPr bwMode="auto">
        <a:xfrm>
          <a:off x="37814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436" name="Text Box 39"/>
        <xdr:cNvSpPr txBox="1">
          <a:spLocks noChangeArrowheads="1"/>
        </xdr:cNvSpPr>
      </xdr:nvSpPr>
      <xdr:spPr bwMode="auto">
        <a:xfrm>
          <a:off x="37814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437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438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439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440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441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442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443" name="Text Box 35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444" name="Text Box 36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445" name="Text Box 37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446" name="Text Box 38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447" name="Text Box 39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448" name="Text Box 40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449" name="Text Box 41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450" name="Text Box 42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451" name="Text Box 43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452" name="Text Box 44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453" name="Text Box 45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454" name="Text Box 46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455" name="Text Box 47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456" name="Text Box 48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457" name="Text Box 49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458" name="Text Box 50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459" name="Text Box 70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460" name="Text Box 71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461" name="Text Box 72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462" name="Text Box 73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463" name="Text Box 74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464" name="Text Box 75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465" name="Text Box 76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466" name="Text Box 77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467" name="Text Box 78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468" name="Text Box 79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469" name="Text Box 80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470" name="Text Box 81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471" name="Text Box 82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472" name="Text Box 83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473" name="Text Box 84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474" name="Text Box 85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475" name="Text Box 86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476" name="Text Box 87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477" name="Text Box 88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478" name="Text Box 89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479" name="Text Box 90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480" name="Text Box 91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481" name="Text Box 92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482" name="Text Box 93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483" name="Text Box 94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484" name="Text Box 95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485" name="Text Box 96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486" name="Text Box 97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487" name="Text Box 98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488" name="Text Box 99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489" name="Text Box 100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490" name="Text Box 101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38125"/>
    <xdr:sp macro="" textlink="">
      <xdr:nvSpPr>
        <xdr:cNvPr id="491" name="Text Box 54"/>
        <xdr:cNvSpPr txBox="1">
          <a:spLocks noChangeArrowheads="1"/>
        </xdr:cNvSpPr>
      </xdr:nvSpPr>
      <xdr:spPr bwMode="auto">
        <a:xfrm>
          <a:off x="3590925" y="7334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38125"/>
    <xdr:sp macro="" textlink="">
      <xdr:nvSpPr>
        <xdr:cNvPr id="492" name="Text Box 55"/>
        <xdr:cNvSpPr txBox="1">
          <a:spLocks noChangeArrowheads="1"/>
        </xdr:cNvSpPr>
      </xdr:nvSpPr>
      <xdr:spPr bwMode="auto">
        <a:xfrm>
          <a:off x="3590925" y="7334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38125"/>
    <xdr:sp macro="" textlink="">
      <xdr:nvSpPr>
        <xdr:cNvPr id="493" name="Text Box 56"/>
        <xdr:cNvSpPr txBox="1">
          <a:spLocks noChangeArrowheads="1"/>
        </xdr:cNvSpPr>
      </xdr:nvSpPr>
      <xdr:spPr bwMode="auto">
        <a:xfrm>
          <a:off x="3590925" y="7334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38125"/>
    <xdr:sp macro="" textlink="">
      <xdr:nvSpPr>
        <xdr:cNvPr id="494" name="Text Box 57"/>
        <xdr:cNvSpPr txBox="1">
          <a:spLocks noChangeArrowheads="1"/>
        </xdr:cNvSpPr>
      </xdr:nvSpPr>
      <xdr:spPr bwMode="auto">
        <a:xfrm>
          <a:off x="3590925" y="7334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38125"/>
    <xdr:sp macro="" textlink="">
      <xdr:nvSpPr>
        <xdr:cNvPr id="495" name="Text Box 58"/>
        <xdr:cNvSpPr txBox="1">
          <a:spLocks noChangeArrowheads="1"/>
        </xdr:cNvSpPr>
      </xdr:nvSpPr>
      <xdr:spPr bwMode="auto">
        <a:xfrm>
          <a:off x="3590925" y="7334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38125"/>
    <xdr:sp macro="" textlink="">
      <xdr:nvSpPr>
        <xdr:cNvPr id="496" name="Text Box 59"/>
        <xdr:cNvSpPr txBox="1">
          <a:spLocks noChangeArrowheads="1"/>
        </xdr:cNvSpPr>
      </xdr:nvSpPr>
      <xdr:spPr bwMode="auto">
        <a:xfrm>
          <a:off x="3590925" y="7334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38125"/>
    <xdr:sp macro="" textlink="">
      <xdr:nvSpPr>
        <xdr:cNvPr id="497" name="Text Box 60"/>
        <xdr:cNvSpPr txBox="1">
          <a:spLocks noChangeArrowheads="1"/>
        </xdr:cNvSpPr>
      </xdr:nvSpPr>
      <xdr:spPr bwMode="auto">
        <a:xfrm>
          <a:off x="3590925" y="7334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38125"/>
    <xdr:sp macro="" textlink="">
      <xdr:nvSpPr>
        <xdr:cNvPr id="498" name="Text Box 61"/>
        <xdr:cNvSpPr txBox="1">
          <a:spLocks noChangeArrowheads="1"/>
        </xdr:cNvSpPr>
      </xdr:nvSpPr>
      <xdr:spPr bwMode="auto">
        <a:xfrm>
          <a:off x="3590925" y="7334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499" name="Text Box 2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57175"/>
    <xdr:sp macro="" textlink="">
      <xdr:nvSpPr>
        <xdr:cNvPr id="500" name="Text Box 10"/>
        <xdr:cNvSpPr txBox="1">
          <a:spLocks noChangeArrowheads="1"/>
        </xdr:cNvSpPr>
      </xdr:nvSpPr>
      <xdr:spPr bwMode="auto">
        <a:xfrm>
          <a:off x="3590925" y="7334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9550"/>
    <xdr:sp macro="" textlink="">
      <xdr:nvSpPr>
        <xdr:cNvPr id="501" name="Text Box 5"/>
        <xdr:cNvSpPr txBox="1">
          <a:spLocks noChangeArrowheads="1"/>
        </xdr:cNvSpPr>
      </xdr:nvSpPr>
      <xdr:spPr bwMode="auto">
        <a:xfrm>
          <a:off x="3590925" y="7334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90500"/>
    <xdr:sp macro="" textlink="">
      <xdr:nvSpPr>
        <xdr:cNvPr id="502" name="Text Box 8"/>
        <xdr:cNvSpPr txBox="1">
          <a:spLocks noChangeArrowheads="1"/>
        </xdr:cNvSpPr>
      </xdr:nvSpPr>
      <xdr:spPr bwMode="auto">
        <a:xfrm>
          <a:off x="3590925" y="7334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90500"/>
    <xdr:sp macro="" textlink="">
      <xdr:nvSpPr>
        <xdr:cNvPr id="503" name="Text Box 9"/>
        <xdr:cNvSpPr txBox="1">
          <a:spLocks noChangeArrowheads="1"/>
        </xdr:cNvSpPr>
      </xdr:nvSpPr>
      <xdr:spPr bwMode="auto">
        <a:xfrm>
          <a:off x="3590925" y="7334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9550"/>
    <xdr:sp macro="" textlink="">
      <xdr:nvSpPr>
        <xdr:cNvPr id="504" name="Text Box 5"/>
        <xdr:cNvSpPr txBox="1">
          <a:spLocks noChangeArrowheads="1"/>
        </xdr:cNvSpPr>
      </xdr:nvSpPr>
      <xdr:spPr bwMode="auto">
        <a:xfrm>
          <a:off x="3590925" y="7334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90500"/>
    <xdr:sp macro="" textlink="">
      <xdr:nvSpPr>
        <xdr:cNvPr id="505" name="Text Box 8"/>
        <xdr:cNvSpPr txBox="1">
          <a:spLocks noChangeArrowheads="1"/>
        </xdr:cNvSpPr>
      </xdr:nvSpPr>
      <xdr:spPr bwMode="auto">
        <a:xfrm>
          <a:off x="3590925" y="7334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90500"/>
    <xdr:sp macro="" textlink="">
      <xdr:nvSpPr>
        <xdr:cNvPr id="506" name="Text Box 9"/>
        <xdr:cNvSpPr txBox="1">
          <a:spLocks noChangeArrowheads="1"/>
        </xdr:cNvSpPr>
      </xdr:nvSpPr>
      <xdr:spPr bwMode="auto">
        <a:xfrm>
          <a:off x="3590925" y="7334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507" name="Text Box 40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508" name="Text Box 39"/>
        <xdr:cNvSpPr txBox="1">
          <a:spLocks noChangeArrowheads="1"/>
        </xdr:cNvSpPr>
      </xdr:nvSpPr>
      <xdr:spPr bwMode="auto">
        <a:xfrm>
          <a:off x="37814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509" name="Text Box 39"/>
        <xdr:cNvSpPr txBox="1">
          <a:spLocks noChangeArrowheads="1"/>
        </xdr:cNvSpPr>
      </xdr:nvSpPr>
      <xdr:spPr bwMode="auto">
        <a:xfrm>
          <a:off x="37814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510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511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512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513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514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515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516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517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518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519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520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521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522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523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524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200025"/>
    <xdr:sp macro="" textlink="">
      <xdr:nvSpPr>
        <xdr:cNvPr id="525" name="Text Box 38"/>
        <xdr:cNvSpPr txBox="1">
          <a:spLocks noChangeArrowheads="1"/>
        </xdr:cNvSpPr>
      </xdr:nvSpPr>
      <xdr:spPr bwMode="auto">
        <a:xfrm>
          <a:off x="42386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526" name="Text Box 39"/>
        <xdr:cNvSpPr txBox="1">
          <a:spLocks noChangeArrowheads="1"/>
        </xdr:cNvSpPr>
      </xdr:nvSpPr>
      <xdr:spPr bwMode="auto">
        <a:xfrm>
          <a:off x="37814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527" name="Text Box 39"/>
        <xdr:cNvSpPr txBox="1">
          <a:spLocks noChangeArrowheads="1"/>
        </xdr:cNvSpPr>
      </xdr:nvSpPr>
      <xdr:spPr bwMode="auto">
        <a:xfrm>
          <a:off x="37814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528" name="Text Box 39"/>
        <xdr:cNvSpPr txBox="1">
          <a:spLocks noChangeArrowheads="1"/>
        </xdr:cNvSpPr>
      </xdr:nvSpPr>
      <xdr:spPr bwMode="auto">
        <a:xfrm>
          <a:off x="37814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529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530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531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532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533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534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57175"/>
    <xdr:sp macro="" textlink="">
      <xdr:nvSpPr>
        <xdr:cNvPr id="535" name="Text Box 10"/>
        <xdr:cNvSpPr txBox="1">
          <a:spLocks noChangeArrowheads="1"/>
        </xdr:cNvSpPr>
      </xdr:nvSpPr>
      <xdr:spPr bwMode="auto">
        <a:xfrm>
          <a:off x="3590925" y="7334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7</xdr:row>
      <xdr:rowOff>0</xdr:rowOff>
    </xdr:from>
    <xdr:ext cx="76200" cy="200025"/>
    <xdr:sp macro="" textlink="">
      <xdr:nvSpPr>
        <xdr:cNvPr id="536" name="Text Box 106"/>
        <xdr:cNvSpPr txBox="1">
          <a:spLocks noChangeArrowheads="1"/>
        </xdr:cNvSpPr>
      </xdr:nvSpPr>
      <xdr:spPr bwMode="auto">
        <a:xfrm>
          <a:off x="11525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7</xdr:row>
      <xdr:rowOff>0</xdr:rowOff>
    </xdr:from>
    <xdr:ext cx="76200" cy="200025"/>
    <xdr:sp macro="" textlink="">
      <xdr:nvSpPr>
        <xdr:cNvPr id="537" name="Text Box 107"/>
        <xdr:cNvSpPr txBox="1">
          <a:spLocks noChangeArrowheads="1"/>
        </xdr:cNvSpPr>
      </xdr:nvSpPr>
      <xdr:spPr bwMode="auto">
        <a:xfrm>
          <a:off x="11525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304800"/>
    <xdr:sp macro="" textlink="">
      <xdr:nvSpPr>
        <xdr:cNvPr id="538" name="Text Box 5"/>
        <xdr:cNvSpPr txBox="1">
          <a:spLocks noChangeArrowheads="1"/>
        </xdr:cNvSpPr>
      </xdr:nvSpPr>
      <xdr:spPr bwMode="auto">
        <a:xfrm>
          <a:off x="3590925" y="7334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539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540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541" name="Text Box 4"/>
        <xdr:cNvSpPr txBox="1">
          <a:spLocks noChangeArrowheads="1"/>
        </xdr:cNvSpPr>
      </xdr:nvSpPr>
      <xdr:spPr bwMode="auto">
        <a:xfrm>
          <a:off x="3590925" y="7334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7</xdr:row>
      <xdr:rowOff>0</xdr:rowOff>
    </xdr:from>
    <xdr:ext cx="76200" cy="228600"/>
    <xdr:sp macro="" textlink="">
      <xdr:nvSpPr>
        <xdr:cNvPr id="542" name="Text Box 12"/>
        <xdr:cNvSpPr txBox="1">
          <a:spLocks noChangeArrowheads="1"/>
        </xdr:cNvSpPr>
      </xdr:nvSpPr>
      <xdr:spPr bwMode="auto">
        <a:xfrm>
          <a:off x="11525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7</xdr:row>
      <xdr:rowOff>0</xdr:rowOff>
    </xdr:from>
    <xdr:ext cx="76200" cy="228600"/>
    <xdr:sp macro="" textlink="">
      <xdr:nvSpPr>
        <xdr:cNvPr id="543" name="Text Box 13"/>
        <xdr:cNvSpPr txBox="1">
          <a:spLocks noChangeArrowheads="1"/>
        </xdr:cNvSpPr>
      </xdr:nvSpPr>
      <xdr:spPr bwMode="auto">
        <a:xfrm>
          <a:off x="11525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304800"/>
    <xdr:sp macro="" textlink="">
      <xdr:nvSpPr>
        <xdr:cNvPr id="544" name="Text Box 5"/>
        <xdr:cNvSpPr txBox="1">
          <a:spLocks noChangeArrowheads="1"/>
        </xdr:cNvSpPr>
      </xdr:nvSpPr>
      <xdr:spPr bwMode="auto">
        <a:xfrm>
          <a:off x="3590925" y="7334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545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200025"/>
    <xdr:sp macro="" textlink="">
      <xdr:nvSpPr>
        <xdr:cNvPr id="546" name="Text Box 38"/>
        <xdr:cNvSpPr txBox="1">
          <a:spLocks noChangeArrowheads="1"/>
        </xdr:cNvSpPr>
      </xdr:nvSpPr>
      <xdr:spPr bwMode="auto">
        <a:xfrm>
          <a:off x="42386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9550"/>
    <xdr:sp macro="" textlink="">
      <xdr:nvSpPr>
        <xdr:cNvPr id="547" name="Text Box 5"/>
        <xdr:cNvSpPr txBox="1">
          <a:spLocks noChangeArrowheads="1"/>
        </xdr:cNvSpPr>
      </xdr:nvSpPr>
      <xdr:spPr bwMode="auto">
        <a:xfrm>
          <a:off x="3590925" y="7334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90500"/>
    <xdr:sp macro="" textlink="">
      <xdr:nvSpPr>
        <xdr:cNvPr id="548" name="Text Box 8"/>
        <xdr:cNvSpPr txBox="1">
          <a:spLocks noChangeArrowheads="1"/>
        </xdr:cNvSpPr>
      </xdr:nvSpPr>
      <xdr:spPr bwMode="auto">
        <a:xfrm>
          <a:off x="3590925" y="7334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90500"/>
    <xdr:sp macro="" textlink="">
      <xdr:nvSpPr>
        <xdr:cNvPr id="549" name="Text Box 9"/>
        <xdr:cNvSpPr txBox="1">
          <a:spLocks noChangeArrowheads="1"/>
        </xdr:cNvSpPr>
      </xdr:nvSpPr>
      <xdr:spPr bwMode="auto">
        <a:xfrm>
          <a:off x="3590925" y="7334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9550"/>
    <xdr:sp macro="" textlink="">
      <xdr:nvSpPr>
        <xdr:cNvPr id="550" name="Text Box 5"/>
        <xdr:cNvSpPr txBox="1">
          <a:spLocks noChangeArrowheads="1"/>
        </xdr:cNvSpPr>
      </xdr:nvSpPr>
      <xdr:spPr bwMode="auto">
        <a:xfrm>
          <a:off x="3590925" y="7334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551" name="Text Box 46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552" name="Text Box 43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553" name="Text Box 68"/>
        <xdr:cNvSpPr txBox="1">
          <a:spLocks noChangeArrowheads="1"/>
        </xdr:cNvSpPr>
      </xdr:nvSpPr>
      <xdr:spPr bwMode="auto">
        <a:xfrm>
          <a:off x="3590925" y="733425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554" name="Text Box 69"/>
        <xdr:cNvSpPr txBox="1">
          <a:spLocks noChangeArrowheads="1"/>
        </xdr:cNvSpPr>
      </xdr:nvSpPr>
      <xdr:spPr bwMode="auto">
        <a:xfrm>
          <a:off x="3590925" y="733425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555" name="Text Box 70"/>
        <xdr:cNvSpPr txBox="1">
          <a:spLocks noChangeArrowheads="1"/>
        </xdr:cNvSpPr>
      </xdr:nvSpPr>
      <xdr:spPr bwMode="auto">
        <a:xfrm>
          <a:off x="3590925" y="733425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556" name="Text Box 71"/>
        <xdr:cNvSpPr txBox="1">
          <a:spLocks noChangeArrowheads="1"/>
        </xdr:cNvSpPr>
      </xdr:nvSpPr>
      <xdr:spPr bwMode="auto">
        <a:xfrm>
          <a:off x="3590925" y="733425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557" name="Text Box 72"/>
        <xdr:cNvSpPr txBox="1">
          <a:spLocks noChangeArrowheads="1"/>
        </xdr:cNvSpPr>
      </xdr:nvSpPr>
      <xdr:spPr bwMode="auto">
        <a:xfrm>
          <a:off x="3590925" y="733425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558" name="Text Box 73"/>
        <xdr:cNvSpPr txBox="1">
          <a:spLocks noChangeArrowheads="1"/>
        </xdr:cNvSpPr>
      </xdr:nvSpPr>
      <xdr:spPr bwMode="auto">
        <a:xfrm>
          <a:off x="3590925" y="733425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559" name="Text Box 38"/>
        <xdr:cNvSpPr txBox="1">
          <a:spLocks noChangeArrowheads="1"/>
        </xdr:cNvSpPr>
      </xdr:nvSpPr>
      <xdr:spPr bwMode="auto">
        <a:xfrm>
          <a:off x="3590925" y="733425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400050"/>
    <xdr:sp macro="" textlink="">
      <xdr:nvSpPr>
        <xdr:cNvPr id="560" name="Text Box 38"/>
        <xdr:cNvSpPr txBox="1">
          <a:spLocks noChangeArrowheads="1"/>
        </xdr:cNvSpPr>
      </xdr:nvSpPr>
      <xdr:spPr bwMode="auto">
        <a:xfrm>
          <a:off x="4238625" y="733425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561" name="Text Box 47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562" name="Text Box 38"/>
        <xdr:cNvSpPr txBox="1">
          <a:spLocks noChangeArrowheads="1"/>
        </xdr:cNvSpPr>
      </xdr:nvSpPr>
      <xdr:spPr bwMode="auto">
        <a:xfrm>
          <a:off x="3590925" y="733425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400050"/>
    <xdr:sp macro="" textlink="">
      <xdr:nvSpPr>
        <xdr:cNvPr id="563" name="Text Box 38"/>
        <xdr:cNvSpPr txBox="1">
          <a:spLocks noChangeArrowheads="1"/>
        </xdr:cNvSpPr>
      </xdr:nvSpPr>
      <xdr:spPr bwMode="auto">
        <a:xfrm>
          <a:off x="4238625" y="733425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57175"/>
    <xdr:sp macro="" textlink="">
      <xdr:nvSpPr>
        <xdr:cNvPr id="564" name="Text Box 10"/>
        <xdr:cNvSpPr txBox="1">
          <a:spLocks noChangeArrowheads="1"/>
        </xdr:cNvSpPr>
      </xdr:nvSpPr>
      <xdr:spPr bwMode="auto">
        <a:xfrm>
          <a:off x="3590925" y="7334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7</xdr:row>
      <xdr:rowOff>0</xdr:rowOff>
    </xdr:from>
    <xdr:ext cx="76200" cy="200025"/>
    <xdr:sp macro="" textlink="">
      <xdr:nvSpPr>
        <xdr:cNvPr id="565" name="Text Box 106"/>
        <xdr:cNvSpPr txBox="1">
          <a:spLocks noChangeArrowheads="1"/>
        </xdr:cNvSpPr>
      </xdr:nvSpPr>
      <xdr:spPr bwMode="auto">
        <a:xfrm>
          <a:off x="11525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7</xdr:row>
      <xdr:rowOff>0</xdr:rowOff>
    </xdr:from>
    <xdr:ext cx="76200" cy="200025"/>
    <xdr:sp macro="" textlink="">
      <xdr:nvSpPr>
        <xdr:cNvPr id="566" name="Text Box 107"/>
        <xdr:cNvSpPr txBox="1">
          <a:spLocks noChangeArrowheads="1"/>
        </xdr:cNvSpPr>
      </xdr:nvSpPr>
      <xdr:spPr bwMode="auto">
        <a:xfrm>
          <a:off x="11525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567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568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569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570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571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572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573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574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575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576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577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578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579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200025"/>
    <xdr:sp macro="" textlink="">
      <xdr:nvSpPr>
        <xdr:cNvPr id="580" name="Text Box 38"/>
        <xdr:cNvSpPr txBox="1">
          <a:spLocks noChangeArrowheads="1"/>
        </xdr:cNvSpPr>
      </xdr:nvSpPr>
      <xdr:spPr bwMode="auto">
        <a:xfrm>
          <a:off x="42386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581" name="Text Box 39"/>
        <xdr:cNvSpPr txBox="1">
          <a:spLocks noChangeArrowheads="1"/>
        </xdr:cNvSpPr>
      </xdr:nvSpPr>
      <xdr:spPr bwMode="auto">
        <a:xfrm>
          <a:off x="37814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582" name="Text Box 39"/>
        <xdr:cNvSpPr txBox="1">
          <a:spLocks noChangeArrowheads="1"/>
        </xdr:cNvSpPr>
      </xdr:nvSpPr>
      <xdr:spPr bwMode="auto">
        <a:xfrm>
          <a:off x="37814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583" name="Text Box 39"/>
        <xdr:cNvSpPr txBox="1">
          <a:spLocks noChangeArrowheads="1"/>
        </xdr:cNvSpPr>
      </xdr:nvSpPr>
      <xdr:spPr bwMode="auto">
        <a:xfrm>
          <a:off x="37814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584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585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586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587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588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589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590" name="Text Box 39"/>
        <xdr:cNvSpPr txBox="1">
          <a:spLocks noChangeArrowheads="1"/>
        </xdr:cNvSpPr>
      </xdr:nvSpPr>
      <xdr:spPr bwMode="auto">
        <a:xfrm>
          <a:off x="37814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591" name="Text Box 39"/>
        <xdr:cNvSpPr txBox="1">
          <a:spLocks noChangeArrowheads="1"/>
        </xdr:cNvSpPr>
      </xdr:nvSpPr>
      <xdr:spPr bwMode="auto">
        <a:xfrm>
          <a:off x="37814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57175"/>
    <xdr:sp macro="" textlink="">
      <xdr:nvSpPr>
        <xdr:cNvPr id="592" name="Text Box 10"/>
        <xdr:cNvSpPr txBox="1">
          <a:spLocks noChangeArrowheads="1"/>
        </xdr:cNvSpPr>
      </xdr:nvSpPr>
      <xdr:spPr bwMode="auto">
        <a:xfrm>
          <a:off x="3590925" y="7334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7</xdr:row>
      <xdr:rowOff>0</xdr:rowOff>
    </xdr:from>
    <xdr:ext cx="76200" cy="200025"/>
    <xdr:sp macro="" textlink="">
      <xdr:nvSpPr>
        <xdr:cNvPr id="593" name="Text Box 106"/>
        <xdr:cNvSpPr txBox="1">
          <a:spLocks noChangeArrowheads="1"/>
        </xdr:cNvSpPr>
      </xdr:nvSpPr>
      <xdr:spPr bwMode="auto">
        <a:xfrm>
          <a:off x="11525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7</xdr:row>
      <xdr:rowOff>0</xdr:rowOff>
    </xdr:from>
    <xdr:ext cx="76200" cy="200025"/>
    <xdr:sp macro="" textlink="">
      <xdr:nvSpPr>
        <xdr:cNvPr id="594" name="Text Box 107"/>
        <xdr:cNvSpPr txBox="1">
          <a:spLocks noChangeArrowheads="1"/>
        </xdr:cNvSpPr>
      </xdr:nvSpPr>
      <xdr:spPr bwMode="auto">
        <a:xfrm>
          <a:off x="11525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595" name="Text Box 4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828675"/>
    <xdr:sp macro="" textlink="">
      <xdr:nvSpPr>
        <xdr:cNvPr id="596" name="Text Box 4"/>
        <xdr:cNvSpPr txBox="1">
          <a:spLocks noChangeArrowheads="1"/>
        </xdr:cNvSpPr>
      </xdr:nvSpPr>
      <xdr:spPr bwMode="auto">
        <a:xfrm>
          <a:off x="3590925" y="733425"/>
          <a:ext cx="762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66700"/>
    <xdr:sp macro="" textlink="">
      <xdr:nvSpPr>
        <xdr:cNvPr id="597" name="Text Box 5"/>
        <xdr:cNvSpPr txBox="1">
          <a:spLocks noChangeArrowheads="1"/>
        </xdr:cNvSpPr>
      </xdr:nvSpPr>
      <xdr:spPr bwMode="auto">
        <a:xfrm>
          <a:off x="3590925" y="73342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598" name="Text Box 8"/>
        <xdr:cNvSpPr txBox="1">
          <a:spLocks noChangeArrowheads="1"/>
        </xdr:cNvSpPr>
      </xdr:nvSpPr>
      <xdr:spPr bwMode="auto">
        <a:xfrm>
          <a:off x="3590925" y="733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599" name="Text Box 9"/>
        <xdr:cNvSpPr txBox="1">
          <a:spLocks noChangeArrowheads="1"/>
        </xdr:cNvSpPr>
      </xdr:nvSpPr>
      <xdr:spPr bwMode="auto">
        <a:xfrm>
          <a:off x="3590925" y="733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600" name="Text Box 4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466725</xdr:colOff>
      <xdr:row>7</xdr:row>
      <xdr:rowOff>0</xdr:rowOff>
    </xdr:from>
    <xdr:ext cx="76200" cy="400050"/>
    <xdr:sp macro="" textlink="">
      <xdr:nvSpPr>
        <xdr:cNvPr id="601" name="Text Box 4"/>
        <xdr:cNvSpPr txBox="1">
          <a:spLocks noChangeArrowheads="1"/>
        </xdr:cNvSpPr>
      </xdr:nvSpPr>
      <xdr:spPr bwMode="auto">
        <a:xfrm>
          <a:off x="4057650" y="733425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61925"/>
    <xdr:sp macro="" textlink="">
      <xdr:nvSpPr>
        <xdr:cNvPr id="602" name="Text Box 9"/>
        <xdr:cNvSpPr txBox="1">
          <a:spLocks noChangeArrowheads="1"/>
        </xdr:cNvSpPr>
      </xdr:nvSpPr>
      <xdr:spPr bwMode="auto">
        <a:xfrm>
          <a:off x="3590925" y="7334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61925"/>
    <xdr:sp macro="" textlink="">
      <xdr:nvSpPr>
        <xdr:cNvPr id="603" name="Text Box 10"/>
        <xdr:cNvSpPr txBox="1">
          <a:spLocks noChangeArrowheads="1"/>
        </xdr:cNvSpPr>
      </xdr:nvSpPr>
      <xdr:spPr bwMode="auto">
        <a:xfrm>
          <a:off x="3590925" y="7334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604" name="Text Box 38"/>
        <xdr:cNvSpPr txBox="1">
          <a:spLocks noChangeArrowheads="1"/>
        </xdr:cNvSpPr>
      </xdr:nvSpPr>
      <xdr:spPr bwMode="auto">
        <a:xfrm>
          <a:off x="3590925" y="733425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400050"/>
    <xdr:sp macro="" textlink="">
      <xdr:nvSpPr>
        <xdr:cNvPr id="605" name="Text Box 38"/>
        <xdr:cNvSpPr txBox="1">
          <a:spLocks noChangeArrowheads="1"/>
        </xdr:cNvSpPr>
      </xdr:nvSpPr>
      <xdr:spPr bwMode="auto">
        <a:xfrm>
          <a:off x="4238625" y="733425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800100</xdr:colOff>
      <xdr:row>7</xdr:row>
      <xdr:rowOff>0</xdr:rowOff>
    </xdr:from>
    <xdr:ext cx="0" cy="257175"/>
    <xdr:sp macro="" textlink="">
      <xdr:nvSpPr>
        <xdr:cNvPr id="606" name="Text Box 1"/>
        <xdr:cNvSpPr txBox="1">
          <a:spLocks noChangeArrowheads="1"/>
        </xdr:cNvSpPr>
      </xdr:nvSpPr>
      <xdr:spPr bwMode="auto">
        <a:xfrm>
          <a:off x="1162050" y="7334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800100</xdr:colOff>
      <xdr:row>7</xdr:row>
      <xdr:rowOff>0</xdr:rowOff>
    </xdr:from>
    <xdr:ext cx="0" cy="228600"/>
    <xdr:sp macro="" textlink="">
      <xdr:nvSpPr>
        <xdr:cNvPr id="607" name="Text Box 2"/>
        <xdr:cNvSpPr txBox="1">
          <a:spLocks noChangeArrowheads="1"/>
        </xdr:cNvSpPr>
      </xdr:nvSpPr>
      <xdr:spPr bwMode="auto">
        <a:xfrm>
          <a:off x="1162050" y="7334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47625" cy="419100"/>
    <xdr:sp macro="" textlink="">
      <xdr:nvSpPr>
        <xdr:cNvPr id="608" name="Text Box 10"/>
        <xdr:cNvSpPr txBox="1">
          <a:spLocks noChangeArrowheads="1"/>
        </xdr:cNvSpPr>
      </xdr:nvSpPr>
      <xdr:spPr bwMode="auto">
        <a:xfrm>
          <a:off x="4848225" y="733425"/>
          <a:ext cx="476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47625" cy="419100"/>
    <xdr:sp macro="" textlink="">
      <xdr:nvSpPr>
        <xdr:cNvPr id="609" name="Text Box 10"/>
        <xdr:cNvSpPr txBox="1">
          <a:spLocks noChangeArrowheads="1"/>
        </xdr:cNvSpPr>
      </xdr:nvSpPr>
      <xdr:spPr bwMode="auto">
        <a:xfrm>
          <a:off x="4848225" y="733425"/>
          <a:ext cx="476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333375"/>
    <xdr:sp macro="" textlink="">
      <xdr:nvSpPr>
        <xdr:cNvPr id="610" name="Text Box 5"/>
        <xdr:cNvSpPr txBox="1">
          <a:spLocks noChangeArrowheads="1"/>
        </xdr:cNvSpPr>
      </xdr:nvSpPr>
      <xdr:spPr bwMode="auto">
        <a:xfrm>
          <a:off x="3590925" y="733425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611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612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628775"/>
    <xdr:sp macro="" textlink="">
      <xdr:nvSpPr>
        <xdr:cNvPr id="613" name="Text Box 1"/>
        <xdr:cNvSpPr txBox="1">
          <a:spLocks noChangeArrowheads="1"/>
        </xdr:cNvSpPr>
      </xdr:nvSpPr>
      <xdr:spPr bwMode="auto">
        <a:xfrm>
          <a:off x="3590925" y="733425"/>
          <a:ext cx="76200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628775"/>
    <xdr:sp macro="" textlink="">
      <xdr:nvSpPr>
        <xdr:cNvPr id="614" name="Text Box 2"/>
        <xdr:cNvSpPr txBox="1">
          <a:spLocks noChangeArrowheads="1"/>
        </xdr:cNvSpPr>
      </xdr:nvSpPr>
      <xdr:spPr bwMode="auto">
        <a:xfrm>
          <a:off x="3590925" y="733425"/>
          <a:ext cx="76200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628775"/>
    <xdr:sp macro="" textlink="">
      <xdr:nvSpPr>
        <xdr:cNvPr id="615" name="Text Box 3"/>
        <xdr:cNvSpPr txBox="1">
          <a:spLocks noChangeArrowheads="1"/>
        </xdr:cNvSpPr>
      </xdr:nvSpPr>
      <xdr:spPr bwMode="auto">
        <a:xfrm>
          <a:off x="3590925" y="733425"/>
          <a:ext cx="76200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628775"/>
    <xdr:sp macro="" textlink="">
      <xdr:nvSpPr>
        <xdr:cNvPr id="616" name="Text Box 4"/>
        <xdr:cNvSpPr txBox="1">
          <a:spLocks noChangeArrowheads="1"/>
        </xdr:cNvSpPr>
      </xdr:nvSpPr>
      <xdr:spPr bwMode="auto">
        <a:xfrm>
          <a:off x="3590925" y="733425"/>
          <a:ext cx="76200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628775"/>
    <xdr:sp macro="" textlink="">
      <xdr:nvSpPr>
        <xdr:cNvPr id="617" name="Text Box 5"/>
        <xdr:cNvSpPr txBox="1">
          <a:spLocks noChangeArrowheads="1"/>
        </xdr:cNvSpPr>
      </xdr:nvSpPr>
      <xdr:spPr bwMode="auto">
        <a:xfrm>
          <a:off x="3590925" y="733425"/>
          <a:ext cx="76200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628775"/>
    <xdr:sp macro="" textlink="">
      <xdr:nvSpPr>
        <xdr:cNvPr id="618" name="Text Box 6"/>
        <xdr:cNvSpPr txBox="1">
          <a:spLocks noChangeArrowheads="1"/>
        </xdr:cNvSpPr>
      </xdr:nvSpPr>
      <xdr:spPr bwMode="auto">
        <a:xfrm>
          <a:off x="3590925" y="733425"/>
          <a:ext cx="76200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628775"/>
    <xdr:sp macro="" textlink="">
      <xdr:nvSpPr>
        <xdr:cNvPr id="619" name="Text Box 7"/>
        <xdr:cNvSpPr txBox="1">
          <a:spLocks noChangeArrowheads="1"/>
        </xdr:cNvSpPr>
      </xdr:nvSpPr>
      <xdr:spPr bwMode="auto">
        <a:xfrm>
          <a:off x="3590925" y="733425"/>
          <a:ext cx="76200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628775"/>
    <xdr:sp macro="" textlink="">
      <xdr:nvSpPr>
        <xdr:cNvPr id="620" name="Text Box 8"/>
        <xdr:cNvSpPr txBox="1">
          <a:spLocks noChangeArrowheads="1"/>
        </xdr:cNvSpPr>
      </xdr:nvSpPr>
      <xdr:spPr bwMode="auto">
        <a:xfrm>
          <a:off x="3590925" y="733425"/>
          <a:ext cx="76200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085850"/>
    <xdr:sp macro="" textlink="">
      <xdr:nvSpPr>
        <xdr:cNvPr id="621" name="Text Box 9"/>
        <xdr:cNvSpPr txBox="1">
          <a:spLocks noChangeArrowheads="1"/>
        </xdr:cNvSpPr>
      </xdr:nvSpPr>
      <xdr:spPr bwMode="auto">
        <a:xfrm>
          <a:off x="3590925" y="733425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085850"/>
    <xdr:sp macro="" textlink="">
      <xdr:nvSpPr>
        <xdr:cNvPr id="622" name="Text Box 10"/>
        <xdr:cNvSpPr txBox="1">
          <a:spLocks noChangeArrowheads="1"/>
        </xdr:cNvSpPr>
      </xdr:nvSpPr>
      <xdr:spPr bwMode="auto">
        <a:xfrm>
          <a:off x="3590925" y="733425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085850"/>
    <xdr:sp macro="" textlink="">
      <xdr:nvSpPr>
        <xdr:cNvPr id="623" name="Text Box 11"/>
        <xdr:cNvSpPr txBox="1">
          <a:spLocks noChangeArrowheads="1"/>
        </xdr:cNvSpPr>
      </xdr:nvSpPr>
      <xdr:spPr bwMode="auto">
        <a:xfrm>
          <a:off x="3590925" y="733425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085850"/>
    <xdr:sp macro="" textlink="">
      <xdr:nvSpPr>
        <xdr:cNvPr id="624" name="Text Box 12"/>
        <xdr:cNvSpPr txBox="1">
          <a:spLocks noChangeArrowheads="1"/>
        </xdr:cNvSpPr>
      </xdr:nvSpPr>
      <xdr:spPr bwMode="auto">
        <a:xfrm>
          <a:off x="3590925" y="733425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085850"/>
    <xdr:sp macro="" textlink="">
      <xdr:nvSpPr>
        <xdr:cNvPr id="625" name="Text Box 13"/>
        <xdr:cNvSpPr txBox="1">
          <a:spLocks noChangeArrowheads="1"/>
        </xdr:cNvSpPr>
      </xdr:nvSpPr>
      <xdr:spPr bwMode="auto">
        <a:xfrm>
          <a:off x="3590925" y="733425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085850"/>
    <xdr:sp macro="" textlink="">
      <xdr:nvSpPr>
        <xdr:cNvPr id="626" name="Text Box 14"/>
        <xdr:cNvSpPr txBox="1">
          <a:spLocks noChangeArrowheads="1"/>
        </xdr:cNvSpPr>
      </xdr:nvSpPr>
      <xdr:spPr bwMode="auto">
        <a:xfrm>
          <a:off x="3590925" y="733425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085850"/>
    <xdr:sp macro="" textlink="">
      <xdr:nvSpPr>
        <xdr:cNvPr id="627" name="Text Box 15"/>
        <xdr:cNvSpPr txBox="1">
          <a:spLocks noChangeArrowheads="1"/>
        </xdr:cNvSpPr>
      </xdr:nvSpPr>
      <xdr:spPr bwMode="auto">
        <a:xfrm>
          <a:off x="3590925" y="733425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085850"/>
    <xdr:sp macro="" textlink="">
      <xdr:nvSpPr>
        <xdr:cNvPr id="628" name="Text Box 16"/>
        <xdr:cNvSpPr txBox="1">
          <a:spLocks noChangeArrowheads="1"/>
        </xdr:cNvSpPr>
      </xdr:nvSpPr>
      <xdr:spPr bwMode="auto">
        <a:xfrm>
          <a:off x="3590925" y="733425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085850"/>
    <xdr:sp macro="" textlink="">
      <xdr:nvSpPr>
        <xdr:cNvPr id="629" name="Text Box 17"/>
        <xdr:cNvSpPr txBox="1">
          <a:spLocks noChangeArrowheads="1"/>
        </xdr:cNvSpPr>
      </xdr:nvSpPr>
      <xdr:spPr bwMode="auto">
        <a:xfrm>
          <a:off x="3590925" y="733425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085850"/>
    <xdr:sp macro="" textlink="">
      <xdr:nvSpPr>
        <xdr:cNvPr id="630" name="Text Box 18"/>
        <xdr:cNvSpPr txBox="1">
          <a:spLocks noChangeArrowheads="1"/>
        </xdr:cNvSpPr>
      </xdr:nvSpPr>
      <xdr:spPr bwMode="auto">
        <a:xfrm>
          <a:off x="3590925" y="733425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257175</xdr:colOff>
      <xdr:row>7</xdr:row>
      <xdr:rowOff>0</xdr:rowOff>
    </xdr:from>
    <xdr:ext cx="133350" cy="219075"/>
    <xdr:sp macro="" textlink="">
      <xdr:nvSpPr>
        <xdr:cNvPr id="631" name="Text Box 38"/>
        <xdr:cNvSpPr txBox="1">
          <a:spLocks noChangeArrowheads="1"/>
        </xdr:cNvSpPr>
      </xdr:nvSpPr>
      <xdr:spPr bwMode="auto">
        <a:xfrm>
          <a:off x="10229850" y="733425"/>
          <a:ext cx="133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200025</xdr:colOff>
      <xdr:row>7</xdr:row>
      <xdr:rowOff>0</xdr:rowOff>
    </xdr:from>
    <xdr:ext cx="76200" cy="552450"/>
    <xdr:sp macro="" textlink="">
      <xdr:nvSpPr>
        <xdr:cNvPr id="632" name="Text Box 39"/>
        <xdr:cNvSpPr txBox="1">
          <a:spLocks noChangeArrowheads="1"/>
        </xdr:cNvSpPr>
      </xdr:nvSpPr>
      <xdr:spPr bwMode="auto">
        <a:xfrm>
          <a:off x="12001500" y="733425"/>
          <a:ext cx="762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7</xdr:row>
      <xdr:rowOff>0</xdr:rowOff>
    </xdr:from>
    <xdr:ext cx="76200" cy="266700"/>
    <xdr:sp macro="" textlink="">
      <xdr:nvSpPr>
        <xdr:cNvPr id="633" name="Text Box 38"/>
        <xdr:cNvSpPr txBox="1">
          <a:spLocks noChangeArrowheads="1"/>
        </xdr:cNvSpPr>
      </xdr:nvSpPr>
      <xdr:spPr bwMode="auto">
        <a:xfrm>
          <a:off x="15459075" y="73342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634" name="Text Box 38"/>
        <xdr:cNvSpPr txBox="1">
          <a:spLocks noChangeArrowheads="1"/>
        </xdr:cNvSpPr>
      </xdr:nvSpPr>
      <xdr:spPr bwMode="auto">
        <a:xfrm>
          <a:off x="35909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635" name="Text Box 38"/>
        <xdr:cNvSpPr txBox="1">
          <a:spLocks noChangeArrowheads="1"/>
        </xdr:cNvSpPr>
      </xdr:nvSpPr>
      <xdr:spPr bwMode="auto">
        <a:xfrm>
          <a:off x="3590925" y="733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636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637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638" name="Text Box 38"/>
        <xdr:cNvSpPr txBox="1">
          <a:spLocks noChangeArrowheads="1"/>
        </xdr:cNvSpPr>
      </xdr:nvSpPr>
      <xdr:spPr bwMode="auto">
        <a:xfrm>
          <a:off x="35909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639" name="Text Box 38"/>
        <xdr:cNvSpPr txBox="1">
          <a:spLocks noChangeArrowheads="1"/>
        </xdr:cNvSpPr>
      </xdr:nvSpPr>
      <xdr:spPr bwMode="auto">
        <a:xfrm>
          <a:off x="3590925" y="733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640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641" name="Text Box 38"/>
        <xdr:cNvSpPr txBox="1">
          <a:spLocks noChangeArrowheads="1"/>
        </xdr:cNvSpPr>
      </xdr:nvSpPr>
      <xdr:spPr bwMode="auto">
        <a:xfrm>
          <a:off x="35909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642" name="Text Box 38"/>
        <xdr:cNvSpPr txBox="1">
          <a:spLocks noChangeArrowheads="1"/>
        </xdr:cNvSpPr>
      </xdr:nvSpPr>
      <xdr:spPr bwMode="auto">
        <a:xfrm>
          <a:off x="3590925" y="733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643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644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645" name="Text Box 38"/>
        <xdr:cNvSpPr txBox="1">
          <a:spLocks noChangeArrowheads="1"/>
        </xdr:cNvSpPr>
      </xdr:nvSpPr>
      <xdr:spPr bwMode="auto">
        <a:xfrm>
          <a:off x="35909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646" name="Text Box 38"/>
        <xdr:cNvSpPr txBox="1">
          <a:spLocks noChangeArrowheads="1"/>
        </xdr:cNvSpPr>
      </xdr:nvSpPr>
      <xdr:spPr bwMode="auto">
        <a:xfrm>
          <a:off x="3590925" y="733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647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648" name="Text Box 38"/>
        <xdr:cNvSpPr txBox="1">
          <a:spLocks noChangeArrowheads="1"/>
        </xdr:cNvSpPr>
      </xdr:nvSpPr>
      <xdr:spPr bwMode="auto">
        <a:xfrm>
          <a:off x="35909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649" name="Text Box 38"/>
        <xdr:cNvSpPr txBox="1">
          <a:spLocks noChangeArrowheads="1"/>
        </xdr:cNvSpPr>
      </xdr:nvSpPr>
      <xdr:spPr bwMode="auto">
        <a:xfrm>
          <a:off x="3590925" y="733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650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651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652" name="Text Box 38"/>
        <xdr:cNvSpPr txBox="1">
          <a:spLocks noChangeArrowheads="1"/>
        </xdr:cNvSpPr>
      </xdr:nvSpPr>
      <xdr:spPr bwMode="auto">
        <a:xfrm>
          <a:off x="3590925" y="7334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653" name="Text Box 38"/>
        <xdr:cNvSpPr txBox="1">
          <a:spLocks noChangeArrowheads="1"/>
        </xdr:cNvSpPr>
      </xdr:nvSpPr>
      <xdr:spPr bwMode="auto">
        <a:xfrm>
          <a:off x="3590925" y="7334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654" name="Text Box 38"/>
        <xdr:cNvSpPr txBox="1">
          <a:spLocks noChangeArrowheads="1"/>
        </xdr:cNvSpPr>
      </xdr:nvSpPr>
      <xdr:spPr bwMode="auto">
        <a:xfrm>
          <a:off x="3590925" y="7334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655" name="Text Box 38"/>
        <xdr:cNvSpPr txBox="1">
          <a:spLocks noChangeArrowheads="1"/>
        </xdr:cNvSpPr>
      </xdr:nvSpPr>
      <xdr:spPr bwMode="auto">
        <a:xfrm>
          <a:off x="3590925" y="7334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656" name="Text Box 38"/>
        <xdr:cNvSpPr txBox="1">
          <a:spLocks noChangeArrowheads="1"/>
        </xdr:cNvSpPr>
      </xdr:nvSpPr>
      <xdr:spPr bwMode="auto">
        <a:xfrm>
          <a:off x="3590925" y="7334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657" name="Text Box 38"/>
        <xdr:cNvSpPr txBox="1">
          <a:spLocks noChangeArrowheads="1"/>
        </xdr:cNvSpPr>
      </xdr:nvSpPr>
      <xdr:spPr bwMode="auto">
        <a:xfrm>
          <a:off x="3590925" y="7334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658" name="Text Box 38"/>
        <xdr:cNvSpPr txBox="1">
          <a:spLocks noChangeArrowheads="1"/>
        </xdr:cNvSpPr>
      </xdr:nvSpPr>
      <xdr:spPr bwMode="auto">
        <a:xfrm>
          <a:off x="3590925" y="7334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659" name="Text Box 38"/>
        <xdr:cNvSpPr txBox="1">
          <a:spLocks noChangeArrowheads="1"/>
        </xdr:cNvSpPr>
      </xdr:nvSpPr>
      <xdr:spPr bwMode="auto">
        <a:xfrm>
          <a:off x="3590925" y="7334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660" name="Text Box 38"/>
        <xdr:cNvSpPr txBox="1">
          <a:spLocks noChangeArrowheads="1"/>
        </xdr:cNvSpPr>
      </xdr:nvSpPr>
      <xdr:spPr bwMode="auto">
        <a:xfrm>
          <a:off x="3590925" y="7334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661" name="Text Box 38"/>
        <xdr:cNvSpPr txBox="1">
          <a:spLocks noChangeArrowheads="1"/>
        </xdr:cNvSpPr>
      </xdr:nvSpPr>
      <xdr:spPr bwMode="auto">
        <a:xfrm>
          <a:off x="35909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662" name="Text Box 38"/>
        <xdr:cNvSpPr txBox="1">
          <a:spLocks noChangeArrowheads="1"/>
        </xdr:cNvSpPr>
      </xdr:nvSpPr>
      <xdr:spPr bwMode="auto">
        <a:xfrm>
          <a:off x="3590925" y="733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663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664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665" name="Text Box 38"/>
        <xdr:cNvSpPr txBox="1">
          <a:spLocks noChangeArrowheads="1"/>
        </xdr:cNvSpPr>
      </xdr:nvSpPr>
      <xdr:spPr bwMode="auto">
        <a:xfrm>
          <a:off x="35909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666" name="Text Box 38"/>
        <xdr:cNvSpPr txBox="1">
          <a:spLocks noChangeArrowheads="1"/>
        </xdr:cNvSpPr>
      </xdr:nvSpPr>
      <xdr:spPr bwMode="auto">
        <a:xfrm>
          <a:off x="3590925" y="733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667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668" name="Text Box 38"/>
        <xdr:cNvSpPr txBox="1">
          <a:spLocks noChangeArrowheads="1"/>
        </xdr:cNvSpPr>
      </xdr:nvSpPr>
      <xdr:spPr bwMode="auto">
        <a:xfrm>
          <a:off x="35909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669" name="Text Box 38"/>
        <xdr:cNvSpPr txBox="1">
          <a:spLocks noChangeArrowheads="1"/>
        </xdr:cNvSpPr>
      </xdr:nvSpPr>
      <xdr:spPr bwMode="auto">
        <a:xfrm>
          <a:off x="3590925" y="733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670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671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672" name="Text Box 38"/>
        <xdr:cNvSpPr txBox="1">
          <a:spLocks noChangeArrowheads="1"/>
        </xdr:cNvSpPr>
      </xdr:nvSpPr>
      <xdr:spPr bwMode="auto">
        <a:xfrm>
          <a:off x="35909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673" name="Text Box 38"/>
        <xdr:cNvSpPr txBox="1">
          <a:spLocks noChangeArrowheads="1"/>
        </xdr:cNvSpPr>
      </xdr:nvSpPr>
      <xdr:spPr bwMode="auto">
        <a:xfrm>
          <a:off x="3590925" y="733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674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28600"/>
    <xdr:sp macro="" textlink="">
      <xdr:nvSpPr>
        <xdr:cNvPr id="675" name="Text Box 38"/>
        <xdr:cNvSpPr txBox="1">
          <a:spLocks noChangeArrowheads="1"/>
        </xdr:cNvSpPr>
      </xdr:nvSpPr>
      <xdr:spPr bwMode="auto">
        <a:xfrm>
          <a:off x="3590925" y="21240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47650"/>
    <xdr:sp macro="" textlink="">
      <xdr:nvSpPr>
        <xdr:cNvPr id="676" name="Text Box 38"/>
        <xdr:cNvSpPr txBox="1">
          <a:spLocks noChangeArrowheads="1"/>
        </xdr:cNvSpPr>
      </xdr:nvSpPr>
      <xdr:spPr bwMode="auto">
        <a:xfrm>
          <a:off x="3590925" y="212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00025"/>
    <xdr:sp macro="" textlink="">
      <xdr:nvSpPr>
        <xdr:cNvPr id="677" name="Text Box 38"/>
        <xdr:cNvSpPr txBox="1">
          <a:spLocks noChangeArrowheads="1"/>
        </xdr:cNvSpPr>
      </xdr:nvSpPr>
      <xdr:spPr bwMode="auto">
        <a:xfrm>
          <a:off x="3590925" y="2124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19075"/>
    <xdr:sp macro="" textlink="">
      <xdr:nvSpPr>
        <xdr:cNvPr id="678" name="Text Box 38"/>
        <xdr:cNvSpPr txBox="1">
          <a:spLocks noChangeArrowheads="1"/>
        </xdr:cNvSpPr>
      </xdr:nvSpPr>
      <xdr:spPr bwMode="auto">
        <a:xfrm>
          <a:off x="3590925" y="2124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28600"/>
    <xdr:sp macro="" textlink="">
      <xdr:nvSpPr>
        <xdr:cNvPr id="679" name="Text Box 38"/>
        <xdr:cNvSpPr txBox="1">
          <a:spLocks noChangeArrowheads="1"/>
        </xdr:cNvSpPr>
      </xdr:nvSpPr>
      <xdr:spPr bwMode="auto">
        <a:xfrm>
          <a:off x="3590925" y="21240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47650"/>
    <xdr:sp macro="" textlink="">
      <xdr:nvSpPr>
        <xdr:cNvPr id="680" name="Text Box 38"/>
        <xdr:cNvSpPr txBox="1">
          <a:spLocks noChangeArrowheads="1"/>
        </xdr:cNvSpPr>
      </xdr:nvSpPr>
      <xdr:spPr bwMode="auto">
        <a:xfrm>
          <a:off x="3590925" y="212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19075"/>
    <xdr:sp macro="" textlink="">
      <xdr:nvSpPr>
        <xdr:cNvPr id="681" name="Text Box 38"/>
        <xdr:cNvSpPr txBox="1">
          <a:spLocks noChangeArrowheads="1"/>
        </xdr:cNvSpPr>
      </xdr:nvSpPr>
      <xdr:spPr bwMode="auto">
        <a:xfrm>
          <a:off x="3590925" y="2124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28600"/>
    <xdr:sp macro="" textlink="">
      <xdr:nvSpPr>
        <xdr:cNvPr id="682" name="Text Box 38"/>
        <xdr:cNvSpPr txBox="1">
          <a:spLocks noChangeArrowheads="1"/>
        </xdr:cNvSpPr>
      </xdr:nvSpPr>
      <xdr:spPr bwMode="auto">
        <a:xfrm>
          <a:off x="3590925" y="21240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47650"/>
    <xdr:sp macro="" textlink="">
      <xdr:nvSpPr>
        <xdr:cNvPr id="683" name="Text Box 38"/>
        <xdr:cNvSpPr txBox="1">
          <a:spLocks noChangeArrowheads="1"/>
        </xdr:cNvSpPr>
      </xdr:nvSpPr>
      <xdr:spPr bwMode="auto">
        <a:xfrm>
          <a:off x="3590925" y="212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00025"/>
    <xdr:sp macro="" textlink="">
      <xdr:nvSpPr>
        <xdr:cNvPr id="684" name="Text Box 38"/>
        <xdr:cNvSpPr txBox="1">
          <a:spLocks noChangeArrowheads="1"/>
        </xdr:cNvSpPr>
      </xdr:nvSpPr>
      <xdr:spPr bwMode="auto">
        <a:xfrm>
          <a:off x="3590925" y="2124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19075"/>
    <xdr:sp macro="" textlink="">
      <xdr:nvSpPr>
        <xdr:cNvPr id="685" name="Text Box 38"/>
        <xdr:cNvSpPr txBox="1">
          <a:spLocks noChangeArrowheads="1"/>
        </xdr:cNvSpPr>
      </xdr:nvSpPr>
      <xdr:spPr bwMode="auto">
        <a:xfrm>
          <a:off x="3590925" y="2124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28600"/>
    <xdr:sp macro="" textlink="">
      <xdr:nvSpPr>
        <xdr:cNvPr id="686" name="Text Box 38"/>
        <xdr:cNvSpPr txBox="1">
          <a:spLocks noChangeArrowheads="1"/>
        </xdr:cNvSpPr>
      </xdr:nvSpPr>
      <xdr:spPr bwMode="auto">
        <a:xfrm>
          <a:off x="3590925" y="21240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47650"/>
    <xdr:sp macro="" textlink="">
      <xdr:nvSpPr>
        <xdr:cNvPr id="687" name="Text Box 38"/>
        <xdr:cNvSpPr txBox="1">
          <a:spLocks noChangeArrowheads="1"/>
        </xdr:cNvSpPr>
      </xdr:nvSpPr>
      <xdr:spPr bwMode="auto">
        <a:xfrm>
          <a:off x="3590925" y="212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19075"/>
    <xdr:sp macro="" textlink="">
      <xdr:nvSpPr>
        <xdr:cNvPr id="688" name="Text Box 38"/>
        <xdr:cNvSpPr txBox="1">
          <a:spLocks noChangeArrowheads="1"/>
        </xdr:cNvSpPr>
      </xdr:nvSpPr>
      <xdr:spPr bwMode="auto">
        <a:xfrm>
          <a:off x="3590925" y="2124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28600"/>
    <xdr:sp macro="" textlink="">
      <xdr:nvSpPr>
        <xdr:cNvPr id="689" name="Text Box 38"/>
        <xdr:cNvSpPr txBox="1">
          <a:spLocks noChangeArrowheads="1"/>
        </xdr:cNvSpPr>
      </xdr:nvSpPr>
      <xdr:spPr bwMode="auto">
        <a:xfrm>
          <a:off x="3590925" y="21240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47650"/>
    <xdr:sp macro="" textlink="">
      <xdr:nvSpPr>
        <xdr:cNvPr id="690" name="Text Box 38"/>
        <xdr:cNvSpPr txBox="1">
          <a:spLocks noChangeArrowheads="1"/>
        </xdr:cNvSpPr>
      </xdr:nvSpPr>
      <xdr:spPr bwMode="auto">
        <a:xfrm>
          <a:off x="3590925" y="212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00025"/>
    <xdr:sp macro="" textlink="">
      <xdr:nvSpPr>
        <xdr:cNvPr id="691" name="Text Box 38"/>
        <xdr:cNvSpPr txBox="1">
          <a:spLocks noChangeArrowheads="1"/>
        </xdr:cNvSpPr>
      </xdr:nvSpPr>
      <xdr:spPr bwMode="auto">
        <a:xfrm>
          <a:off x="3590925" y="2124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19075"/>
    <xdr:sp macro="" textlink="">
      <xdr:nvSpPr>
        <xdr:cNvPr id="692" name="Text Box 38"/>
        <xdr:cNvSpPr txBox="1">
          <a:spLocks noChangeArrowheads="1"/>
        </xdr:cNvSpPr>
      </xdr:nvSpPr>
      <xdr:spPr bwMode="auto">
        <a:xfrm>
          <a:off x="3590925" y="2124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428625"/>
    <xdr:sp macro="" textlink="">
      <xdr:nvSpPr>
        <xdr:cNvPr id="693" name="Text Box 38"/>
        <xdr:cNvSpPr txBox="1">
          <a:spLocks noChangeArrowheads="1"/>
        </xdr:cNvSpPr>
      </xdr:nvSpPr>
      <xdr:spPr bwMode="auto">
        <a:xfrm>
          <a:off x="3590925" y="21240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428625"/>
    <xdr:sp macro="" textlink="">
      <xdr:nvSpPr>
        <xdr:cNvPr id="694" name="Text Box 38"/>
        <xdr:cNvSpPr txBox="1">
          <a:spLocks noChangeArrowheads="1"/>
        </xdr:cNvSpPr>
      </xdr:nvSpPr>
      <xdr:spPr bwMode="auto">
        <a:xfrm>
          <a:off x="3590925" y="21240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428625"/>
    <xdr:sp macro="" textlink="">
      <xdr:nvSpPr>
        <xdr:cNvPr id="695" name="Text Box 38"/>
        <xdr:cNvSpPr txBox="1">
          <a:spLocks noChangeArrowheads="1"/>
        </xdr:cNvSpPr>
      </xdr:nvSpPr>
      <xdr:spPr bwMode="auto">
        <a:xfrm>
          <a:off x="3590925" y="21240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428625"/>
    <xdr:sp macro="" textlink="">
      <xdr:nvSpPr>
        <xdr:cNvPr id="696" name="Text Box 38"/>
        <xdr:cNvSpPr txBox="1">
          <a:spLocks noChangeArrowheads="1"/>
        </xdr:cNvSpPr>
      </xdr:nvSpPr>
      <xdr:spPr bwMode="auto">
        <a:xfrm>
          <a:off x="3590925" y="21240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428625"/>
    <xdr:sp macro="" textlink="">
      <xdr:nvSpPr>
        <xdr:cNvPr id="697" name="Text Box 38"/>
        <xdr:cNvSpPr txBox="1">
          <a:spLocks noChangeArrowheads="1"/>
        </xdr:cNvSpPr>
      </xdr:nvSpPr>
      <xdr:spPr bwMode="auto">
        <a:xfrm>
          <a:off x="3590925" y="21240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428625"/>
    <xdr:sp macro="" textlink="">
      <xdr:nvSpPr>
        <xdr:cNvPr id="698" name="Text Box 38"/>
        <xdr:cNvSpPr txBox="1">
          <a:spLocks noChangeArrowheads="1"/>
        </xdr:cNvSpPr>
      </xdr:nvSpPr>
      <xdr:spPr bwMode="auto">
        <a:xfrm>
          <a:off x="3590925" y="21240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428625"/>
    <xdr:sp macro="" textlink="">
      <xdr:nvSpPr>
        <xdr:cNvPr id="699" name="Text Box 38"/>
        <xdr:cNvSpPr txBox="1">
          <a:spLocks noChangeArrowheads="1"/>
        </xdr:cNvSpPr>
      </xdr:nvSpPr>
      <xdr:spPr bwMode="auto">
        <a:xfrm>
          <a:off x="3590925" y="21240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428625"/>
    <xdr:sp macro="" textlink="">
      <xdr:nvSpPr>
        <xdr:cNvPr id="700" name="Text Box 38"/>
        <xdr:cNvSpPr txBox="1">
          <a:spLocks noChangeArrowheads="1"/>
        </xdr:cNvSpPr>
      </xdr:nvSpPr>
      <xdr:spPr bwMode="auto">
        <a:xfrm>
          <a:off x="3590925" y="21240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428625"/>
    <xdr:sp macro="" textlink="">
      <xdr:nvSpPr>
        <xdr:cNvPr id="701" name="Text Box 38"/>
        <xdr:cNvSpPr txBox="1">
          <a:spLocks noChangeArrowheads="1"/>
        </xdr:cNvSpPr>
      </xdr:nvSpPr>
      <xdr:spPr bwMode="auto">
        <a:xfrm>
          <a:off x="3590925" y="21240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28600"/>
    <xdr:sp macro="" textlink="">
      <xdr:nvSpPr>
        <xdr:cNvPr id="702" name="Text Box 38"/>
        <xdr:cNvSpPr txBox="1">
          <a:spLocks noChangeArrowheads="1"/>
        </xdr:cNvSpPr>
      </xdr:nvSpPr>
      <xdr:spPr bwMode="auto">
        <a:xfrm>
          <a:off x="3590925" y="24669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47650"/>
    <xdr:sp macro="" textlink="">
      <xdr:nvSpPr>
        <xdr:cNvPr id="703" name="Text Box 38"/>
        <xdr:cNvSpPr txBox="1">
          <a:spLocks noChangeArrowheads="1"/>
        </xdr:cNvSpPr>
      </xdr:nvSpPr>
      <xdr:spPr bwMode="auto">
        <a:xfrm>
          <a:off x="3590925" y="24669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00025"/>
    <xdr:sp macro="" textlink="">
      <xdr:nvSpPr>
        <xdr:cNvPr id="704" name="Text Box 38"/>
        <xdr:cNvSpPr txBox="1">
          <a:spLocks noChangeArrowheads="1"/>
        </xdr:cNvSpPr>
      </xdr:nvSpPr>
      <xdr:spPr bwMode="auto">
        <a:xfrm>
          <a:off x="3590925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19075"/>
    <xdr:sp macro="" textlink="">
      <xdr:nvSpPr>
        <xdr:cNvPr id="705" name="Text Box 38"/>
        <xdr:cNvSpPr txBox="1">
          <a:spLocks noChangeArrowheads="1"/>
        </xdr:cNvSpPr>
      </xdr:nvSpPr>
      <xdr:spPr bwMode="auto">
        <a:xfrm>
          <a:off x="3590925" y="2466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28600"/>
    <xdr:sp macro="" textlink="">
      <xdr:nvSpPr>
        <xdr:cNvPr id="706" name="Text Box 38"/>
        <xdr:cNvSpPr txBox="1">
          <a:spLocks noChangeArrowheads="1"/>
        </xdr:cNvSpPr>
      </xdr:nvSpPr>
      <xdr:spPr bwMode="auto">
        <a:xfrm>
          <a:off x="3590925" y="24669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47650"/>
    <xdr:sp macro="" textlink="">
      <xdr:nvSpPr>
        <xdr:cNvPr id="707" name="Text Box 38"/>
        <xdr:cNvSpPr txBox="1">
          <a:spLocks noChangeArrowheads="1"/>
        </xdr:cNvSpPr>
      </xdr:nvSpPr>
      <xdr:spPr bwMode="auto">
        <a:xfrm>
          <a:off x="3590925" y="24669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19075"/>
    <xdr:sp macro="" textlink="">
      <xdr:nvSpPr>
        <xdr:cNvPr id="708" name="Text Box 38"/>
        <xdr:cNvSpPr txBox="1">
          <a:spLocks noChangeArrowheads="1"/>
        </xdr:cNvSpPr>
      </xdr:nvSpPr>
      <xdr:spPr bwMode="auto">
        <a:xfrm>
          <a:off x="3590925" y="2466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28600"/>
    <xdr:sp macro="" textlink="">
      <xdr:nvSpPr>
        <xdr:cNvPr id="709" name="Text Box 38"/>
        <xdr:cNvSpPr txBox="1">
          <a:spLocks noChangeArrowheads="1"/>
        </xdr:cNvSpPr>
      </xdr:nvSpPr>
      <xdr:spPr bwMode="auto">
        <a:xfrm>
          <a:off x="3590925" y="24669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47650"/>
    <xdr:sp macro="" textlink="">
      <xdr:nvSpPr>
        <xdr:cNvPr id="710" name="Text Box 38"/>
        <xdr:cNvSpPr txBox="1">
          <a:spLocks noChangeArrowheads="1"/>
        </xdr:cNvSpPr>
      </xdr:nvSpPr>
      <xdr:spPr bwMode="auto">
        <a:xfrm>
          <a:off x="3590925" y="24669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00025"/>
    <xdr:sp macro="" textlink="">
      <xdr:nvSpPr>
        <xdr:cNvPr id="711" name="Text Box 38"/>
        <xdr:cNvSpPr txBox="1">
          <a:spLocks noChangeArrowheads="1"/>
        </xdr:cNvSpPr>
      </xdr:nvSpPr>
      <xdr:spPr bwMode="auto">
        <a:xfrm>
          <a:off x="3590925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19075"/>
    <xdr:sp macro="" textlink="">
      <xdr:nvSpPr>
        <xdr:cNvPr id="712" name="Text Box 38"/>
        <xdr:cNvSpPr txBox="1">
          <a:spLocks noChangeArrowheads="1"/>
        </xdr:cNvSpPr>
      </xdr:nvSpPr>
      <xdr:spPr bwMode="auto">
        <a:xfrm>
          <a:off x="3590925" y="2466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28600"/>
    <xdr:sp macro="" textlink="">
      <xdr:nvSpPr>
        <xdr:cNvPr id="713" name="Text Box 38"/>
        <xdr:cNvSpPr txBox="1">
          <a:spLocks noChangeArrowheads="1"/>
        </xdr:cNvSpPr>
      </xdr:nvSpPr>
      <xdr:spPr bwMode="auto">
        <a:xfrm>
          <a:off x="3590925" y="24669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47650"/>
    <xdr:sp macro="" textlink="">
      <xdr:nvSpPr>
        <xdr:cNvPr id="714" name="Text Box 38"/>
        <xdr:cNvSpPr txBox="1">
          <a:spLocks noChangeArrowheads="1"/>
        </xdr:cNvSpPr>
      </xdr:nvSpPr>
      <xdr:spPr bwMode="auto">
        <a:xfrm>
          <a:off x="3590925" y="24669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19075"/>
    <xdr:sp macro="" textlink="">
      <xdr:nvSpPr>
        <xdr:cNvPr id="715" name="Text Box 38"/>
        <xdr:cNvSpPr txBox="1">
          <a:spLocks noChangeArrowheads="1"/>
        </xdr:cNvSpPr>
      </xdr:nvSpPr>
      <xdr:spPr bwMode="auto">
        <a:xfrm>
          <a:off x="3590925" y="2466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428625"/>
    <xdr:sp macro="" textlink="">
      <xdr:nvSpPr>
        <xdr:cNvPr id="716" name="Text Box 38"/>
        <xdr:cNvSpPr txBox="1">
          <a:spLocks noChangeArrowheads="1"/>
        </xdr:cNvSpPr>
      </xdr:nvSpPr>
      <xdr:spPr bwMode="auto">
        <a:xfrm>
          <a:off x="3590925" y="26670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428625"/>
    <xdr:sp macro="" textlink="">
      <xdr:nvSpPr>
        <xdr:cNvPr id="717" name="Text Box 38"/>
        <xdr:cNvSpPr txBox="1">
          <a:spLocks noChangeArrowheads="1"/>
        </xdr:cNvSpPr>
      </xdr:nvSpPr>
      <xdr:spPr bwMode="auto">
        <a:xfrm>
          <a:off x="3590925" y="26670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428625"/>
    <xdr:sp macro="" textlink="">
      <xdr:nvSpPr>
        <xdr:cNvPr id="718" name="Text Box 38"/>
        <xdr:cNvSpPr txBox="1">
          <a:spLocks noChangeArrowheads="1"/>
        </xdr:cNvSpPr>
      </xdr:nvSpPr>
      <xdr:spPr bwMode="auto">
        <a:xfrm>
          <a:off x="3590925" y="26670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428625"/>
    <xdr:sp macro="" textlink="">
      <xdr:nvSpPr>
        <xdr:cNvPr id="719" name="Text Box 38"/>
        <xdr:cNvSpPr txBox="1">
          <a:spLocks noChangeArrowheads="1"/>
        </xdr:cNvSpPr>
      </xdr:nvSpPr>
      <xdr:spPr bwMode="auto">
        <a:xfrm>
          <a:off x="3590925" y="26670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428625"/>
    <xdr:sp macro="" textlink="">
      <xdr:nvSpPr>
        <xdr:cNvPr id="720" name="Text Box 38"/>
        <xdr:cNvSpPr txBox="1">
          <a:spLocks noChangeArrowheads="1"/>
        </xdr:cNvSpPr>
      </xdr:nvSpPr>
      <xdr:spPr bwMode="auto">
        <a:xfrm>
          <a:off x="3590925" y="26670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428625"/>
    <xdr:sp macro="" textlink="">
      <xdr:nvSpPr>
        <xdr:cNvPr id="721" name="Text Box 38"/>
        <xdr:cNvSpPr txBox="1">
          <a:spLocks noChangeArrowheads="1"/>
        </xdr:cNvSpPr>
      </xdr:nvSpPr>
      <xdr:spPr bwMode="auto">
        <a:xfrm>
          <a:off x="3590925" y="26670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428625"/>
    <xdr:sp macro="" textlink="">
      <xdr:nvSpPr>
        <xdr:cNvPr id="722" name="Text Box 38"/>
        <xdr:cNvSpPr txBox="1">
          <a:spLocks noChangeArrowheads="1"/>
        </xdr:cNvSpPr>
      </xdr:nvSpPr>
      <xdr:spPr bwMode="auto">
        <a:xfrm>
          <a:off x="3590925" y="26670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428625"/>
    <xdr:sp macro="" textlink="">
      <xdr:nvSpPr>
        <xdr:cNvPr id="723" name="Text Box 38"/>
        <xdr:cNvSpPr txBox="1">
          <a:spLocks noChangeArrowheads="1"/>
        </xdr:cNvSpPr>
      </xdr:nvSpPr>
      <xdr:spPr bwMode="auto">
        <a:xfrm>
          <a:off x="3590925" y="26670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428625"/>
    <xdr:sp macro="" textlink="">
      <xdr:nvSpPr>
        <xdr:cNvPr id="724" name="Text Box 38"/>
        <xdr:cNvSpPr txBox="1">
          <a:spLocks noChangeArrowheads="1"/>
        </xdr:cNvSpPr>
      </xdr:nvSpPr>
      <xdr:spPr bwMode="auto">
        <a:xfrm>
          <a:off x="3590925" y="26670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28600"/>
    <xdr:sp macro="" textlink="">
      <xdr:nvSpPr>
        <xdr:cNvPr id="725" name="Text Box 38"/>
        <xdr:cNvSpPr txBox="1">
          <a:spLocks noChangeArrowheads="1"/>
        </xdr:cNvSpPr>
      </xdr:nvSpPr>
      <xdr:spPr bwMode="auto">
        <a:xfrm>
          <a:off x="3590925" y="28670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47650"/>
    <xdr:sp macro="" textlink="">
      <xdr:nvSpPr>
        <xdr:cNvPr id="726" name="Text Box 38"/>
        <xdr:cNvSpPr txBox="1">
          <a:spLocks noChangeArrowheads="1"/>
        </xdr:cNvSpPr>
      </xdr:nvSpPr>
      <xdr:spPr bwMode="auto">
        <a:xfrm>
          <a:off x="3590925" y="2867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00025"/>
    <xdr:sp macro="" textlink="">
      <xdr:nvSpPr>
        <xdr:cNvPr id="727" name="Text Box 38"/>
        <xdr:cNvSpPr txBox="1">
          <a:spLocks noChangeArrowheads="1"/>
        </xdr:cNvSpPr>
      </xdr:nvSpPr>
      <xdr:spPr bwMode="auto">
        <a:xfrm>
          <a:off x="3590925" y="2867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19075"/>
    <xdr:sp macro="" textlink="">
      <xdr:nvSpPr>
        <xdr:cNvPr id="728" name="Text Box 38"/>
        <xdr:cNvSpPr txBox="1">
          <a:spLocks noChangeArrowheads="1"/>
        </xdr:cNvSpPr>
      </xdr:nvSpPr>
      <xdr:spPr bwMode="auto">
        <a:xfrm>
          <a:off x="3590925" y="2867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28600"/>
    <xdr:sp macro="" textlink="">
      <xdr:nvSpPr>
        <xdr:cNvPr id="729" name="Text Box 38"/>
        <xdr:cNvSpPr txBox="1">
          <a:spLocks noChangeArrowheads="1"/>
        </xdr:cNvSpPr>
      </xdr:nvSpPr>
      <xdr:spPr bwMode="auto">
        <a:xfrm>
          <a:off x="3590925" y="28670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47650"/>
    <xdr:sp macro="" textlink="">
      <xdr:nvSpPr>
        <xdr:cNvPr id="730" name="Text Box 38"/>
        <xdr:cNvSpPr txBox="1">
          <a:spLocks noChangeArrowheads="1"/>
        </xdr:cNvSpPr>
      </xdr:nvSpPr>
      <xdr:spPr bwMode="auto">
        <a:xfrm>
          <a:off x="3590925" y="2867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19075"/>
    <xdr:sp macro="" textlink="">
      <xdr:nvSpPr>
        <xdr:cNvPr id="731" name="Text Box 38"/>
        <xdr:cNvSpPr txBox="1">
          <a:spLocks noChangeArrowheads="1"/>
        </xdr:cNvSpPr>
      </xdr:nvSpPr>
      <xdr:spPr bwMode="auto">
        <a:xfrm>
          <a:off x="3590925" y="2867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28600"/>
    <xdr:sp macro="" textlink="">
      <xdr:nvSpPr>
        <xdr:cNvPr id="732" name="Text Box 38"/>
        <xdr:cNvSpPr txBox="1">
          <a:spLocks noChangeArrowheads="1"/>
        </xdr:cNvSpPr>
      </xdr:nvSpPr>
      <xdr:spPr bwMode="auto">
        <a:xfrm>
          <a:off x="3590925" y="28670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47650"/>
    <xdr:sp macro="" textlink="">
      <xdr:nvSpPr>
        <xdr:cNvPr id="733" name="Text Box 38"/>
        <xdr:cNvSpPr txBox="1">
          <a:spLocks noChangeArrowheads="1"/>
        </xdr:cNvSpPr>
      </xdr:nvSpPr>
      <xdr:spPr bwMode="auto">
        <a:xfrm>
          <a:off x="3590925" y="2867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00025"/>
    <xdr:sp macro="" textlink="">
      <xdr:nvSpPr>
        <xdr:cNvPr id="734" name="Text Box 38"/>
        <xdr:cNvSpPr txBox="1">
          <a:spLocks noChangeArrowheads="1"/>
        </xdr:cNvSpPr>
      </xdr:nvSpPr>
      <xdr:spPr bwMode="auto">
        <a:xfrm>
          <a:off x="3590925" y="2867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19075"/>
    <xdr:sp macro="" textlink="">
      <xdr:nvSpPr>
        <xdr:cNvPr id="735" name="Text Box 38"/>
        <xdr:cNvSpPr txBox="1">
          <a:spLocks noChangeArrowheads="1"/>
        </xdr:cNvSpPr>
      </xdr:nvSpPr>
      <xdr:spPr bwMode="auto">
        <a:xfrm>
          <a:off x="3590925" y="2867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28600"/>
    <xdr:sp macro="" textlink="">
      <xdr:nvSpPr>
        <xdr:cNvPr id="736" name="Text Box 38"/>
        <xdr:cNvSpPr txBox="1">
          <a:spLocks noChangeArrowheads="1"/>
        </xdr:cNvSpPr>
      </xdr:nvSpPr>
      <xdr:spPr bwMode="auto">
        <a:xfrm>
          <a:off x="3590925" y="28670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47650"/>
    <xdr:sp macro="" textlink="">
      <xdr:nvSpPr>
        <xdr:cNvPr id="737" name="Text Box 38"/>
        <xdr:cNvSpPr txBox="1">
          <a:spLocks noChangeArrowheads="1"/>
        </xdr:cNvSpPr>
      </xdr:nvSpPr>
      <xdr:spPr bwMode="auto">
        <a:xfrm>
          <a:off x="3590925" y="2867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19075"/>
    <xdr:sp macro="" textlink="">
      <xdr:nvSpPr>
        <xdr:cNvPr id="738" name="Text Box 38"/>
        <xdr:cNvSpPr txBox="1">
          <a:spLocks noChangeArrowheads="1"/>
        </xdr:cNvSpPr>
      </xdr:nvSpPr>
      <xdr:spPr bwMode="auto">
        <a:xfrm>
          <a:off x="3590925" y="2867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428625"/>
    <xdr:sp macro="" textlink="">
      <xdr:nvSpPr>
        <xdr:cNvPr id="739" name="Text Box 38"/>
        <xdr:cNvSpPr txBox="1">
          <a:spLocks noChangeArrowheads="1"/>
        </xdr:cNvSpPr>
      </xdr:nvSpPr>
      <xdr:spPr bwMode="auto">
        <a:xfrm>
          <a:off x="3590925" y="24669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428625"/>
    <xdr:sp macro="" textlink="">
      <xdr:nvSpPr>
        <xdr:cNvPr id="740" name="Text Box 38"/>
        <xdr:cNvSpPr txBox="1">
          <a:spLocks noChangeArrowheads="1"/>
        </xdr:cNvSpPr>
      </xdr:nvSpPr>
      <xdr:spPr bwMode="auto">
        <a:xfrm>
          <a:off x="3590925" y="24669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428625"/>
    <xdr:sp macro="" textlink="">
      <xdr:nvSpPr>
        <xdr:cNvPr id="741" name="Text Box 38"/>
        <xdr:cNvSpPr txBox="1">
          <a:spLocks noChangeArrowheads="1"/>
        </xdr:cNvSpPr>
      </xdr:nvSpPr>
      <xdr:spPr bwMode="auto">
        <a:xfrm>
          <a:off x="3590925" y="24669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428625"/>
    <xdr:sp macro="" textlink="">
      <xdr:nvSpPr>
        <xdr:cNvPr id="742" name="Text Box 38"/>
        <xdr:cNvSpPr txBox="1">
          <a:spLocks noChangeArrowheads="1"/>
        </xdr:cNvSpPr>
      </xdr:nvSpPr>
      <xdr:spPr bwMode="auto">
        <a:xfrm>
          <a:off x="3590925" y="24669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428625"/>
    <xdr:sp macro="" textlink="">
      <xdr:nvSpPr>
        <xdr:cNvPr id="743" name="Text Box 38"/>
        <xdr:cNvSpPr txBox="1">
          <a:spLocks noChangeArrowheads="1"/>
        </xdr:cNvSpPr>
      </xdr:nvSpPr>
      <xdr:spPr bwMode="auto">
        <a:xfrm>
          <a:off x="3590925" y="24669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428625"/>
    <xdr:sp macro="" textlink="">
      <xdr:nvSpPr>
        <xdr:cNvPr id="744" name="Text Box 38"/>
        <xdr:cNvSpPr txBox="1">
          <a:spLocks noChangeArrowheads="1"/>
        </xdr:cNvSpPr>
      </xdr:nvSpPr>
      <xdr:spPr bwMode="auto">
        <a:xfrm>
          <a:off x="3590925" y="24669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428625"/>
    <xdr:sp macro="" textlink="">
      <xdr:nvSpPr>
        <xdr:cNvPr id="745" name="Text Box 38"/>
        <xdr:cNvSpPr txBox="1">
          <a:spLocks noChangeArrowheads="1"/>
        </xdr:cNvSpPr>
      </xdr:nvSpPr>
      <xdr:spPr bwMode="auto">
        <a:xfrm>
          <a:off x="3590925" y="24669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428625"/>
    <xdr:sp macro="" textlink="">
      <xdr:nvSpPr>
        <xdr:cNvPr id="746" name="Text Box 38"/>
        <xdr:cNvSpPr txBox="1">
          <a:spLocks noChangeArrowheads="1"/>
        </xdr:cNvSpPr>
      </xdr:nvSpPr>
      <xdr:spPr bwMode="auto">
        <a:xfrm>
          <a:off x="3590925" y="24669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428625"/>
    <xdr:sp macro="" textlink="">
      <xdr:nvSpPr>
        <xdr:cNvPr id="747" name="Text Box 38"/>
        <xdr:cNvSpPr txBox="1">
          <a:spLocks noChangeArrowheads="1"/>
        </xdr:cNvSpPr>
      </xdr:nvSpPr>
      <xdr:spPr bwMode="auto">
        <a:xfrm>
          <a:off x="3590925" y="24669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28600"/>
    <xdr:sp macro="" textlink="">
      <xdr:nvSpPr>
        <xdr:cNvPr id="748" name="Text Box 38"/>
        <xdr:cNvSpPr txBox="1">
          <a:spLocks noChangeArrowheads="1"/>
        </xdr:cNvSpPr>
      </xdr:nvSpPr>
      <xdr:spPr bwMode="auto">
        <a:xfrm>
          <a:off x="3590925" y="2667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47650"/>
    <xdr:sp macro="" textlink="">
      <xdr:nvSpPr>
        <xdr:cNvPr id="749" name="Text Box 38"/>
        <xdr:cNvSpPr txBox="1">
          <a:spLocks noChangeArrowheads="1"/>
        </xdr:cNvSpPr>
      </xdr:nvSpPr>
      <xdr:spPr bwMode="auto">
        <a:xfrm>
          <a:off x="3590925" y="2667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00025"/>
    <xdr:sp macro="" textlink="">
      <xdr:nvSpPr>
        <xdr:cNvPr id="750" name="Text Box 38"/>
        <xdr:cNvSpPr txBox="1">
          <a:spLocks noChangeArrowheads="1"/>
        </xdr:cNvSpPr>
      </xdr:nvSpPr>
      <xdr:spPr bwMode="auto">
        <a:xfrm>
          <a:off x="3590925" y="2667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19075"/>
    <xdr:sp macro="" textlink="">
      <xdr:nvSpPr>
        <xdr:cNvPr id="751" name="Text Box 38"/>
        <xdr:cNvSpPr txBox="1">
          <a:spLocks noChangeArrowheads="1"/>
        </xdr:cNvSpPr>
      </xdr:nvSpPr>
      <xdr:spPr bwMode="auto">
        <a:xfrm>
          <a:off x="3590925" y="266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28600"/>
    <xdr:sp macro="" textlink="">
      <xdr:nvSpPr>
        <xdr:cNvPr id="752" name="Text Box 38"/>
        <xdr:cNvSpPr txBox="1">
          <a:spLocks noChangeArrowheads="1"/>
        </xdr:cNvSpPr>
      </xdr:nvSpPr>
      <xdr:spPr bwMode="auto">
        <a:xfrm>
          <a:off x="3590925" y="2667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47650"/>
    <xdr:sp macro="" textlink="">
      <xdr:nvSpPr>
        <xdr:cNvPr id="753" name="Text Box 38"/>
        <xdr:cNvSpPr txBox="1">
          <a:spLocks noChangeArrowheads="1"/>
        </xdr:cNvSpPr>
      </xdr:nvSpPr>
      <xdr:spPr bwMode="auto">
        <a:xfrm>
          <a:off x="3590925" y="2667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19075"/>
    <xdr:sp macro="" textlink="">
      <xdr:nvSpPr>
        <xdr:cNvPr id="754" name="Text Box 38"/>
        <xdr:cNvSpPr txBox="1">
          <a:spLocks noChangeArrowheads="1"/>
        </xdr:cNvSpPr>
      </xdr:nvSpPr>
      <xdr:spPr bwMode="auto">
        <a:xfrm>
          <a:off x="3590925" y="266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28600"/>
    <xdr:sp macro="" textlink="">
      <xdr:nvSpPr>
        <xdr:cNvPr id="755" name="Text Box 38"/>
        <xdr:cNvSpPr txBox="1">
          <a:spLocks noChangeArrowheads="1"/>
        </xdr:cNvSpPr>
      </xdr:nvSpPr>
      <xdr:spPr bwMode="auto">
        <a:xfrm>
          <a:off x="3590925" y="2667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47650"/>
    <xdr:sp macro="" textlink="">
      <xdr:nvSpPr>
        <xdr:cNvPr id="756" name="Text Box 38"/>
        <xdr:cNvSpPr txBox="1">
          <a:spLocks noChangeArrowheads="1"/>
        </xdr:cNvSpPr>
      </xdr:nvSpPr>
      <xdr:spPr bwMode="auto">
        <a:xfrm>
          <a:off x="3590925" y="2667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00025"/>
    <xdr:sp macro="" textlink="">
      <xdr:nvSpPr>
        <xdr:cNvPr id="757" name="Text Box 38"/>
        <xdr:cNvSpPr txBox="1">
          <a:spLocks noChangeArrowheads="1"/>
        </xdr:cNvSpPr>
      </xdr:nvSpPr>
      <xdr:spPr bwMode="auto">
        <a:xfrm>
          <a:off x="3590925" y="2667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19075"/>
    <xdr:sp macro="" textlink="">
      <xdr:nvSpPr>
        <xdr:cNvPr id="758" name="Text Box 38"/>
        <xdr:cNvSpPr txBox="1">
          <a:spLocks noChangeArrowheads="1"/>
        </xdr:cNvSpPr>
      </xdr:nvSpPr>
      <xdr:spPr bwMode="auto">
        <a:xfrm>
          <a:off x="3590925" y="266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28600"/>
    <xdr:sp macro="" textlink="">
      <xdr:nvSpPr>
        <xdr:cNvPr id="759" name="Text Box 38"/>
        <xdr:cNvSpPr txBox="1">
          <a:spLocks noChangeArrowheads="1"/>
        </xdr:cNvSpPr>
      </xdr:nvSpPr>
      <xdr:spPr bwMode="auto">
        <a:xfrm>
          <a:off x="3590925" y="2667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47650"/>
    <xdr:sp macro="" textlink="">
      <xdr:nvSpPr>
        <xdr:cNvPr id="760" name="Text Box 38"/>
        <xdr:cNvSpPr txBox="1">
          <a:spLocks noChangeArrowheads="1"/>
        </xdr:cNvSpPr>
      </xdr:nvSpPr>
      <xdr:spPr bwMode="auto">
        <a:xfrm>
          <a:off x="3590925" y="2667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19075"/>
    <xdr:sp macro="" textlink="">
      <xdr:nvSpPr>
        <xdr:cNvPr id="761" name="Text Box 38"/>
        <xdr:cNvSpPr txBox="1">
          <a:spLocks noChangeArrowheads="1"/>
        </xdr:cNvSpPr>
      </xdr:nvSpPr>
      <xdr:spPr bwMode="auto">
        <a:xfrm>
          <a:off x="3590925" y="266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0"/>
    <xdr:sp macro="" textlink="">
      <xdr:nvSpPr>
        <xdr:cNvPr id="762" name="Text Box 1"/>
        <xdr:cNvSpPr txBox="1">
          <a:spLocks noChangeArrowheads="1"/>
        </xdr:cNvSpPr>
      </xdr:nvSpPr>
      <xdr:spPr bwMode="auto">
        <a:xfrm>
          <a:off x="3590925" y="733425"/>
          <a:ext cx="76200" cy="2476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0"/>
    <xdr:sp macro="" textlink="">
      <xdr:nvSpPr>
        <xdr:cNvPr id="763" name="Text Box 2"/>
        <xdr:cNvSpPr txBox="1">
          <a:spLocks noChangeArrowheads="1"/>
        </xdr:cNvSpPr>
      </xdr:nvSpPr>
      <xdr:spPr bwMode="auto">
        <a:xfrm>
          <a:off x="3590925" y="733425"/>
          <a:ext cx="76200" cy="2476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0"/>
    <xdr:sp macro="" textlink="">
      <xdr:nvSpPr>
        <xdr:cNvPr id="764" name="Text Box 3"/>
        <xdr:cNvSpPr txBox="1">
          <a:spLocks noChangeArrowheads="1"/>
        </xdr:cNvSpPr>
      </xdr:nvSpPr>
      <xdr:spPr bwMode="auto">
        <a:xfrm>
          <a:off x="3590925" y="733425"/>
          <a:ext cx="76200" cy="2476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0"/>
    <xdr:sp macro="" textlink="">
      <xdr:nvSpPr>
        <xdr:cNvPr id="765" name="Text Box 4"/>
        <xdr:cNvSpPr txBox="1">
          <a:spLocks noChangeArrowheads="1"/>
        </xdr:cNvSpPr>
      </xdr:nvSpPr>
      <xdr:spPr bwMode="auto">
        <a:xfrm>
          <a:off x="3590925" y="733425"/>
          <a:ext cx="76200" cy="2476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0"/>
    <xdr:sp macro="" textlink="">
      <xdr:nvSpPr>
        <xdr:cNvPr id="766" name="Text Box 5"/>
        <xdr:cNvSpPr txBox="1">
          <a:spLocks noChangeArrowheads="1"/>
        </xdr:cNvSpPr>
      </xdr:nvSpPr>
      <xdr:spPr bwMode="auto">
        <a:xfrm>
          <a:off x="3590925" y="733425"/>
          <a:ext cx="76200" cy="2476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0"/>
    <xdr:sp macro="" textlink="">
      <xdr:nvSpPr>
        <xdr:cNvPr id="767" name="Text Box 6"/>
        <xdr:cNvSpPr txBox="1">
          <a:spLocks noChangeArrowheads="1"/>
        </xdr:cNvSpPr>
      </xdr:nvSpPr>
      <xdr:spPr bwMode="auto">
        <a:xfrm>
          <a:off x="3590925" y="733425"/>
          <a:ext cx="76200" cy="2476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0"/>
    <xdr:sp macro="" textlink="">
      <xdr:nvSpPr>
        <xdr:cNvPr id="768" name="Text Box 7"/>
        <xdr:cNvSpPr txBox="1">
          <a:spLocks noChangeArrowheads="1"/>
        </xdr:cNvSpPr>
      </xdr:nvSpPr>
      <xdr:spPr bwMode="auto">
        <a:xfrm>
          <a:off x="3590925" y="733425"/>
          <a:ext cx="76200" cy="2476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0"/>
    <xdr:sp macro="" textlink="">
      <xdr:nvSpPr>
        <xdr:cNvPr id="769" name="Text Box 8"/>
        <xdr:cNvSpPr txBox="1">
          <a:spLocks noChangeArrowheads="1"/>
        </xdr:cNvSpPr>
      </xdr:nvSpPr>
      <xdr:spPr bwMode="auto">
        <a:xfrm>
          <a:off x="3590925" y="733425"/>
          <a:ext cx="76200" cy="2476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57400"/>
    <xdr:sp macro="" textlink="">
      <xdr:nvSpPr>
        <xdr:cNvPr id="770" name="Text Box 9"/>
        <xdr:cNvSpPr txBox="1">
          <a:spLocks noChangeArrowheads="1"/>
        </xdr:cNvSpPr>
      </xdr:nvSpPr>
      <xdr:spPr bwMode="auto">
        <a:xfrm>
          <a:off x="3590925" y="733425"/>
          <a:ext cx="76200" cy="205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57400"/>
    <xdr:sp macro="" textlink="">
      <xdr:nvSpPr>
        <xdr:cNvPr id="771" name="Text Box 10"/>
        <xdr:cNvSpPr txBox="1">
          <a:spLocks noChangeArrowheads="1"/>
        </xdr:cNvSpPr>
      </xdr:nvSpPr>
      <xdr:spPr bwMode="auto">
        <a:xfrm>
          <a:off x="3590925" y="733425"/>
          <a:ext cx="76200" cy="205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57400"/>
    <xdr:sp macro="" textlink="">
      <xdr:nvSpPr>
        <xdr:cNvPr id="772" name="Text Box 11"/>
        <xdr:cNvSpPr txBox="1">
          <a:spLocks noChangeArrowheads="1"/>
        </xdr:cNvSpPr>
      </xdr:nvSpPr>
      <xdr:spPr bwMode="auto">
        <a:xfrm>
          <a:off x="3590925" y="733425"/>
          <a:ext cx="76200" cy="205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57400"/>
    <xdr:sp macro="" textlink="">
      <xdr:nvSpPr>
        <xdr:cNvPr id="773" name="Text Box 12"/>
        <xdr:cNvSpPr txBox="1">
          <a:spLocks noChangeArrowheads="1"/>
        </xdr:cNvSpPr>
      </xdr:nvSpPr>
      <xdr:spPr bwMode="auto">
        <a:xfrm>
          <a:off x="3590925" y="733425"/>
          <a:ext cx="76200" cy="205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57400"/>
    <xdr:sp macro="" textlink="">
      <xdr:nvSpPr>
        <xdr:cNvPr id="774" name="Text Box 13"/>
        <xdr:cNvSpPr txBox="1">
          <a:spLocks noChangeArrowheads="1"/>
        </xdr:cNvSpPr>
      </xdr:nvSpPr>
      <xdr:spPr bwMode="auto">
        <a:xfrm>
          <a:off x="3590925" y="733425"/>
          <a:ext cx="76200" cy="205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57400"/>
    <xdr:sp macro="" textlink="">
      <xdr:nvSpPr>
        <xdr:cNvPr id="775" name="Text Box 14"/>
        <xdr:cNvSpPr txBox="1">
          <a:spLocks noChangeArrowheads="1"/>
        </xdr:cNvSpPr>
      </xdr:nvSpPr>
      <xdr:spPr bwMode="auto">
        <a:xfrm>
          <a:off x="3590925" y="733425"/>
          <a:ext cx="76200" cy="205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57400"/>
    <xdr:sp macro="" textlink="">
      <xdr:nvSpPr>
        <xdr:cNvPr id="776" name="Text Box 15"/>
        <xdr:cNvSpPr txBox="1">
          <a:spLocks noChangeArrowheads="1"/>
        </xdr:cNvSpPr>
      </xdr:nvSpPr>
      <xdr:spPr bwMode="auto">
        <a:xfrm>
          <a:off x="3590925" y="733425"/>
          <a:ext cx="76200" cy="205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57400"/>
    <xdr:sp macro="" textlink="">
      <xdr:nvSpPr>
        <xdr:cNvPr id="777" name="Text Box 16"/>
        <xdr:cNvSpPr txBox="1">
          <a:spLocks noChangeArrowheads="1"/>
        </xdr:cNvSpPr>
      </xdr:nvSpPr>
      <xdr:spPr bwMode="auto">
        <a:xfrm>
          <a:off x="3590925" y="733425"/>
          <a:ext cx="76200" cy="205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57400"/>
    <xdr:sp macro="" textlink="">
      <xdr:nvSpPr>
        <xdr:cNvPr id="778" name="Text Box 17"/>
        <xdr:cNvSpPr txBox="1">
          <a:spLocks noChangeArrowheads="1"/>
        </xdr:cNvSpPr>
      </xdr:nvSpPr>
      <xdr:spPr bwMode="auto">
        <a:xfrm>
          <a:off x="3590925" y="733425"/>
          <a:ext cx="76200" cy="205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57400"/>
    <xdr:sp macro="" textlink="">
      <xdr:nvSpPr>
        <xdr:cNvPr id="779" name="Text Box 18"/>
        <xdr:cNvSpPr txBox="1">
          <a:spLocks noChangeArrowheads="1"/>
        </xdr:cNvSpPr>
      </xdr:nvSpPr>
      <xdr:spPr bwMode="auto">
        <a:xfrm>
          <a:off x="3590925" y="733425"/>
          <a:ext cx="76200" cy="205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780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781" name="Text Box 39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782" name="Text Box 40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783" name="Text Box 41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784" name="Text Box 42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785" name="Text Box 43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786" name="Text Box 44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787" name="Text Box 45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788" name="Text Box 46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789" name="Text Box 47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790" name="Text Box 4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791" name="Text Box 49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792" name="Text Box 50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793" name="Text Box 51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794" name="Text Box 52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795" name="Text Box 53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796" name="Text Box 54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797" name="Text Box 55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798" name="Text Box 57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799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800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801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802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803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804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805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806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807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808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809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810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811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200025"/>
    <xdr:sp macro="" textlink="">
      <xdr:nvSpPr>
        <xdr:cNvPr id="812" name="Text Box 38"/>
        <xdr:cNvSpPr txBox="1">
          <a:spLocks noChangeArrowheads="1"/>
        </xdr:cNvSpPr>
      </xdr:nvSpPr>
      <xdr:spPr bwMode="auto">
        <a:xfrm>
          <a:off x="42386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200025"/>
    <xdr:sp macro="" textlink="">
      <xdr:nvSpPr>
        <xdr:cNvPr id="813" name="Text Box 38"/>
        <xdr:cNvSpPr txBox="1">
          <a:spLocks noChangeArrowheads="1"/>
        </xdr:cNvSpPr>
      </xdr:nvSpPr>
      <xdr:spPr bwMode="auto">
        <a:xfrm>
          <a:off x="42386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814" name="Text Box 39"/>
        <xdr:cNvSpPr txBox="1">
          <a:spLocks noChangeArrowheads="1"/>
        </xdr:cNvSpPr>
      </xdr:nvSpPr>
      <xdr:spPr bwMode="auto">
        <a:xfrm>
          <a:off x="37814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815" name="Text Box 39"/>
        <xdr:cNvSpPr txBox="1">
          <a:spLocks noChangeArrowheads="1"/>
        </xdr:cNvSpPr>
      </xdr:nvSpPr>
      <xdr:spPr bwMode="auto">
        <a:xfrm>
          <a:off x="37814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816" name="Text Box 39"/>
        <xdr:cNvSpPr txBox="1">
          <a:spLocks noChangeArrowheads="1"/>
        </xdr:cNvSpPr>
      </xdr:nvSpPr>
      <xdr:spPr bwMode="auto">
        <a:xfrm>
          <a:off x="37814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817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818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819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820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821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822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823" name="Text Box 35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824" name="Text Box 36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825" name="Text Box 37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826" name="Text Box 38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827" name="Text Box 39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828" name="Text Box 40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829" name="Text Box 41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830" name="Text Box 42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831" name="Text Box 43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832" name="Text Box 44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833" name="Text Box 45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834" name="Text Box 46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835" name="Text Box 47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836" name="Text Box 48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837" name="Text Box 49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838" name="Text Box 50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839" name="Text Box 70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840" name="Text Box 71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841" name="Text Box 72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842" name="Text Box 73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843" name="Text Box 74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844" name="Text Box 75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845" name="Text Box 76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846" name="Text Box 77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847" name="Text Box 78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848" name="Text Box 79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849" name="Text Box 80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850" name="Text Box 81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851" name="Text Box 82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852" name="Text Box 83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853" name="Text Box 84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854" name="Text Box 85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855" name="Text Box 86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856" name="Text Box 87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857" name="Text Box 88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858" name="Text Box 89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859" name="Text Box 90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860" name="Text Box 91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861" name="Text Box 92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862" name="Text Box 93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863" name="Text Box 94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864" name="Text Box 95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865" name="Text Box 96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866" name="Text Box 97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867" name="Text Box 98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868" name="Text Box 99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869" name="Text Box 100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870" name="Text Box 101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38125"/>
    <xdr:sp macro="" textlink="">
      <xdr:nvSpPr>
        <xdr:cNvPr id="871" name="Text Box 54"/>
        <xdr:cNvSpPr txBox="1">
          <a:spLocks noChangeArrowheads="1"/>
        </xdr:cNvSpPr>
      </xdr:nvSpPr>
      <xdr:spPr bwMode="auto">
        <a:xfrm>
          <a:off x="3590925" y="7334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38125"/>
    <xdr:sp macro="" textlink="">
      <xdr:nvSpPr>
        <xdr:cNvPr id="872" name="Text Box 55"/>
        <xdr:cNvSpPr txBox="1">
          <a:spLocks noChangeArrowheads="1"/>
        </xdr:cNvSpPr>
      </xdr:nvSpPr>
      <xdr:spPr bwMode="auto">
        <a:xfrm>
          <a:off x="3590925" y="7334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38125"/>
    <xdr:sp macro="" textlink="">
      <xdr:nvSpPr>
        <xdr:cNvPr id="873" name="Text Box 56"/>
        <xdr:cNvSpPr txBox="1">
          <a:spLocks noChangeArrowheads="1"/>
        </xdr:cNvSpPr>
      </xdr:nvSpPr>
      <xdr:spPr bwMode="auto">
        <a:xfrm>
          <a:off x="3590925" y="7334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38125"/>
    <xdr:sp macro="" textlink="">
      <xdr:nvSpPr>
        <xdr:cNvPr id="874" name="Text Box 57"/>
        <xdr:cNvSpPr txBox="1">
          <a:spLocks noChangeArrowheads="1"/>
        </xdr:cNvSpPr>
      </xdr:nvSpPr>
      <xdr:spPr bwMode="auto">
        <a:xfrm>
          <a:off x="3590925" y="7334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38125"/>
    <xdr:sp macro="" textlink="">
      <xdr:nvSpPr>
        <xdr:cNvPr id="875" name="Text Box 58"/>
        <xdr:cNvSpPr txBox="1">
          <a:spLocks noChangeArrowheads="1"/>
        </xdr:cNvSpPr>
      </xdr:nvSpPr>
      <xdr:spPr bwMode="auto">
        <a:xfrm>
          <a:off x="3590925" y="7334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38125"/>
    <xdr:sp macro="" textlink="">
      <xdr:nvSpPr>
        <xdr:cNvPr id="876" name="Text Box 59"/>
        <xdr:cNvSpPr txBox="1">
          <a:spLocks noChangeArrowheads="1"/>
        </xdr:cNvSpPr>
      </xdr:nvSpPr>
      <xdr:spPr bwMode="auto">
        <a:xfrm>
          <a:off x="3590925" y="7334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38125"/>
    <xdr:sp macro="" textlink="">
      <xdr:nvSpPr>
        <xdr:cNvPr id="877" name="Text Box 60"/>
        <xdr:cNvSpPr txBox="1">
          <a:spLocks noChangeArrowheads="1"/>
        </xdr:cNvSpPr>
      </xdr:nvSpPr>
      <xdr:spPr bwMode="auto">
        <a:xfrm>
          <a:off x="3590925" y="7334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38125"/>
    <xdr:sp macro="" textlink="">
      <xdr:nvSpPr>
        <xdr:cNvPr id="878" name="Text Box 61"/>
        <xdr:cNvSpPr txBox="1">
          <a:spLocks noChangeArrowheads="1"/>
        </xdr:cNvSpPr>
      </xdr:nvSpPr>
      <xdr:spPr bwMode="auto">
        <a:xfrm>
          <a:off x="3590925" y="7334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879" name="Text Box 2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57175"/>
    <xdr:sp macro="" textlink="">
      <xdr:nvSpPr>
        <xdr:cNvPr id="880" name="Text Box 10"/>
        <xdr:cNvSpPr txBox="1">
          <a:spLocks noChangeArrowheads="1"/>
        </xdr:cNvSpPr>
      </xdr:nvSpPr>
      <xdr:spPr bwMode="auto">
        <a:xfrm>
          <a:off x="3590925" y="7334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9550"/>
    <xdr:sp macro="" textlink="">
      <xdr:nvSpPr>
        <xdr:cNvPr id="881" name="Text Box 5"/>
        <xdr:cNvSpPr txBox="1">
          <a:spLocks noChangeArrowheads="1"/>
        </xdr:cNvSpPr>
      </xdr:nvSpPr>
      <xdr:spPr bwMode="auto">
        <a:xfrm>
          <a:off x="3590925" y="7334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90500"/>
    <xdr:sp macro="" textlink="">
      <xdr:nvSpPr>
        <xdr:cNvPr id="882" name="Text Box 8"/>
        <xdr:cNvSpPr txBox="1">
          <a:spLocks noChangeArrowheads="1"/>
        </xdr:cNvSpPr>
      </xdr:nvSpPr>
      <xdr:spPr bwMode="auto">
        <a:xfrm>
          <a:off x="3590925" y="7334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90500"/>
    <xdr:sp macro="" textlink="">
      <xdr:nvSpPr>
        <xdr:cNvPr id="883" name="Text Box 9"/>
        <xdr:cNvSpPr txBox="1">
          <a:spLocks noChangeArrowheads="1"/>
        </xdr:cNvSpPr>
      </xdr:nvSpPr>
      <xdr:spPr bwMode="auto">
        <a:xfrm>
          <a:off x="3590925" y="7334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9550"/>
    <xdr:sp macro="" textlink="">
      <xdr:nvSpPr>
        <xdr:cNvPr id="884" name="Text Box 5"/>
        <xdr:cNvSpPr txBox="1">
          <a:spLocks noChangeArrowheads="1"/>
        </xdr:cNvSpPr>
      </xdr:nvSpPr>
      <xdr:spPr bwMode="auto">
        <a:xfrm>
          <a:off x="3590925" y="7334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90500"/>
    <xdr:sp macro="" textlink="">
      <xdr:nvSpPr>
        <xdr:cNvPr id="885" name="Text Box 8"/>
        <xdr:cNvSpPr txBox="1">
          <a:spLocks noChangeArrowheads="1"/>
        </xdr:cNvSpPr>
      </xdr:nvSpPr>
      <xdr:spPr bwMode="auto">
        <a:xfrm>
          <a:off x="3590925" y="7334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90500"/>
    <xdr:sp macro="" textlink="">
      <xdr:nvSpPr>
        <xdr:cNvPr id="886" name="Text Box 9"/>
        <xdr:cNvSpPr txBox="1">
          <a:spLocks noChangeArrowheads="1"/>
        </xdr:cNvSpPr>
      </xdr:nvSpPr>
      <xdr:spPr bwMode="auto">
        <a:xfrm>
          <a:off x="3590925" y="7334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887" name="Text Box 40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888" name="Text Box 39"/>
        <xdr:cNvSpPr txBox="1">
          <a:spLocks noChangeArrowheads="1"/>
        </xdr:cNvSpPr>
      </xdr:nvSpPr>
      <xdr:spPr bwMode="auto">
        <a:xfrm>
          <a:off x="37814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889" name="Text Box 39"/>
        <xdr:cNvSpPr txBox="1">
          <a:spLocks noChangeArrowheads="1"/>
        </xdr:cNvSpPr>
      </xdr:nvSpPr>
      <xdr:spPr bwMode="auto">
        <a:xfrm>
          <a:off x="37814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890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891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892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893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894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895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896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897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898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899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900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901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902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903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904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200025"/>
    <xdr:sp macro="" textlink="">
      <xdr:nvSpPr>
        <xdr:cNvPr id="905" name="Text Box 38"/>
        <xdr:cNvSpPr txBox="1">
          <a:spLocks noChangeArrowheads="1"/>
        </xdr:cNvSpPr>
      </xdr:nvSpPr>
      <xdr:spPr bwMode="auto">
        <a:xfrm>
          <a:off x="42386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906" name="Text Box 39"/>
        <xdr:cNvSpPr txBox="1">
          <a:spLocks noChangeArrowheads="1"/>
        </xdr:cNvSpPr>
      </xdr:nvSpPr>
      <xdr:spPr bwMode="auto">
        <a:xfrm>
          <a:off x="37814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907" name="Text Box 39"/>
        <xdr:cNvSpPr txBox="1">
          <a:spLocks noChangeArrowheads="1"/>
        </xdr:cNvSpPr>
      </xdr:nvSpPr>
      <xdr:spPr bwMode="auto">
        <a:xfrm>
          <a:off x="37814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908" name="Text Box 39"/>
        <xdr:cNvSpPr txBox="1">
          <a:spLocks noChangeArrowheads="1"/>
        </xdr:cNvSpPr>
      </xdr:nvSpPr>
      <xdr:spPr bwMode="auto">
        <a:xfrm>
          <a:off x="37814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909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910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911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912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913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914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57175"/>
    <xdr:sp macro="" textlink="">
      <xdr:nvSpPr>
        <xdr:cNvPr id="915" name="Text Box 10"/>
        <xdr:cNvSpPr txBox="1">
          <a:spLocks noChangeArrowheads="1"/>
        </xdr:cNvSpPr>
      </xdr:nvSpPr>
      <xdr:spPr bwMode="auto">
        <a:xfrm>
          <a:off x="3590925" y="7334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7</xdr:row>
      <xdr:rowOff>0</xdr:rowOff>
    </xdr:from>
    <xdr:ext cx="76200" cy="200025"/>
    <xdr:sp macro="" textlink="">
      <xdr:nvSpPr>
        <xdr:cNvPr id="916" name="Text Box 106"/>
        <xdr:cNvSpPr txBox="1">
          <a:spLocks noChangeArrowheads="1"/>
        </xdr:cNvSpPr>
      </xdr:nvSpPr>
      <xdr:spPr bwMode="auto">
        <a:xfrm>
          <a:off x="11525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7</xdr:row>
      <xdr:rowOff>0</xdr:rowOff>
    </xdr:from>
    <xdr:ext cx="76200" cy="200025"/>
    <xdr:sp macro="" textlink="">
      <xdr:nvSpPr>
        <xdr:cNvPr id="917" name="Text Box 107"/>
        <xdr:cNvSpPr txBox="1">
          <a:spLocks noChangeArrowheads="1"/>
        </xdr:cNvSpPr>
      </xdr:nvSpPr>
      <xdr:spPr bwMode="auto">
        <a:xfrm>
          <a:off x="11525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304800"/>
    <xdr:sp macro="" textlink="">
      <xdr:nvSpPr>
        <xdr:cNvPr id="918" name="Text Box 5"/>
        <xdr:cNvSpPr txBox="1">
          <a:spLocks noChangeArrowheads="1"/>
        </xdr:cNvSpPr>
      </xdr:nvSpPr>
      <xdr:spPr bwMode="auto">
        <a:xfrm>
          <a:off x="3590925" y="7334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919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920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921" name="Text Box 4"/>
        <xdr:cNvSpPr txBox="1">
          <a:spLocks noChangeArrowheads="1"/>
        </xdr:cNvSpPr>
      </xdr:nvSpPr>
      <xdr:spPr bwMode="auto">
        <a:xfrm>
          <a:off x="3590925" y="7334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7</xdr:row>
      <xdr:rowOff>0</xdr:rowOff>
    </xdr:from>
    <xdr:ext cx="76200" cy="228600"/>
    <xdr:sp macro="" textlink="">
      <xdr:nvSpPr>
        <xdr:cNvPr id="922" name="Text Box 12"/>
        <xdr:cNvSpPr txBox="1">
          <a:spLocks noChangeArrowheads="1"/>
        </xdr:cNvSpPr>
      </xdr:nvSpPr>
      <xdr:spPr bwMode="auto">
        <a:xfrm>
          <a:off x="11525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7</xdr:row>
      <xdr:rowOff>0</xdr:rowOff>
    </xdr:from>
    <xdr:ext cx="76200" cy="228600"/>
    <xdr:sp macro="" textlink="">
      <xdr:nvSpPr>
        <xdr:cNvPr id="923" name="Text Box 13"/>
        <xdr:cNvSpPr txBox="1">
          <a:spLocks noChangeArrowheads="1"/>
        </xdr:cNvSpPr>
      </xdr:nvSpPr>
      <xdr:spPr bwMode="auto">
        <a:xfrm>
          <a:off x="11525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304800"/>
    <xdr:sp macro="" textlink="">
      <xdr:nvSpPr>
        <xdr:cNvPr id="924" name="Text Box 5"/>
        <xdr:cNvSpPr txBox="1">
          <a:spLocks noChangeArrowheads="1"/>
        </xdr:cNvSpPr>
      </xdr:nvSpPr>
      <xdr:spPr bwMode="auto">
        <a:xfrm>
          <a:off x="3590925" y="7334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925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200025"/>
    <xdr:sp macro="" textlink="">
      <xdr:nvSpPr>
        <xdr:cNvPr id="926" name="Text Box 38"/>
        <xdr:cNvSpPr txBox="1">
          <a:spLocks noChangeArrowheads="1"/>
        </xdr:cNvSpPr>
      </xdr:nvSpPr>
      <xdr:spPr bwMode="auto">
        <a:xfrm>
          <a:off x="42386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9550"/>
    <xdr:sp macro="" textlink="">
      <xdr:nvSpPr>
        <xdr:cNvPr id="927" name="Text Box 5"/>
        <xdr:cNvSpPr txBox="1">
          <a:spLocks noChangeArrowheads="1"/>
        </xdr:cNvSpPr>
      </xdr:nvSpPr>
      <xdr:spPr bwMode="auto">
        <a:xfrm>
          <a:off x="3590925" y="7334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90500"/>
    <xdr:sp macro="" textlink="">
      <xdr:nvSpPr>
        <xdr:cNvPr id="928" name="Text Box 8"/>
        <xdr:cNvSpPr txBox="1">
          <a:spLocks noChangeArrowheads="1"/>
        </xdr:cNvSpPr>
      </xdr:nvSpPr>
      <xdr:spPr bwMode="auto">
        <a:xfrm>
          <a:off x="3590925" y="7334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90500"/>
    <xdr:sp macro="" textlink="">
      <xdr:nvSpPr>
        <xdr:cNvPr id="929" name="Text Box 9"/>
        <xdr:cNvSpPr txBox="1">
          <a:spLocks noChangeArrowheads="1"/>
        </xdr:cNvSpPr>
      </xdr:nvSpPr>
      <xdr:spPr bwMode="auto">
        <a:xfrm>
          <a:off x="3590925" y="7334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9550"/>
    <xdr:sp macro="" textlink="">
      <xdr:nvSpPr>
        <xdr:cNvPr id="930" name="Text Box 5"/>
        <xdr:cNvSpPr txBox="1">
          <a:spLocks noChangeArrowheads="1"/>
        </xdr:cNvSpPr>
      </xdr:nvSpPr>
      <xdr:spPr bwMode="auto">
        <a:xfrm>
          <a:off x="3590925" y="7334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931" name="Text Box 46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932" name="Text Box 43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933" name="Text Box 68"/>
        <xdr:cNvSpPr txBox="1">
          <a:spLocks noChangeArrowheads="1"/>
        </xdr:cNvSpPr>
      </xdr:nvSpPr>
      <xdr:spPr bwMode="auto">
        <a:xfrm>
          <a:off x="3590925" y="733425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934" name="Text Box 69"/>
        <xdr:cNvSpPr txBox="1">
          <a:spLocks noChangeArrowheads="1"/>
        </xdr:cNvSpPr>
      </xdr:nvSpPr>
      <xdr:spPr bwMode="auto">
        <a:xfrm>
          <a:off x="3590925" y="733425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935" name="Text Box 70"/>
        <xdr:cNvSpPr txBox="1">
          <a:spLocks noChangeArrowheads="1"/>
        </xdr:cNvSpPr>
      </xdr:nvSpPr>
      <xdr:spPr bwMode="auto">
        <a:xfrm>
          <a:off x="3590925" y="733425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936" name="Text Box 71"/>
        <xdr:cNvSpPr txBox="1">
          <a:spLocks noChangeArrowheads="1"/>
        </xdr:cNvSpPr>
      </xdr:nvSpPr>
      <xdr:spPr bwMode="auto">
        <a:xfrm>
          <a:off x="3590925" y="733425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937" name="Text Box 72"/>
        <xdr:cNvSpPr txBox="1">
          <a:spLocks noChangeArrowheads="1"/>
        </xdr:cNvSpPr>
      </xdr:nvSpPr>
      <xdr:spPr bwMode="auto">
        <a:xfrm>
          <a:off x="3590925" y="733425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938" name="Text Box 73"/>
        <xdr:cNvSpPr txBox="1">
          <a:spLocks noChangeArrowheads="1"/>
        </xdr:cNvSpPr>
      </xdr:nvSpPr>
      <xdr:spPr bwMode="auto">
        <a:xfrm>
          <a:off x="3590925" y="733425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939" name="Text Box 38"/>
        <xdr:cNvSpPr txBox="1">
          <a:spLocks noChangeArrowheads="1"/>
        </xdr:cNvSpPr>
      </xdr:nvSpPr>
      <xdr:spPr bwMode="auto">
        <a:xfrm>
          <a:off x="3590925" y="733425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400050"/>
    <xdr:sp macro="" textlink="">
      <xdr:nvSpPr>
        <xdr:cNvPr id="940" name="Text Box 38"/>
        <xdr:cNvSpPr txBox="1">
          <a:spLocks noChangeArrowheads="1"/>
        </xdr:cNvSpPr>
      </xdr:nvSpPr>
      <xdr:spPr bwMode="auto">
        <a:xfrm>
          <a:off x="4238625" y="733425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80975"/>
    <xdr:sp macro="" textlink="">
      <xdr:nvSpPr>
        <xdr:cNvPr id="941" name="Text Box 47"/>
        <xdr:cNvSpPr txBox="1">
          <a:spLocks noChangeArrowheads="1"/>
        </xdr:cNvSpPr>
      </xdr:nvSpPr>
      <xdr:spPr bwMode="auto">
        <a:xfrm>
          <a:off x="3590925" y="733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942" name="Text Box 38"/>
        <xdr:cNvSpPr txBox="1">
          <a:spLocks noChangeArrowheads="1"/>
        </xdr:cNvSpPr>
      </xdr:nvSpPr>
      <xdr:spPr bwMode="auto">
        <a:xfrm>
          <a:off x="3590925" y="733425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400050"/>
    <xdr:sp macro="" textlink="">
      <xdr:nvSpPr>
        <xdr:cNvPr id="943" name="Text Box 38"/>
        <xdr:cNvSpPr txBox="1">
          <a:spLocks noChangeArrowheads="1"/>
        </xdr:cNvSpPr>
      </xdr:nvSpPr>
      <xdr:spPr bwMode="auto">
        <a:xfrm>
          <a:off x="4238625" y="733425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57175"/>
    <xdr:sp macro="" textlink="">
      <xdr:nvSpPr>
        <xdr:cNvPr id="944" name="Text Box 10"/>
        <xdr:cNvSpPr txBox="1">
          <a:spLocks noChangeArrowheads="1"/>
        </xdr:cNvSpPr>
      </xdr:nvSpPr>
      <xdr:spPr bwMode="auto">
        <a:xfrm>
          <a:off x="3590925" y="7334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7</xdr:row>
      <xdr:rowOff>0</xdr:rowOff>
    </xdr:from>
    <xdr:ext cx="76200" cy="200025"/>
    <xdr:sp macro="" textlink="">
      <xdr:nvSpPr>
        <xdr:cNvPr id="945" name="Text Box 106"/>
        <xdr:cNvSpPr txBox="1">
          <a:spLocks noChangeArrowheads="1"/>
        </xdr:cNvSpPr>
      </xdr:nvSpPr>
      <xdr:spPr bwMode="auto">
        <a:xfrm>
          <a:off x="11525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7</xdr:row>
      <xdr:rowOff>0</xdr:rowOff>
    </xdr:from>
    <xdr:ext cx="76200" cy="200025"/>
    <xdr:sp macro="" textlink="">
      <xdr:nvSpPr>
        <xdr:cNvPr id="946" name="Text Box 107"/>
        <xdr:cNvSpPr txBox="1">
          <a:spLocks noChangeArrowheads="1"/>
        </xdr:cNvSpPr>
      </xdr:nvSpPr>
      <xdr:spPr bwMode="auto">
        <a:xfrm>
          <a:off x="11525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947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948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949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950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951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952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953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954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955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956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957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958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959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200025"/>
    <xdr:sp macro="" textlink="">
      <xdr:nvSpPr>
        <xdr:cNvPr id="960" name="Text Box 38"/>
        <xdr:cNvSpPr txBox="1">
          <a:spLocks noChangeArrowheads="1"/>
        </xdr:cNvSpPr>
      </xdr:nvSpPr>
      <xdr:spPr bwMode="auto">
        <a:xfrm>
          <a:off x="42386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961" name="Text Box 39"/>
        <xdr:cNvSpPr txBox="1">
          <a:spLocks noChangeArrowheads="1"/>
        </xdr:cNvSpPr>
      </xdr:nvSpPr>
      <xdr:spPr bwMode="auto">
        <a:xfrm>
          <a:off x="37814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962" name="Text Box 39"/>
        <xdr:cNvSpPr txBox="1">
          <a:spLocks noChangeArrowheads="1"/>
        </xdr:cNvSpPr>
      </xdr:nvSpPr>
      <xdr:spPr bwMode="auto">
        <a:xfrm>
          <a:off x="37814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963" name="Text Box 39"/>
        <xdr:cNvSpPr txBox="1">
          <a:spLocks noChangeArrowheads="1"/>
        </xdr:cNvSpPr>
      </xdr:nvSpPr>
      <xdr:spPr bwMode="auto">
        <a:xfrm>
          <a:off x="37814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964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965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966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967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968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969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970" name="Text Box 39"/>
        <xdr:cNvSpPr txBox="1">
          <a:spLocks noChangeArrowheads="1"/>
        </xdr:cNvSpPr>
      </xdr:nvSpPr>
      <xdr:spPr bwMode="auto">
        <a:xfrm>
          <a:off x="37814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971" name="Text Box 39"/>
        <xdr:cNvSpPr txBox="1">
          <a:spLocks noChangeArrowheads="1"/>
        </xdr:cNvSpPr>
      </xdr:nvSpPr>
      <xdr:spPr bwMode="auto">
        <a:xfrm>
          <a:off x="37814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57175"/>
    <xdr:sp macro="" textlink="">
      <xdr:nvSpPr>
        <xdr:cNvPr id="972" name="Text Box 10"/>
        <xdr:cNvSpPr txBox="1">
          <a:spLocks noChangeArrowheads="1"/>
        </xdr:cNvSpPr>
      </xdr:nvSpPr>
      <xdr:spPr bwMode="auto">
        <a:xfrm>
          <a:off x="3590925" y="7334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7</xdr:row>
      <xdr:rowOff>0</xdr:rowOff>
    </xdr:from>
    <xdr:ext cx="76200" cy="200025"/>
    <xdr:sp macro="" textlink="">
      <xdr:nvSpPr>
        <xdr:cNvPr id="973" name="Text Box 106"/>
        <xdr:cNvSpPr txBox="1">
          <a:spLocks noChangeArrowheads="1"/>
        </xdr:cNvSpPr>
      </xdr:nvSpPr>
      <xdr:spPr bwMode="auto">
        <a:xfrm>
          <a:off x="11525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7</xdr:row>
      <xdr:rowOff>0</xdr:rowOff>
    </xdr:from>
    <xdr:ext cx="76200" cy="200025"/>
    <xdr:sp macro="" textlink="">
      <xdr:nvSpPr>
        <xdr:cNvPr id="974" name="Text Box 107"/>
        <xdr:cNvSpPr txBox="1">
          <a:spLocks noChangeArrowheads="1"/>
        </xdr:cNvSpPr>
      </xdr:nvSpPr>
      <xdr:spPr bwMode="auto">
        <a:xfrm>
          <a:off x="11525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975" name="Text Box 4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828675"/>
    <xdr:sp macro="" textlink="">
      <xdr:nvSpPr>
        <xdr:cNvPr id="976" name="Text Box 4"/>
        <xdr:cNvSpPr txBox="1">
          <a:spLocks noChangeArrowheads="1"/>
        </xdr:cNvSpPr>
      </xdr:nvSpPr>
      <xdr:spPr bwMode="auto">
        <a:xfrm>
          <a:off x="3590925" y="733425"/>
          <a:ext cx="762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66700"/>
    <xdr:sp macro="" textlink="">
      <xdr:nvSpPr>
        <xdr:cNvPr id="977" name="Text Box 5"/>
        <xdr:cNvSpPr txBox="1">
          <a:spLocks noChangeArrowheads="1"/>
        </xdr:cNvSpPr>
      </xdr:nvSpPr>
      <xdr:spPr bwMode="auto">
        <a:xfrm>
          <a:off x="3590925" y="73342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978" name="Text Box 8"/>
        <xdr:cNvSpPr txBox="1">
          <a:spLocks noChangeArrowheads="1"/>
        </xdr:cNvSpPr>
      </xdr:nvSpPr>
      <xdr:spPr bwMode="auto">
        <a:xfrm>
          <a:off x="3590925" y="733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979" name="Text Box 9"/>
        <xdr:cNvSpPr txBox="1">
          <a:spLocks noChangeArrowheads="1"/>
        </xdr:cNvSpPr>
      </xdr:nvSpPr>
      <xdr:spPr bwMode="auto">
        <a:xfrm>
          <a:off x="3590925" y="733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980" name="Text Box 4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466725</xdr:colOff>
      <xdr:row>7</xdr:row>
      <xdr:rowOff>0</xdr:rowOff>
    </xdr:from>
    <xdr:ext cx="76200" cy="400050"/>
    <xdr:sp macro="" textlink="">
      <xdr:nvSpPr>
        <xdr:cNvPr id="981" name="Text Box 4"/>
        <xdr:cNvSpPr txBox="1">
          <a:spLocks noChangeArrowheads="1"/>
        </xdr:cNvSpPr>
      </xdr:nvSpPr>
      <xdr:spPr bwMode="auto">
        <a:xfrm>
          <a:off x="4057650" y="733425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61925"/>
    <xdr:sp macro="" textlink="">
      <xdr:nvSpPr>
        <xdr:cNvPr id="982" name="Text Box 9"/>
        <xdr:cNvSpPr txBox="1">
          <a:spLocks noChangeArrowheads="1"/>
        </xdr:cNvSpPr>
      </xdr:nvSpPr>
      <xdr:spPr bwMode="auto">
        <a:xfrm>
          <a:off x="3590925" y="7334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61925"/>
    <xdr:sp macro="" textlink="">
      <xdr:nvSpPr>
        <xdr:cNvPr id="983" name="Text Box 10"/>
        <xdr:cNvSpPr txBox="1">
          <a:spLocks noChangeArrowheads="1"/>
        </xdr:cNvSpPr>
      </xdr:nvSpPr>
      <xdr:spPr bwMode="auto">
        <a:xfrm>
          <a:off x="3590925" y="7334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984" name="Text Box 38"/>
        <xdr:cNvSpPr txBox="1">
          <a:spLocks noChangeArrowheads="1"/>
        </xdr:cNvSpPr>
      </xdr:nvSpPr>
      <xdr:spPr bwMode="auto">
        <a:xfrm>
          <a:off x="3590925" y="733425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400050"/>
    <xdr:sp macro="" textlink="">
      <xdr:nvSpPr>
        <xdr:cNvPr id="985" name="Text Box 38"/>
        <xdr:cNvSpPr txBox="1">
          <a:spLocks noChangeArrowheads="1"/>
        </xdr:cNvSpPr>
      </xdr:nvSpPr>
      <xdr:spPr bwMode="auto">
        <a:xfrm>
          <a:off x="4238625" y="733425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800100</xdr:colOff>
      <xdr:row>7</xdr:row>
      <xdr:rowOff>0</xdr:rowOff>
    </xdr:from>
    <xdr:ext cx="0" cy="257175"/>
    <xdr:sp macro="" textlink="">
      <xdr:nvSpPr>
        <xdr:cNvPr id="986" name="Text Box 1"/>
        <xdr:cNvSpPr txBox="1">
          <a:spLocks noChangeArrowheads="1"/>
        </xdr:cNvSpPr>
      </xdr:nvSpPr>
      <xdr:spPr bwMode="auto">
        <a:xfrm>
          <a:off x="1162050" y="7334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800100</xdr:colOff>
      <xdr:row>7</xdr:row>
      <xdr:rowOff>0</xdr:rowOff>
    </xdr:from>
    <xdr:ext cx="0" cy="228600"/>
    <xdr:sp macro="" textlink="">
      <xdr:nvSpPr>
        <xdr:cNvPr id="987" name="Text Box 2"/>
        <xdr:cNvSpPr txBox="1">
          <a:spLocks noChangeArrowheads="1"/>
        </xdr:cNvSpPr>
      </xdr:nvSpPr>
      <xdr:spPr bwMode="auto">
        <a:xfrm>
          <a:off x="1162050" y="7334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47625" cy="419100"/>
    <xdr:sp macro="" textlink="">
      <xdr:nvSpPr>
        <xdr:cNvPr id="988" name="Text Box 10"/>
        <xdr:cNvSpPr txBox="1">
          <a:spLocks noChangeArrowheads="1"/>
        </xdr:cNvSpPr>
      </xdr:nvSpPr>
      <xdr:spPr bwMode="auto">
        <a:xfrm>
          <a:off x="4848225" y="733425"/>
          <a:ext cx="476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47625" cy="419100"/>
    <xdr:sp macro="" textlink="">
      <xdr:nvSpPr>
        <xdr:cNvPr id="989" name="Text Box 10"/>
        <xdr:cNvSpPr txBox="1">
          <a:spLocks noChangeArrowheads="1"/>
        </xdr:cNvSpPr>
      </xdr:nvSpPr>
      <xdr:spPr bwMode="auto">
        <a:xfrm>
          <a:off x="4848225" y="733425"/>
          <a:ext cx="476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333375"/>
    <xdr:sp macro="" textlink="">
      <xdr:nvSpPr>
        <xdr:cNvPr id="990" name="Text Box 5"/>
        <xdr:cNvSpPr txBox="1">
          <a:spLocks noChangeArrowheads="1"/>
        </xdr:cNvSpPr>
      </xdr:nvSpPr>
      <xdr:spPr bwMode="auto">
        <a:xfrm>
          <a:off x="3590925" y="733425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991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992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628775"/>
    <xdr:sp macro="" textlink="">
      <xdr:nvSpPr>
        <xdr:cNvPr id="993" name="Text Box 1"/>
        <xdr:cNvSpPr txBox="1">
          <a:spLocks noChangeArrowheads="1"/>
        </xdr:cNvSpPr>
      </xdr:nvSpPr>
      <xdr:spPr bwMode="auto">
        <a:xfrm>
          <a:off x="3590925" y="733425"/>
          <a:ext cx="76200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628775"/>
    <xdr:sp macro="" textlink="">
      <xdr:nvSpPr>
        <xdr:cNvPr id="994" name="Text Box 2"/>
        <xdr:cNvSpPr txBox="1">
          <a:spLocks noChangeArrowheads="1"/>
        </xdr:cNvSpPr>
      </xdr:nvSpPr>
      <xdr:spPr bwMode="auto">
        <a:xfrm>
          <a:off x="3590925" y="733425"/>
          <a:ext cx="76200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628775"/>
    <xdr:sp macro="" textlink="">
      <xdr:nvSpPr>
        <xdr:cNvPr id="995" name="Text Box 3"/>
        <xdr:cNvSpPr txBox="1">
          <a:spLocks noChangeArrowheads="1"/>
        </xdr:cNvSpPr>
      </xdr:nvSpPr>
      <xdr:spPr bwMode="auto">
        <a:xfrm>
          <a:off x="3590925" y="733425"/>
          <a:ext cx="76200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628775"/>
    <xdr:sp macro="" textlink="">
      <xdr:nvSpPr>
        <xdr:cNvPr id="996" name="Text Box 4"/>
        <xdr:cNvSpPr txBox="1">
          <a:spLocks noChangeArrowheads="1"/>
        </xdr:cNvSpPr>
      </xdr:nvSpPr>
      <xdr:spPr bwMode="auto">
        <a:xfrm>
          <a:off x="3590925" y="733425"/>
          <a:ext cx="76200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628775"/>
    <xdr:sp macro="" textlink="">
      <xdr:nvSpPr>
        <xdr:cNvPr id="997" name="Text Box 5"/>
        <xdr:cNvSpPr txBox="1">
          <a:spLocks noChangeArrowheads="1"/>
        </xdr:cNvSpPr>
      </xdr:nvSpPr>
      <xdr:spPr bwMode="auto">
        <a:xfrm>
          <a:off x="3590925" y="733425"/>
          <a:ext cx="76200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628775"/>
    <xdr:sp macro="" textlink="">
      <xdr:nvSpPr>
        <xdr:cNvPr id="998" name="Text Box 6"/>
        <xdr:cNvSpPr txBox="1">
          <a:spLocks noChangeArrowheads="1"/>
        </xdr:cNvSpPr>
      </xdr:nvSpPr>
      <xdr:spPr bwMode="auto">
        <a:xfrm>
          <a:off x="3590925" y="733425"/>
          <a:ext cx="76200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628775"/>
    <xdr:sp macro="" textlink="">
      <xdr:nvSpPr>
        <xdr:cNvPr id="999" name="Text Box 7"/>
        <xdr:cNvSpPr txBox="1">
          <a:spLocks noChangeArrowheads="1"/>
        </xdr:cNvSpPr>
      </xdr:nvSpPr>
      <xdr:spPr bwMode="auto">
        <a:xfrm>
          <a:off x="3590925" y="733425"/>
          <a:ext cx="76200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628775"/>
    <xdr:sp macro="" textlink="">
      <xdr:nvSpPr>
        <xdr:cNvPr id="1000" name="Text Box 8"/>
        <xdr:cNvSpPr txBox="1">
          <a:spLocks noChangeArrowheads="1"/>
        </xdr:cNvSpPr>
      </xdr:nvSpPr>
      <xdr:spPr bwMode="auto">
        <a:xfrm>
          <a:off x="3590925" y="733425"/>
          <a:ext cx="76200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085850"/>
    <xdr:sp macro="" textlink="">
      <xdr:nvSpPr>
        <xdr:cNvPr id="1001" name="Text Box 9"/>
        <xdr:cNvSpPr txBox="1">
          <a:spLocks noChangeArrowheads="1"/>
        </xdr:cNvSpPr>
      </xdr:nvSpPr>
      <xdr:spPr bwMode="auto">
        <a:xfrm>
          <a:off x="3590925" y="733425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085850"/>
    <xdr:sp macro="" textlink="">
      <xdr:nvSpPr>
        <xdr:cNvPr id="1002" name="Text Box 10"/>
        <xdr:cNvSpPr txBox="1">
          <a:spLocks noChangeArrowheads="1"/>
        </xdr:cNvSpPr>
      </xdr:nvSpPr>
      <xdr:spPr bwMode="auto">
        <a:xfrm>
          <a:off x="3590925" y="733425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085850"/>
    <xdr:sp macro="" textlink="">
      <xdr:nvSpPr>
        <xdr:cNvPr id="1003" name="Text Box 11"/>
        <xdr:cNvSpPr txBox="1">
          <a:spLocks noChangeArrowheads="1"/>
        </xdr:cNvSpPr>
      </xdr:nvSpPr>
      <xdr:spPr bwMode="auto">
        <a:xfrm>
          <a:off x="3590925" y="733425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085850"/>
    <xdr:sp macro="" textlink="">
      <xdr:nvSpPr>
        <xdr:cNvPr id="1004" name="Text Box 12"/>
        <xdr:cNvSpPr txBox="1">
          <a:spLocks noChangeArrowheads="1"/>
        </xdr:cNvSpPr>
      </xdr:nvSpPr>
      <xdr:spPr bwMode="auto">
        <a:xfrm>
          <a:off x="3590925" y="733425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085850"/>
    <xdr:sp macro="" textlink="">
      <xdr:nvSpPr>
        <xdr:cNvPr id="1005" name="Text Box 13"/>
        <xdr:cNvSpPr txBox="1">
          <a:spLocks noChangeArrowheads="1"/>
        </xdr:cNvSpPr>
      </xdr:nvSpPr>
      <xdr:spPr bwMode="auto">
        <a:xfrm>
          <a:off x="3590925" y="733425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085850"/>
    <xdr:sp macro="" textlink="">
      <xdr:nvSpPr>
        <xdr:cNvPr id="1006" name="Text Box 14"/>
        <xdr:cNvSpPr txBox="1">
          <a:spLocks noChangeArrowheads="1"/>
        </xdr:cNvSpPr>
      </xdr:nvSpPr>
      <xdr:spPr bwMode="auto">
        <a:xfrm>
          <a:off x="3590925" y="733425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085850"/>
    <xdr:sp macro="" textlink="">
      <xdr:nvSpPr>
        <xdr:cNvPr id="1007" name="Text Box 15"/>
        <xdr:cNvSpPr txBox="1">
          <a:spLocks noChangeArrowheads="1"/>
        </xdr:cNvSpPr>
      </xdr:nvSpPr>
      <xdr:spPr bwMode="auto">
        <a:xfrm>
          <a:off x="3590925" y="733425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085850"/>
    <xdr:sp macro="" textlink="">
      <xdr:nvSpPr>
        <xdr:cNvPr id="1008" name="Text Box 16"/>
        <xdr:cNvSpPr txBox="1">
          <a:spLocks noChangeArrowheads="1"/>
        </xdr:cNvSpPr>
      </xdr:nvSpPr>
      <xdr:spPr bwMode="auto">
        <a:xfrm>
          <a:off x="3590925" y="733425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085850"/>
    <xdr:sp macro="" textlink="">
      <xdr:nvSpPr>
        <xdr:cNvPr id="1009" name="Text Box 17"/>
        <xdr:cNvSpPr txBox="1">
          <a:spLocks noChangeArrowheads="1"/>
        </xdr:cNvSpPr>
      </xdr:nvSpPr>
      <xdr:spPr bwMode="auto">
        <a:xfrm>
          <a:off x="3590925" y="733425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1085850"/>
    <xdr:sp macro="" textlink="">
      <xdr:nvSpPr>
        <xdr:cNvPr id="1010" name="Text Box 18"/>
        <xdr:cNvSpPr txBox="1">
          <a:spLocks noChangeArrowheads="1"/>
        </xdr:cNvSpPr>
      </xdr:nvSpPr>
      <xdr:spPr bwMode="auto">
        <a:xfrm>
          <a:off x="3590925" y="733425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257175</xdr:colOff>
      <xdr:row>7</xdr:row>
      <xdr:rowOff>0</xdr:rowOff>
    </xdr:from>
    <xdr:ext cx="133350" cy="219075"/>
    <xdr:sp macro="" textlink="">
      <xdr:nvSpPr>
        <xdr:cNvPr id="1011" name="Text Box 38"/>
        <xdr:cNvSpPr txBox="1">
          <a:spLocks noChangeArrowheads="1"/>
        </xdr:cNvSpPr>
      </xdr:nvSpPr>
      <xdr:spPr bwMode="auto">
        <a:xfrm>
          <a:off x="10229850" y="733425"/>
          <a:ext cx="133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200025</xdr:colOff>
      <xdr:row>7</xdr:row>
      <xdr:rowOff>0</xdr:rowOff>
    </xdr:from>
    <xdr:ext cx="76200" cy="552450"/>
    <xdr:sp macro="" textlink="">
      <xdr:nvSpPr>
        <xdr:cNvPr id="1012" name="Text Box 39"/>
        <xdr:cNvSpPr txBox="1">
          <a:spLocks noChangeArrowheads="1"/>
        </xdr:cNvSpPr>
      </xdr:nvSpPr>
      <xdr:spPr bwMode="auto">
        <a:xfrm>
          <a:off x="12001500" y="733425"/>
          <a:ext cx="762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7</xdr:row>
      <xdr:rowOff>0</xdr:rowOff>
    </xdr:from>
    <xdr:ext cx="76200" cy="266700"/>
    <xdr:sp macro="" textlink="">
      <xdr:nvSpPr>
        <xdr:cNvPr id="1013" name="Text Box 38"/>
        <xdr:cNvSpPr txBox="1">
          <a:spLocks noChangeArrowheads="1"/>
        </xdr:cNvSpPr>
      </xdr:nvSpPr>
      <xdr:spPr bwMode="auto">
        <a:xfrm>
          <a:off x="15459075" y="73342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1014" name="Text Box 38"/>
        <xdr:cNvSpPr txBox="1">
          <a:spLocks noChangeArrowheads="1"/>
        </xdr:cNvSpPr>
      </xdr:nvSpPr>
      <xdr:spPr bwMode="auto">
        <a:xfrm>
          <a:off x="35909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1015" name="Text Box 38"/>
        <xdr:cNvSpPr txBox="1">
          <a:spLocks noChangeArrowheads="1"/>
        </xdr:cNvSpPr>
      </xdr:nvSpPr>
      <xdr:spPr bwMode="auto">
        <a:xfrm>
          <a:off x="3590925" y="733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016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1017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1018" name="Text Box 38"/>
        <xdr:cNvSpPr txBox="1">
          <a:spLocks noChangeArrowheads="1"/>
        </xdr:cNvSpPr>
      </xdr:nvSpPr>
      <xdr:spPr bwMode="auto">
        <a:xfrm>
          <a:off x="35909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1019" name="Text Box 38"/>
        <xdr:cNvSpPr txBox="1">
          <a:spLocks noChangeArrowheads="1"/>
        </xdr:cNvSpPr>
      </xdr:nvSpPr>
      <xdr:spPr bwMode="auto">
        <a:xfrm>
          <a:off x="3590925" y="733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1020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1021" name="Text Box 38"/>
        <xdr:cNvSpPr txBox="1">
          <a:spLocks noChangeArrowheads="1"/>
        </xdr:cNvSpPr>
      </xdr:nvSpPr>
      <xdr:spPr bwMode="auto">
        <a:xfrm>
          <a:off x="35909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1022" name="Text Box 38"/>
        <xdr:cNvSpPr txBox="1">
          <a:spLocks noChangeArrowheads="1"/>
        </xdr:cNvSpPr>
      </xdr:nvSpPr>
      <xdr:spPr bwMode="auto">
        <a:xfrm>
          <a:off x="3590925" y="733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023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1024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1025" name="Text Box 38"/>
        <xdr:cNvSpPr txBox="1">
          <a:spLocks noChangeArrowheads="1"/>
        </xdr:cNvSpPr>
      </xdr:nvSpPr>
      <xdr:spPr bwMode="auto">
        <a:xfrm>
          <a:off x="35909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1026" name="Text Box 38"/>
        <xdr:cNvSpPr txBox="1">
          <a:spLocks noChangeArrowheads="1"/>
        </xdr:cNvSpPr>
      </xdr:nvSpPr>
      <xdr:spPr bwMode="auto">
        <a:xfrm>
          <a:off x="3590925" y="733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1027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1028" name="Text Box 38"/>
        <xdr:cNvSpPr txBox="1">
          <a:spLocks noChangeArrowheads="1"/>
        </xdr:cNvSpPr>
      </xdr:nvSpPr>
      <xdr:spPr bwMode="auto">
        <a:xfrm>
          <a:off x="35909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1029" name="Text Box 38"/>
        <xdr:cNvSpPr txBox="1">
          <a:spLocks noChangeArrowheads="1"/>
        </xdr:cNvSpPr>
      </xdr:nvSpPr>
      <xdr:spPr bwMode="auto">
        <a:xfrm>
          <a:off x="3590925" y="733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030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1031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1032" name="Text Box 38"/>
        <xdr:cNvSpPr txBox="1">
          <a:spLocks noChangeArrowheads="1"/>
        </xdr:cNvSpPr>
      </xdr:nvSpPr>
      <xdr:spPr bwMode="auto">
        <a:xfrm>
          <a:off x="3590925" y="7334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1033" name="Text Box 38"/>
        <xdr:cNvSpPr txBox="1">
          <a:spLocks noChangeArrowheads="1"/>
        </xdr:cNvSpPr>
      </xdr:nvSpPr>
      <xdr:spPr bwMode="auto">
        <a:xfrm>
          <a:off x="3590925" y="7334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1034" name="Text Box 38"/>
        <xdr:cNvSpPr txBox="1">
          <a:spLocks noChangeArrowheads="1"/>
        </xdr:cNvSpPr>
      </xdr:nvSpPr>
      <xdr:spPr bwMode="auto">
        <a:xfrm>
          <a:off x="3590925" y="7334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1035" name="Text Box 38"/>
        <xdr:cNvSpPr txBox="1">
          <a:spLocks noChangeArrowheads="1"/>
        </xdr:cNvSpPr>
      </xdr:nvSpPr>
      <xdr:spPr bwMode="auto">
        <a:xfrm>
          <a:off x="3590925" y="7334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1036" name="Text Box 38"/>
        <xdr:cNvSpPr txBox="1">
          <a:spLocks noChangeArrowheads="1"/>
        </xdr:cNvSpPr>
      </xdr:nvSpPr>
      <xdr:spPr bwMode="auto">
        <a:xfrm>
          <a:off x="3590925" y="7334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1037" name="Text Box 38"/>
        <xdr:cNvSpPr txBox="1">
          <a:spLocks noChangeArrowheads="1"/>
        </xdr:cNvSpPr>
      </xdr:nvSpPr>
      <xdr:spPr bwMode="auto">
        <a:xfrm>
          <a:off x="3590925" y="7334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1038" name="Text Box 38"/>
        <xdr:cNvSpPr txBox="1">
          <a:spLocks noChangeArrowheads="1"/>
        </xdr:cNvSpPr>
      </xdr:nvSpPr>
      <xdr:spPr bwMode="auto">
        <a:xfrm>
          <a:off x="3590925" y="7334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1039" name="Text Box 38"/>
        <xdr:cNvSpPr txBox="1">
          <a:spLocks noChangeArrowheads="1"/>
        </xdr:cNvSpPr>
      </xdr:nvSpPr>
      <xdr:spPr bwMode="auto">
        <a:xfrm>
          <a:off x="3590925" y="7334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1040" name="Text Box 38"/>
        <xdr:cNvSpPr txBox="1">
          <a:spLocks noChangeArrowheads="1"/>
        </xdr:cNvSpPr>
      </xdr:nvSpPr>
      <xdr:spPr bwMode="auto">
        <a:xfrm>
          <a:off x="3590925" y="73342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1041" name="Text Box 38"/>
        <xdr:cNvSpPr txBox="1">
          <a:spLocks noChangeArrowheads="1"/>
        </xdr:cNvSpPr>
      </xdr:nvSpPr>
      <xdr:spPr bwMode="auto">
        <a:xfrm>
          <a:off x="35909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1042" name="Text Box 38"/>
        <xdr:cNvSpPr txBox="1">
          <a:spLocks noChangeArrowheads="1"/>
        </xdr:cNvSpPr>
      </xdr:nvSpPr>
      <xdr:spPr bwMode="auto">
        <a:xfrm>
          <a:off x="3590925" y="733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043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1044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1045" name="Text Box 38"/>
        <xdr:cNvSpPr txBox="1">
          <a:spLocks noChangeArrowheads="1"/>
        </xdr:cNvSpPr>
      </xdr:nvSpPr>
      <xdr:spPr bwMode="auto">
        <a:xfrm>
          <a:off x="35909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1046" name="Text Box 38"/>
        <xdr:cNvSpPr txBox="1">
          <a:spLocks noChangeArrowheads="1"/>
        </xdr:cNvSpPr>
      </xdr:nvSpPr>
      <xdr:spPr bwMode="auto">
        <a:xfrm>
          <a:off x="3590925" y="733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1047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1048" name="Text Box 38"/>
        <xdr:cNvSpPr txBox="1">
          <a:spLocks noChangeArrowheads="1"/>
        </xdr:cNvSpPr>
      </xdr:nvSpPr>
      <xdr:spPr bwMode="auto">
        <a:xfrm>
          <a:off x="35909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1049" name="Text Box 38"/>
        <xdr:cNvSpPr txBox="1">
          <a:spLocks noChangeArrowheads="1"/>
        </xdr:cNvSpPr>
      </xdr:nvSpPr>
      <xdr:spPr bwMode="auto">
        <a:xfrm>
          <a:off x="3590925" y="733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00025"/>
    <xdr:sp macro="" textlink="">
      <xdr:nvSpPr>
        <xdr:cNvPr id="1050" name="Text Box 38"/>
        <xdr:cNvSpPr txBox="1">
          <a:spLocks noChangeArrowheads="1"/>
        </xdr:cNvSpPr>
      </xdr:nvSpPr>
      <xdr:spPr bwMode="auto">
        <a:xfrm>
          <a:off x="3590925" y="73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1051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1052" name="Text Box 38"/>
        <xdr:cNvSpPr txBox="1">
          <a:spLocks noChangeArrowheads="1"/>
        </xdr:cNvSpPr>
      </xdr:nvSpPr>
      <xdr:spPr bwMode="auto">
        <a:xfrm>
          <a:off x="3590925" y="73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1053" name="Text Box 38"/>
        <xdr:cNvSpPr txBox="1">
          <a:spLocks noChangeArrowheads="1"/>
        </xdr:cNvSpPr>
      </xdr:nvSpPr>
      <xdr:spPr bwMode="auto">
        <a:xfrm>
          <a:off x="3590925" y="733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19075"/>
    <xdr:sp macro="" textlink="">
      <xdr:nvSpPr>
        <xdr:cNvPr id="1054" name="Text Box 38"/>
        <xdr:cNvSpPr txBox="1">
          <a:spLocks noChangeArrowheads="1"/>
        </xdr:cNvSpPr>
      </xdr:nvSpPr>
      <xdr:spPr bwMode="auto">
        <a:xfrm>
          <a:off x="3590925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28600"/>
    <xdr:sp macro="" textlink="">
      <xdr:nvSpPr>
        <xdr:cNvPr id="1055" name="Text Box 38"/>
        <xdr:cNvSpPr txBox="1">
          <a:spLocks noChangeArrowheads="1"/>
        </xdr:cNvSpPr>
      </xdr:nvSpPr>
      <xdr:spPr bwMode="auto">
        <a:xfrm>
          <a:off x="3590925" y="21240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47650"/>
    <xdr:sp macro="" textlink="">
      <xdr:nvSpPr>
        <xdr:cNvPr id="1056" name="Text Box 38"/>
        <xdr:cNvSpPr txBox="1">
          <a:spLocks noChangeArrowheads="1"/>
        </xdr:cNvSpPr>
      </xdr:nvSpPr>
      <xdr:spPr bwMode="auto">
        <a:xfrm>
          <a:off x="3590925" y="212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00025"/>
    <xdr:sp macro="" textlink="">
      <xdr:nvSpPr>
        <xdr:cNvPr id="1057" name="Text Box 38"/>
        <xdr:cNvSpPr txBox="1">
          <a:spLocks noChangeArrowheads="1"/>
        </xdr:cNvSpPr>
      </xdr:nvSpPr>
      <xdr:spPr bwMode="auto">
        <a:xfrm>
          <a:off x="3590925" y="2124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19075"/>
    <xdr:sp macro="" textlink="">
      <xdr:nvSpPr>
        <xdr:cNvPr id="1058" name="Text Box 38"/>
        <xdr:cNvSpPr txBox="1">
          <a:spLocks noChangeArrowheads="1"/>
        </xdr:cNvSpPr>
      </xdr:nvSpPr>
      <xdr:spPr bwMode="auto">
        <a:xfrm>
          <a:off x="3590925" y="2124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28600"/>
    <xdr:sp macro="" textlink="">
      <xdr:nvSpPr>
        <xdr:cNvPr id="1059" name="Text Box 38"/>
        <xdr:cNvSpPr txBox="1">
          <a:spLocks noChangeArrowheads="1"/>
        </xdr:cNvSpPr>
      </xdr:nvSpPr>
      <xdr:spPr bwMode="auto">
        <a:xfrm>
          <a:off x="3590925" y="21240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47650"/>
    <xdr:sp macro="" textlink="">
      <xdr:nvSpPr>
        <xdr:cNvPr id="1060" name="Text Box 38"/>
        <xdr:cNvSpPr txBox="1">
          <a:spLocks noChangeArrowheads="1"/>
        </xdr:cNvSpPr>
      </xdr:nvSpPr>
      <xdr:spPr bwMode="auto">
        <a:xfrm>
          <a:off x="3590925" y="212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19075"/>
    <xdr:sp macro="" textlink="">
      <xdr:nvSpPr>
        <xdr:cNvPr id="1061" name="Text Box 38"/>
        <xdr:cNvSpPr txBox="1">
          <a:spLocks noChangeArrowheads="1"/>
        </xdr:cNvSpPr>
      </xdr:nvSpPr>
      <xdr:spPr bwMode="auto">
        <a:xfrm>
          <a:off x="3590925" y="2124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28600"/>
    <xdr:sp macro="" textlink="">
      <xdr:nvSpPr>
        <xdr:cNvPr id="1062" name="Text Box 38"/>
        <xdr:cNvSpPr txBox="1">
          <a:spLocks noChangeArrowheads="1"/>
        </xdr:cNvSpPr>
      </xdr:nvSpPr>
      <xdr:spPr bwMode="auto">
        <a:xfrm>
          <a:off x="3590925" y="21240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47650"/>
    <xdr:sp macro="" textlink="">
      <xdr:nvSpPr>
        <xdr:cNvPr id="1063" name="Text Box 38"/>
        <xdr:cNvSpPr txBox="1">
          <a:spLocks noChangeArrowheads="1"/>
        </xdr:cNvSpPr>
      </xdr:nvSpPr>
      <xdr:spPr bwMode="auto">
        <a:xfrm>
          <a:off x="3590925" y="212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00025"/>
    <xdr:sp macro="" textlink="">
      <xdr:nvSpPr>
        <xdr:cNvPr id="1064" name="Text Box 38"/>
        <xdr:cNvSpPr txBox="1">
          <a:spLocks noChangeArrowheads="1"/>
        </xdr:cNvSpPr>
      </xdr:nvSpPr>
      <xdr:spPr bwMode="auto">
        <a:xfrm>
          <a:off x="3590925" y="2124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19075"/>
    <xdr:sp macro="" textlink="">
      <xdr:nvSpPr>
        <xdr:cNvPr id="1065" name="Text Box 38"/>
        <xdr:cNvSpPr txBox="1">
          <a:spLocks noChangeArrowheads="1"/>
        </xdr:cNvSpPr>
      </xdr:nvSpPr>
      <xdr:spPr bwMode="auto">
        <a:xfrm>
          <a:off x="3590925" y="2124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28600"/>
    <xdr:sp macro="" textlink="">
      <xdr:nvSpPr>
        <xdr:cNvPr id="1066" name="Text Box 38"/>
        <xdr:cNvSpPr txBox="1">
          <a:spLocks noChangeArrowheads="1"/>
        </xdr:cNvSpPr>
      </xdr:nvSpPr>
      <xdr:spPr bwMode="auto">
        <a:xfrm>
          <a:off x="3590925" y="21240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47650"/>
    <xdr:sp macro="" textlink="">
      <xdr:nvSpPr>
        <xdr:cNvPr id="1067" name="Text Box 38"/>
        <xdr:cNvSpPr txBox="1">
          <a:spLocks noChangeArrowheads="1"/>
        </xdr:cNvSpPr>
      </xdr:nvSpPr>
      <xdr:spPr bwMode="auto">
        <a:xfrm>
          <a:off x="3590925" y="212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19075"/>
    <xdr:sp macro="" textlink="">
      <xdr:nvSpPr>
        <xdr:cNvPr id="1068" name="Text Box 38"/>
        <xdr:cNvSpPr txBox="1">
          <a:spLocks noChangeArrowheads="1"/>
        </xdr:cNvSpPr>
      </xdr:nvSpPr>
      <xdr:spPr bwMode="auto">
        <a:xfrm>
          <a:off x="3590925" y="2124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28600"/>
    <xdr:sp macro="" textlink="">
      <xdr:nvSpPr>
        <xdr:cNvPr id="1069" name="Text Box 38"/>
        <xdr:cNvSpPr txBox="1">
          <a:spLocks noChangeArrowheads="1"/>
        </xdr:cNvSpPr>
      </xdr:nvSpPr>
      <xdr:spPr bwMode="auto">
        <a:xfrm>
          <a:off x="3590925" y="21240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47650"/>
    <xdr:sp macro="" textlink="">
      <xdr:nvSpPr>
        <xdr:cNvPr id="1070" name="Text Box 38"/>
        <xdr:cNvSpPr txBox="1">
          <a:spLocks noChangeArrowheads="1"/>
        </xdr:cNvSpPr>
      </xdr:nvSpPr>
      <xdr:spPr bwMode="auto">
        <a:xfrm>
          <a:off x="3590925" y="212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00025"/>
    <xdr:sp macro="" textlink="">
      <xdr:nvSpPr>
        <xdr:cNvPr id="1071" name="Text Box 38"/>
        <xdr:cNvSpPr txBox="1">
          <a:spLocks noChangeArrowheads="1"/>
        </xdr:cNvSpPr>
      </xdr:nvSpPr>
      <xdr:spPr bwMode="auto">
        <a:xfrm>
          <a:off x="3590925" y="2124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19075"/>
    <xdr:sp macro="" textlink="">
      <xdr:nvSpPr>
        <xdr:cNvPr id="1072" name="Text Box 38"/>
        <xdr:cNvSpPr txBox="1">
          <a:spLocks noChangeArrowheads="1"/>
        </xdr:cNvSpPr>
      </xdr:nvSpPr>
      <xdr:spPr bwMode="auto">
        <a:xfrm>
          <a:off x="3590925" y="2124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428625"/>
    <xdr:sp macro="" textlink="">
      <xdr:nvSpPr>
        <xdr:cNvPr id="1073" name="Text Box 38"/>
        <xdr:cNvSpPr txBox="1">
          <a:spLocks noChangeArrowheads="1"/>
        </xdr:cNvSpPr>
      </xdr:nvSpPr>
      <xdr:spPr bwMode="auto">
        <a:xfrm>
          <a:off x="3590925" y="21240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428625"/>
    <xdr:sp macro="" textlink="">
      <xdr:nvSpPr>
        <xdr:cNvPr id="1074" name="Text Box 38"/>
        <xdr:cNvSpPr txBox="1">
          <a:spLocks noChangeArrowheads="1"/>
        </xdr:cNvSpPr>
      </xdr:nvSpPr>
      <xdr:spPr bwMode="auto">
        <a:xfrm>
          <a:off x="3590925" y="21240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428625"/>
    <xdr:sp macro="" textlink="">
      <xdr:nvSpPr>
        <xdr:cNvPr id="1075" name="Text Box 38"/>
        <xdr:cNvSpPr txBox="1">
          <a:spLocks noChangeArrowheads="1"/>
        </xdr:cNvSpPr>
      </xdr:nvSpPr>
      <xdr:spPr bwMode="auto">
        <a:xfrm>
          <a:off x="3590925" y="21240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428625"/>
    <xdr:sp macro="" textlink="">
      <xdr:nvSpPr>
        <xdr:cNvPr id="1076" name="Text Box 38"/>
        <xdr:cNvSpPr txBox="1">
          <a:spLocks noChangeArrowheads="1"/>
        </xdr:cNvSpPr>
      </xdr:nvSpPr>
      <xdr:spPr bwMode="auto">
        <a:xfrm>
          <a:off x="3590925" y="21240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428625"/>
    <xdr:sp macro="" textlink="">
      <xdr:nvSpPr>
        <xdr:cNvPr id="1077" name="Text Box 38"/>
        <xdr:cNvSpPr txBox="1">
          <a:spLocks noChangeArrowheads="1"/>
        </xdr:cNvSpPr>
      </xdr:nvSpPr>
      <xdr:spPr bwMode="auto">
        <a:xfrm>
          <a:off x="3590925" y="21240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428625"/>
    <xdr:sp macro="" textlink="">
      <xdr:nvSpPr>
        <xdr:cNvPr id="1078" name="Text Box 38"/>
        <xdr:cNvSpPr txBox="1">
          <a:spLocks noChangeArrowheads="1"/>
        </xdr:cNvSpPr>
      </xdr:nvSpPr>
      <xdr:spPr bwMode="auto">
        <a:xfrm>
          <a:off x="3590925" y="21240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428625"/>
    <xdr:sp macro="" textlink="">
      <xdr:nvSpPr>
        <xdr:cNvPr id="1079" name="Text Box 38"/>
        <xdr:cNvSpPr txBox="1">
          <a:spLocks noChangeArrowheads="1"/>
        </xdr:cNvSpPr>
      </xdr:nvSpPr>
      <xdr:spPr bwMode="auto">
        <a:xfrm>
          <a:off x="3590925" y="21240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428625"/>
    <xdr:sp macro="" textlink="">
      <xdr:nvSpPr>
        <xdr:cNvPr id="1080" name="Text Box 38"/>
        <xdr:cNvSpPr txBox="1">
          <a:spLocks noChangeArrowheads="1"/>
        </xdr:cNvSpPr>
      </xdr:nvSpPr>
      <xdr:spPr bwMode="auto">
        <a:xfrm>
          <a:off x="3590925" y="21240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428625"/>
    <xdr:sp macro="" textlink="">
      <xdr:nvSpPr>
        <xdr:cNvPr id="1081" name="Text Box 38"/>
        <xdr:cNvSpPr txBox="1">
          <a:spLocks noChangeArrowheads="1"/>
        </xdr:cNvSpPr>
      </xdr:nvSpPr>
      <xdr:spPr bwMode="auto">
        <a:xfrm>
          <a:off x="3590925" y="21240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28600"/>
    <xdr:sp macro="" textlink="">
      <xdr:nvSpPr>
        <xdr:cNvPr id="1082" name="Text Box 38"/>
        <xdr:cNvSpPr txBox="1">
          <a:spLocks noChangeArrowheads="1"/>
        </xdr:cNvSpPr>
      </xdr:nvSpPr>
      <xdr:spPr bwMode="auto">
        <a:xfrm>
          <a:off x="3590925" y="24669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47650"/>
    <xdr:sp macro="" textlink="">
      <xdr:nvSpPr>
        <xdr:cNvPr id="1083" name="Text Box 38"/>
        <xdr:cNvSpPr txBox="1">
          <a:spLocks noChangeArrowheads="1"/>
        </xdr:cNvSpPr>
      </xdr:nvSpPr>
      <xdr:spPr bwMode="auto">
        <a:xfrm>
          <a:off x="3590925" y="24669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00025"/>
    <xdr:sp macro="" textlink="">
      <xdr:nvSpPr>
        <xdr:cNvPr id="1084" name="Text Box 38"/>
        <xdr:cNvSpPr txBox="1">
          <a:spLocks noChangeArrowheads="1"/>
        </xdr:cNvSpPr>
      </xdr:nvSpPr>
      <xdr:spPr bwMode="auto">
        <a:xfrm>
          <a:off x="3590925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19075"/>
    <xdr:sp macro="" textlink="">
      <xdr:nvSpPr>
        <xdr:cNvPr id="1085" name="Text Box 38"/>
        <xdr:cNvSpPr txBox="1">
          <a:spLocks noChangeArrowheads="1"/>
        </xdr:cNvSpPr>
      </xdr:nvSpPr>
      <xdr:spPr bwMode="auto">
        <a:xfrm>
          <a:off x="3590925" y="2466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28600"/>
    <xdr:sp macro="" textlink="">
      <xdr:nvSpPr>
        <xdr:cNvPr id="1086" name="Text Box 38"/>
        <xdr:cNvSpPr txBox="1">
          <a:spLocks noChangeArrowheads="1"/>
        </xdr:cNvSpPr>
      </xdr:nvSpPr>
      <xdr:spPr bwMode="auto">
        <a:xfrm>
          <a:off x="3590925" y="24669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47650"/>
    <xdr:sp macro="" textlink="">
      <xdr:nvSpPr>
        <xdr:cNvPr id="1087" name="Text Box 38"/>
        <xdr:cNvSpPr txBox="1">
          <a:spLocks noChangeArrowheads="1"/>
        </xdr:cNvSpPr>
      </xdr:nvSpPr>
      <xdr:spPr bwMode="auto">
        <a:xfrm>
          <a:off x="3590925" y="24669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19075"/>
    <xdr:sp macro="" textlink="">
      <xdr:nvSpPr>
        <xdr:cNvPr id="1088" name="Text Box 38"/>
        <xdr:cNvSpPr txBox="1">
          <a:spLocks noChangeArrowheads="1"/>
        </xdr:cNvSpPr>
      </xdr:nvSpPr>
      <xdr:spPr bwMode="auto">
        <a:xfrm>
          <a:off x="3590925" y="2466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28600"/>
    <xdr:sp macro="" textlink="">
      <xdr:nvSpPr>
        <xdr:cNvPr id="1089" name="Text Box 38"/>
        <xdr:cNvSpPr txBox="1">
          <a:spLocks noChangeArrowheads="1"/>
        </xdr:cNvSpPr>
      </xdr:nvSpPr>
      <xdr:spPr bwMode="auto">
        <a:xfrm>
          <a:off x="3590925" y="24669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47650"/>
    <xdr:sp macro="" textlink="">
      <xdr:nvSpPr>
        <xdr:cNvPr id="1090" name="Text Box 38"/>
        <xdr:cNvSpPr txBox="1">
          <a:spLocks noChangeArrowheads="1"/>
        </xdr:cNvSpPr>
      </xdr:nvSpPr>
      <xdr:spPr bwMode="auto">
        <a:xfrm>
          <a:off x="3590925" y="24669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00025"/>
    <xdr:sp macro="" textlink="">
      <xdr:nvSpPr>
        <xdr:cNvPr id="1091" name="Text Box 38"/>
        <xdr:cNvSpPr txBox="1">
          <a:spLocks noChangeArrowheads="1"/>
        </xdr:cNvSpPr>
      </xdr:nvSpPr>
      <xdr:spPr bwMode="auto">
        <a:xfrm>
          <a:off x="3590925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19075"/>
    <xdr:sp macro="" textlink="">
      <xdr:nvSpPr>
        <xdr:cNvPr id="1092" name="Text Box 38"/>
        <xdr:cNvSpPr txBox="1">
          <a:spLocks noChangeArrowheads="1"/>
        </xdr:cNvSpPr>
      </xdr:nvSpPr>
      <xdr:spPr bwMode="auto">
        <a:xfrm>
          <a:off x="3590925" y="2466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28600"/>
    <xdr:sp macro="" textlink="">
      <xdr:nvSpPr>
        <xdr:cNvPr id="1093" name="Text Box 38"/>
        <xdr:cNvSpPr txBox="1">
          <a:spLocks noChangeArrowheads="1"/>
        </xdr:cNvSpPr>
      </xdr:nvSpPr>
      <xdr:spPr bwMode="auto">
        <a:xfrm>
          <a:off x="3590925" y="24669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47650"/>
    <xdr:sp macro="" textlink="">
      <xdr:nvSpPr>
        <xdr:cNvPr id="1094" name="Text Box 38"/>
        <xdr:cNvSpPr txBox="1">
          <a:spLocks noChangeArrowheads="1"/>
        </xdr:cNvSpPr>
      </xdr:nvSpPr>
      <xdr:spPr bwMode="auto">
        <a:xfrm>
          <a:off x="3590925" y="24669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19075"/>
    <xdr:sp macro="" textlink="">
      <xdr:nvSpPr>
        <xdr:cNvPr id="1095" name="Text Box 38"/>
        <xdr:cNvSpPr txBox="1">
          <a:spLocks noChangeArrowheads="1"/>
        </xdr:cNvSpPr>
      </xdr:nvSpPr>
      <xdr:spPr bwMode="auto">
        <a:xfrm>
          <a:off x="3590925" y="2466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428625"/>
    <xdr:sp macro="" textlink="">
      <xdr:nvSpPr>
        <xdr:cNvPr id="1096" name="Text Box 38"/>
        <xdr:cNvSpPr txBox="1">
          <a:spLocks noChangeArrowheads="1"/>
        </xdr:cNvSpPr>
      </xdr:nvSpPr>
      <xdr:spPr bwMode="auto">
        <a:xfrm>
          <a:off x="3590925" y="26670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428625"/>
    <xdr:sp macro="" textlink="">
      <xdr:nvSpPr>
        <xdr:cNvPr id="1097" name="Text Box 38"/>
        <xdr:cNvSpPr txBox="1">
          <a:spLocks noChangeArrowheads="1"/>
        </xdr:cNvSpPr>
      </xdr:nvSpPr>
      <xdr:spPr bwMode="auto">
        <a:xfrm>
          <a:off x="3590925" y="26670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428625"/>
    <xdr:sp macro="" textlink="">
      <xdr:nvSpPr>
        <xdr:cNvPr id="1098" name="Text Box 38"/>
        <xdr:cNvSpPr txBox="1">
          <a:spLocks noChangeArrowheads="1"/>
        </xdr:cNvSpPr>
      </xdr:nvSpPr>
      <xdr:spPr bwMode="auto">
        <a:xfrm>
          <a:off x="3590925" y="26670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428625"/>
    <xdr:sp macro="" textlink="">
      <xdr:nvSpPr>
        <xdr:cNvPr id="1099" name="Text Box 38"/>
        <xdr:cNvSpPr txBox="1">
          <a:spLocks noChangeArrowheads="1"/>
        </xdr:cNvSpPr>
      </xdr:nvSpPr>
      <xdr:spPr bwMode="auto">
        <a:xfrm>
          <a:off x="3590925" y="26670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428625"/>
    <xdr:sp macro="" textlink="">
      <xdr:nvSpPr>
        <xdr:cNvPr id="1100" name="Text Box 38"/>
        <xdr:cNvSpPr txBox="1">
          <a:spLocks noChangeArrowheads="1"/>
        </xdr:cNvSpPr>
      </xdr:nvSpPr>
      <xdr:spPr bwMode="auto">
        <a:xfrm>
          <a:off x="3590925" y="26670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428625"/>
    <xdr:sp macro="" textlink="">
      <xdr:nvSpPr>
        <xdr:cNvPr id="1101" name="Text Box 38"/>
        <xdr:cNvSpPr txBox="1">
          <a:spLocks noChangeArrowheads="1"/>
        </xdr:cNvSpPr>
      </xdr:nvSpPr>
      <xdr:spPr bwMode="auto">
        <a:xfrm>
          <a:off x="3590925" y="26670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428625"/>
    <xdr:sp macro="" textlink="">
      <xdr:nvSpPr>
        <xdr:cNvPr id="1102" name="Text Box 38"/>
        <xdr:cNvSpPr txBox="1">
          <a:spLocks noChangeArrowheads="1"/>
        </xdr:cNvSpPr>
      </xdr:nvSpPr>
      <xdr:spPr bwMode="auto">
        <a:xfrm>
          <a:off x="3590925" y="26670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428625"/>
    <xdr:sp macro="" textlink="">
      <xdr:nvSpPr>
        <xdr:cNvPr id="1103" name="Text Box 38"/>
        <xdr:cNvSpPr txBox="1">
          <a:spLocks noChangeArrowheads="1"/>
        </xdr:cNvSpPr>
      </xdr:nvSpPr>
      <xdr:spPr bwMode="auto">
        <a:xfrm>
          <a:off x="3590925" y="26670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428625"/>
    <xdr:sp macro="" textlink="">
      <xdr:nvSpPr>
        <xdr:cNvPr id="1104" name="Text Box 38"/>
        <xdr:cNvSpPr txBox="1">
          <a:spLocks noChangeArrowheads="1"/>
        </xdr:cNvSpPr>
      </xdr:nvSpPr>
      <xdr:spPr bwMode="auto">
        <a:xfrm>
          <a:off x="3590925" y="26670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28600"/>
    <xdr:sp macro="" textlink="">
      <xdr:nvSpPr>
        <xdr:cNvPr id="1105" name="Text Box 38"/>
        <xdr:cNvSpPr txBox="1">
          <a:spLocks noChangeArrowheads="1"/>
        </xdr:cNvSpPr>
      </xdr:nvSpPr>
      <xdr:spPr bwMode="auto">
        <a:xfrm>
          <a:off x="3590925" y="28670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47650"/>
    <xdr:sp macro="" textlink="">
      <xdr:nvSpPr>
        <xdr:cNvPr id="1106" name="Text Box 38"/>
        <xdr:cNvSpPr txBox="1">
          <a:spLocks noChangeArrowheads="1"/>
        </xdr:cNvSpPr>
      </xdr:nvSpPr>
      <xdr:spPr bwMode="auto">
        <a:xfrm>
          <a:off x="3590925" y="2867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00025"/>
    <xdr:sp macro="" textlink="">
      <xdr:nvSpPr>
        <xdr:cNvPr id="1107" name="Text Box 38"/>
        <xdr:cNvSpPr txBox="1">
          <a:spLocks noChangeArrowheads="1"/>
        </xdr:cNvSpPr>
      </xdr:nvSpPr>
      <xdr:spPr bwMode="auto">
        <a:xfrm>
          <a:off x="3590925" y="2867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19075"/>
    <xdr:sp macro="" textlink="">
      <xdr:nvSpPr>
        <xdr:cNvPr id="1108" name="Text Box 38"/>
        <xdr:cNvSpPr txBox="1">
          <a:spLocks noChangeArrowheads="1"/>
        </xdr:cNvSpPr>
      </xdr:nvSpPr>
      <xdr:spPr bwMode="auto">
        <a:xfrm>
          <a:off x="3590925" y="2867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28600"/>
    <xdr:sp macro="" textlink="">
      <xdr:nvSpPr>
        <xdr:cNvPr id="1109" name="Text Box 38"/>
        <xdr:cNvSpPr txBox="1">
          <a:spLocks noChangeArrowheads="1"/>
        </xdr:cNvSpPr>
      </xdr:nvSpPr>
      <xdr:spPr bwMode="auto">
        <a:xfrm>
          <a:off x="3590925" y="28670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47650"/>
    <xdr:sp macro="" textlink="">
      <xdr:nvSpPr>
        <xdr:cNvPr id="1110" name="Text Box 38"/>
        <xdr:cNvSpPr txBox="1">
          <a:spLocks noChangeArrowheads="1"/>
        </xdr:cNvSpPr>
      </xdr:nvSpPr>
      <xdr:spPr bwMode="auto">
        <a:xfrm>
          <a:off x="3590925" y="2867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19075"/>
    <xdr:sp macro="" textlink="">
      <xdr:nvSpPr>
        <xdr:cNvPr id="1111" name="Text Box 38"/>
        <xdr:cNvSpPr txBox="1">
          <a:spLocks noChangeArrowheads="1"/>
        </xdr:cNvSpPr>
      </xdr:nvSpPr>
      <xdr:spPr bwMode="auto">
        <a:xfrm>
          <a:off x="3590925" y="2867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28600"/>
    <xdr:sp macro="" textlink="">
      <xdr:nvSpPr>
        <xdr:cNvPr id="1112" name="Text Box 38"/>
        <xdr:cNvSpPr txBox="1">
          <a:spLocks noChangeArrowheads="1"/>
        </xdr:cNvSpPr>
      </xdr:nvSpPr>
      <xdr:spPr bwMode="auto">
        <a:xfrm>
          <a:off x="3590925" y="28670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47650"/>
    <xdr:sp macro="" textlink="">
      <xdr:nvSpPr>
        <xdr:cNvPr id="1113" name="Text Box 38"/>
        <xdr:cNvSpPr txBox="1">
          <a:spLocks noChangeArrowheads="1"/>
        </xdr:cNvSpPr>
      </xdr:nvSpPr>
      <xdr:spPr bwMode="auto">
        <a:xfrm>
          <a:off x="3590925" y="2867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00025"/>
    <xdr:sp macro="" textlink="">
      <xdr:nvSpPr>
        <xdr:cNvPr id="1114" name="Text Box 38"/>
        <xdr:cNvSpPr txBox="1">
          <a:spLocks noChangeArrowheads="1"/>
        </xdr:cNvSpPr>
      </xdr:nvSpPr>
      <xdr:spPr bwMode="auto">
        <a:xfrm>
          <a:off x="3590925" y="2867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19075"/>
    <xdr:sp macro="" textlink="">
      <xdr:nvSpPr>
        <xdr:cNvPr id="1115" name="Text Box 38"/>
        <xdr:cNvSpPr txBox="1">
          <a:spLocks noChangeArrowheads="1"/>
        </xdr:cNvSpPr>
      </xdr:nvSpPr>
      <xdr:spPr bwMode="auto">
        <a:xfrm>
          <a:off x="3590925" y="2867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28600"/>
    <xdr:sp macro="" textlink="">
      <xdr:nvSpPr>
        <xdr:cNvPr id="1116" name="Text Box 38"/>
        <xdr:cNvSpPr txBox="1">
          <a:spLocks noChangeArrowheads="1"/>
        </xdr:cNvSpPr>
      </xdr:nvSpPr>
      <xdr:spPr bwMode="auto">
        <a:xfrm>
          <a:off x="3590925" y="28670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47650"/>
    <xdr:sp macro="" textlink="">
      <xdr:nvSpPr>
        <xdr:cNvPr id="1117" name="Text Box 38"/>
        <xdr:cNvSpPr txBox="1">
          <a:spLocks noChangeArrowheads="1"/>
        </xdr:cNvSpPr>
      </xdr:nvSpPr>
      <xdr:spPr bwMode="auto">
        <a:xfrm>
          <a:off x="3590925" y="2867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19075"/>
    <xdr:sp macro="" textlink="">
      <xdr:nvSpPr>
        <xdr:cNvPr id="1118" name="Text Box 38"/>
        <xdr:cNvSpPr txBox="1">
          <a:spLocks noChangeArrowheads="1"/>
        </xdr:cNvSpPr>
      </xdr:nvSpPr>
      <xdr:spPr bwMode="auto">
        <a:xfrm>
          <a:off x="3590925" y="2867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428625"/>
    <xdr:sp macro="" textlink="">
      <xdr:nvSpPr>
        <xdr:cNvPr id="1119" name="Text Box 38"/>
        <xdr:cNvSpPr txBox="1">
          <a:spLocks noChangeArrowheads="1"/>
        </xdr:cNvSpPr>
      </xdr:nvSpPr>
      <xdr:spPr bwMode="auto">
        <a:xfrm>
          <a:off x="3590925" y="24669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428625"/>
    <xdr:sp macro="" textlink="">
      <xdr:nvSpPr>
        <xdr:cNvPr id="1120" name="Text Box 38"/>
        <xdr:cNvSpPr txBox="1">
          <a:spLocks noChangeArrowheads="1"/>
        </xdr:cNvSpPr>
      </xdr:nvSpPr>
      <xdr:spPr bwMode="auto">
        <a:xfrm>
          <a:off x="3590925" y="24669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428625"/>
    <xdr:sp macro="" textlink="">
      <xdr:nvSpPr>
        <xdr:cNvPr id="1121" name="Text Box 38"/>
        <xdr:cNvSpPr txBox="1">
          <a:spLocks noChangeArrowheads="1"/>
        </xdr:cNvSpPr>
      </xdr:nvSpPr>
      <xdr:spPr bwMode="auto">
        <a:xfrm>
          <a:off x="3590925" y="24669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428625"/>
    <xdr:sp macro="" textlink="">
      <xdr:nvSpPr>
        <xdr:cNvPr id="1122" name="Text Box 38"/>
        <xdr:cNvSpPr txBox="1">
          <a:spLocks noChangeArrowheads="1"/>
        </xdr:cNvSpPr>
      </xdr:nvSpPr>
      <xdr:spPr bwMode="auto">
        <a:xfrm>
          <a:off x="3590925" y="24669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428625"/>
    <xdr:sp macro="" textlink="">
      <xdr:nvSpPr>
        <xdr:cNvPr id="1123" name="Text Box 38"/>
        <xdr:cNvSpPr txBox="1">
          <a:spLocks noChangeArrowheads="1"/>
        </xdr:cNvSpPr>
      </xdr:nvSpPr>
      <xdr:spPr bwMode="auto">
        <a:xfrm>
          <a:off x="3590925" y="24669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428625"/>
    <xdr:sp macro="" textlink="">
      <xdr:nvSpPr>
        <xdr:cNvPr id="1124" name="Text Box 38"/>
        <xdr:cNvSpPr txBox="1">
          <a:spLocks noChangeArrowheads="1"/>
        </xdr:cNvSpPr>
      </xdr:nvSpPr>
      <xdr:spPr bwMode="auto">
        <a:xfrm>
          <a:off x="3590925" y="24669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428625"/>
    <xdr:sp macro="" textlink="">
      <xdr:nvSpPr>
        <xdr:cNvPr id="1125" name="Text Box 38"/>
        <xdr:cNvSpPr txBox="1">
          <a:spLocks noChangeArrowheads="1"/>
        </xdr:cNvSpPr>
      </xdr:nvSpPr>
      <xdr:spPr bwMode="auto">
        <a:xfrm>
          <a:off x="3590925" y="24669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428625"/>
    <xdr:sp macro="" textlink="">
      <xdr:nvSpPr>
        <xdr:cNvPr id="1126" name="Text Box 38"/>
        <xdr:cNvSpPr txBox="1">
          <a:spLocks noChangeArrowheads="1"/>
        </xdr:cNvSpPr>
      </xdr:nvSpPr>
      <xdr:spPr bwMode="auto">
        <a:xfrm>
          <a:off x="3590925" y="24669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428625"/>
    <xdr:sp macro="" textlink="">
      <xdr:nvSpPr>
        <xdr:cNvPr id="1127" name="Text Box 38"/>
        <xdr:cNvSpPr txBox="1">
          <a:spLocks noChangeArrowheads="1"/>
        </xdr:cNvSpPr>
      </xdr:nvSpPr>
      <xdr:spPr bwMode="auto">
        <a:xfrm>
          <a:off x="3590925" y="24669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28600"/>
    <xdr:sp macro="" textlink="">
      <xdr:nvSpPr>
        <xdr:cNvPr id="1128" name="Text Box 38"/>
        <xdr:cNvSpPr txBox="1">
          <a:spLocks noChangeArrowheads="1"/>
        </xdr:cNvSpPr>
      </xdr:nvSpPr>
      <xdr:spPr bwMode="auto">
        <a:xfrm>
          <a:off x="3590925" y="2667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47650"/>
    <xdr:sp macro="" textlink="">
      <xdr:nvSpPr>
        <xdr:cNvPr id="1129" name="Text Box 38"/>
        <xdr:cNvSpPr txBox="1">
          <a:spLocks noChangeArrowheads="1"/>
        </xdr:cNvSpPr>
      </xdr:nvSpPr>
      <xdr:spPr bwMode="auto">
        <a:xfrm>
          <a:off x="3590925" y="2667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00025"/>
    <xdr:sp macro="" textlink="">
      <xdr:nvSpPr>
        <xdr:cNvPr id="1130" name="Text Box 38"/>
        <xdr:cNvSpPr txBox="1">
          <a:spLocks noChangeArrowheads="1"/>
        </xdr:cNvSpPr>
      </xdr:nvSpPr>
      <xdr:spPr bwMode="auto">
        <a:xfrm>
          <a:off x="3590925" y="2667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19075"/>
    <xdr:sp macro="" textlink="">
      <xdr:nvSpPr>
        <xdr:cNvPr id="1131" name="Text Box 38"/>
        <xdr:cNvSpPr txBox="1">
          <a:spLocks noChangeArrowheads="1"/>
        </xdr:cNvSpPr>
      </xdr:nvSpPr>
      <xdr:spPr bwMode="auto">
        <a:xfrm>
          <a:off x="3590925" y="266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28600"/>
    <xdr:sp macro="" textlink="">
      <xdr:nvSpPr>
        <xdr:cNvPr id="1132" name="Text Box 38"/>
        <xdr:cNvSpPr txBox="1">
          <a:spLocks noChangeArrowheads="1"/>
        </xdr:cNvSpPr>
      </xdr:nvSpPr>
      <xdr:spPr bwMode="auto">
        <a:xfrm>
          <a:off x="3590925" y="2667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47650"/>
    <xdr:sp macro="" textlink="">
      <xdr:nvSpPr>
        <xdr:cNvPr id="1133" name="Text Box 38"/>
        <xdr:cNvSpPr txBox="1">
          <a:spLocks noChangeArrowheads="1"/>
        </xdr:cNvSpPr>
      </xdr:nvSpPr>
      <xdr:spPr bwMode="auto">
        <a:xfrm>
          <a:off x="3590925" y="2667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19075"/>
    <xdr:sp macro="" textlink="">
      <xdr:nvSpPr>
        <xdr:cNvPr id="1134" name="Text Box 38"/>
        <xdr:cNvSpPr txBox="1">
          <a:spLocks noChangeArrowheads="1"/>
        </xdr:cNvSpPr>
      </xdr:nvSpPr>
      <xdr:spPr bwMode="auto">
        <a:xfrm>
          <a:off x="3590925" y="266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28600"/>
    <xdr:sp macro="" textlink="">
      <xdr:nvSpPr>
        <xdr:cNvPr id="1135" name="Text Box 38"/>
        <xdr:cNvSpPr txBox="1">
          <a:spLocks noChangeArrowheads="1"/>
        </xdr:cNvSpPr>
      </xdr:nvSpPr>
      <xdr:spPr bwMode="auto">
        <a:xfrm>
          <a:off x="3590925" y="2667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47650"/>
    <xdr:sp macro="" textlink="">
      <xdr:nvSpPr>
        <xdr:cNvPr id="1136" name="Text Box 38"/>
        <xdr:cNvSpPr txBox="1">
          <a:spLocks noChangeArrowheads="1"/>
        </xdr:cNvSpPr>
      </xdr:nvSpPr>
      <xdr:spPr bwMode="auto">
        <a:xfrm>
          <a:off x="3590925" y="2667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00025"/>
    <xdr:sp macro="" textlink="">
      <xdr:nvSpPr>
        <xdr:cNvPr id="1137" name="Text Box 38"/>
        <xdr:cNvSpPr txBox="1">
          <a:spLocks noChangeArrowheads="1"/>
        </xdr:cNvSpPr>
      </xdr:nvSpPr>
      <xdr:spPr bwMode="auto">
        <a:xfrm>
          <a:off x="3590925" y="2667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19075"/>
    <xdr:sp macro="" textlink="">
      <xdr:nvSpPr>
        <xdr:cNvPr id="1138" name="Text Box 38"/>
        <xdr:cNvSpPr txBox="1">
          <a:spLocks noChangeArrowheads="1"/>
        </xdr:cNvSpPr>
      </xdr:nvSpPr>
      <xdr:spPr bwMode="auto">
        <a:xfrm>
          <a:off x="3590925" y="266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28600"/>
    <xdr:sp macro="" textlink="">
      <xdr:nvSpPr>
        <xdr:cNvPr id="1139" name="Text Box 38"/>
        <xdr:cNvSpPr txBox="1">
          <a:spLocks noChangeArrowheads="1"/>
        </xdr:cNvSpPr>
      </xdr:nvSpPr>
      <xdr:spPr bwMode="auto">
        <a:xfrm>
          <a:off x="3590925" y="2667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47650"/>
    <xdr:sp macro="" textlink="">
      <xdr:nvSpPr>
        <xdr:cNvPr id="1140" name="Text Box 38"/>
        <xdr:cNvSpPr txBox="1">
          <a:spLocks noChangeArrowheads="1"/>
        </xdr:cNvSpPr>
      </xdr:nvSpPr>
      <xdr:spPr bwMode="auto">
        <a:xfrm>
          <a:off x="3590925" y="26670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76200" cy="219075"/>
    <xdr:sp macro="" textlink="">
      <xdr:nvSpPr>
        <xdr:cNvPr id="1141" name="Text Box 38"/>
        <xdr:cNvSpPr txBox="1">
          <a:spLocks noChangeArrowheads="1"/>
        </xdr:cNvSpPr>
      </xdr:nvSpPr>
      <xdr:spPr bwMode="auto">
        <a:xfrm>
          <a:off x="3590925" y="266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1142" name="Text Box 39"/>
        <xdr:cNvSpPr txBox="1">
          <a:spLocks noChangeArrowheads="1"/>
        </xdr:cNvSpPr>
      </xdr:nvSpPr>
      <xdr:spPr bwMode="auto">
        <a:xfrm>
          <a:off x="4429125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1143" name="Text Box 39"/>
        <xdr:cNvSpPr txBox="1">
          <a:spLocks noChangeArrowheads="1"/>
        </xdr:cNvSpPr>
      </xdr:nvSpPr>
      <xdr:spPr bwMode="auto">
        <a:xfrm>
          <a:off x="4429125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1144" name="Text Box 39"/>
        <xdr:cNvSpPr txBox="1">
          <a:spLocks noChangeArrowheads="1"/>
        </xdr:cNvSpPr>
      </xdr:nvSpPr>
      <xdr:spPr bwMode="auto">
        <a:xfrm>
          <a:off x="4429125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38125"/>
    <xdr:sp macro="" textlink="">
      <xdr:nvSpPr>
        <xdr:cNvPr id="1145" name="Text Box 54"/>
        <xdr:cNvSpPr txBox="1">
          <a:spLocks noChangeArrowheads="1"/>
        </xdr:cNvSpPr>
      </xdr:nvSpPr>
      <xdr:spPr bwMode="auto">
        <a:xfrm>
          <a:off x="4238625" y="1009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38125"/>
    <xdr:sp macro="" textlink="">
      <xdr:nvSpPr>
        <xdr:cNvPr id="1146" name="Text Box 55"/>
        <xdr:cNvSpPr txBox="1">
          <a:spLocks noChangeArrowheads="1"/>
        </xdr:cNvSpPr>
      </xdr:nvSpPr>
      <xdr:spPr bwMode="auto">
        <a:xfrm>
          <a:off x="4238625" y="1009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38125"/>
    <xdr:sp macro="" textlink="">
      <xdr:nvSpPr>
        <xdr:cNvPr id="1147" name="Text Box 56"/>
        <xdr:cNvSpPr txBox="1">
          <a:spLocks noChangeArrowheads="1"/>
        </xdr:cNvSpPr>
      </xdr:nvSpPr>
      <xdr:spPr bwMode="auto">
        <a:xfrm>
          <a:off x="4238625" y="1009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38125"/>
    <xdr:sp macro="" textlink="">
      <xdr:nvSpPr>
        <xdr:cNvPr id="1148" name="Text Box 57"/>
        <xdr:cNvSpPr txBox="1">
          <a:spLocks noChangeArrowheads="1"/>
        </xdr:cNvSpPr>
      </xdr:nvSpPr>
      <xdr:spPr bwMode="auto">
        <a:xfrm>
          <a:off x="4238625" y="1009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38125"/>
    <xdr:sp macro="" textlink="">
      <xdr:nvSpPr>
        <xdr:cNvPr id="1149" name="Text Box 58"/>
        <xdr:cNvSpPr txBox="1">
          <a:spLocks noChangeArrowheads="1"/>
        </xdr:cNvSpPr>
      </xdr:nvSpPr>
      <xdr:spPr bwMode="auto">
        <a:xfrm>
          <a:off x="4238625" y="1009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38125"/>
    <xdr:sp macro="" textlink="">
      <xdr:nvSpPr>
        <xdr:cNvPr id="1150" name="Text Box 59"/>
        <xdr:cNvSpPr txBox="1">
          <a:spLocks noChangeArrowheads="1"/>
        </xdr:cNvSpPr>
      </xdr:nvSpPr>
      <xdr:spPr bwMode="auto">
        <a:xfrm>
          <a:off x="4238625" y="1009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38125"/>
    <xdr:sp macro="" textlink="">
      <xdr:nvSpPr>
        <xdr:cNvPr id="1151" name="Text Box 60"/>
        <xdr:cNvSpPr txBox="1">
          <a:spLocks noChangeArrowheads="1"/>
        </xdr:cNvSpPr>
      </xdr:nvSpPr>
      <xdr:spPr bwMode="auto">
        <a:xfrm>
          <a:off x="4238625" y="1009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38125"/>
    <xdr:sp macro="" textlink="">
      <xdr:nvSpPr>
        <xdr:cNvPr id="1152" name="Text Box 61"/>
        <xdr:cNvSpPr txBox="1">
          <a:spLocks noChangeArrowheads="1"/>
        </xdr:cNvSpPr>
      </xdr:nvSpPr>
      <xdr:spPr bwMode="auto">
        <a:xfrm>
          <a:off x="4238625" y="1009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57175"/>
    <xdr:sp macro="" textlink="">
      <xdr:nvSpPr>
        <xdr:cNvPr id="1153" name="Text Box 10"/>
        <xdr:cNvSpPr txBox="1">
          <a:spLocks noChangeArrowheads="1"/>
        </xdr:cNvSpPr>
      </xdr:nvSpPr>
      <xdr:spPr bwMode="auto">
        <a:xfrm>
          <a:off x="4238625" y="10096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1154" name="Text Box 39"/>
        <xdr:cNvSpPr txBox="1">
          <a:spLocks noChangeArrowheads="1"/>
        </xdr:cNvSpPr>
      </xdr:nvSpPr>
      <xdr:spPr bwMode="auto">
        <a:xfrm>
          <a:off x="4429125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1155" name="Text Box 39"/>
        <xdr:cNvSpPr txBox="1">
          <a:spLocks noChangeArrowheads="1"/>
        </xdr:cNvSpPr>
      </xdr:nvSpPr>
      <xdr:spPr bwMode="auto">
        <a:xfrm>
          <a:off x="4429125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1156" name="Text Box 39"/>
        <xdr:cNvSpPr txBox="1">
          <a:spLocks noChangeArrowheads="1"/>
        </xdr:cNvSpPr>
      </xdr:nvSpPr>
      <xdr:spPr bwMode="auto">
        <a:xfrm>
          <a:off x="4429125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1157" name="Text Box 39"/>
        <xdr:cNvSpPr txBox="1">
          <a:spLocks noChangeArrowheads="1"/>
        </xdr:cNvSpPr>
      </xdr:nvSpPr>
      <xdr:spPr bwMode="auto">
        <a:xfrm>
          <a:off x="4429125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1158" name="Text Box 39"/>
        <xdr:cNvSpPr txBox="1">
          <a:spLocks noChangeArrowheads="1"/>
        </xdr:cNvSpPr>
      </xdr:nvSpPr>
      <xdr:spPr bwMode="auto">
        <a:xfrm>
          <a:off x="4429125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57175"/>
    <xdr:sp macro="" textlink="">
      <xdr:nvSpPr>
        <xdr:cNvPr id="1159" name="Text Box 10"/>
        <xdr:cNvSpPr txBox="1">
          <a:spLocks noChangeArrowheads="1"/>
        </xdr:cNvSpPr>
      </xdr:nvSpPr>
      <xdr:spPr bwMode="auto">
        <a:xfrm>
          <a:off x="4238625" y="10096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304800"/>
    <xdr:sp macro="" textlink="">
      <xdr:nvSpPr>
        <xdr:cNvPr id="1160" name="Text Box 5"/>
        <xdr:cNvSpPr txBox="1">
          <a:spLocks noChangeArrowheads="1"/>
        </xdr:cNvSpPr>
      </xdr:nvSpPr>
      <xdr:spPr bwMode="auto">
        <a:xfrm>
          <a:off x="4238625" y="100965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1161" name="Text Box 4"/>
        <xdr:cNvSpPr txBox="1">
          <a:spLocks noChangeArrowheads="1"/>
        </xdr:cNvSpPr>
      </xdr:nvSpPr>
      <xdr:spPr bwMode="auto">
        <a:xfrm>
          <a:off x="4238625" y="1009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7</xdr:row>
      <xdr:rowOff>0</xdr:rowOff>
    </xdr:from>
    <xdr:ext cx="76200" cy="228600"/>
    <xdr:sp macro="" textlink="">
      <xdr:nvSpPr>
        <xdr:cNvPr id="1162" name="Text Box 12"/>
        <xdr:cNvSpPr txBox="1">
          <a:spLocks noChangeArrowheads="1"/>
        </xdr:cNvSpPr>
      </xdr:nvSpPr>
      <xdr:spPr bwMode="auto">
        <a:xfrm>
          <a:off x="1800225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7</xdr:row>
      <xdr:rowOff>0</xdr:rowOff>
    </xdr:from>
    <xdr:ext cx="76200" cy="228600"/>
    <xdr:sp macro="" textlink="">
      <xdr:nvSpPr>
        <xdr:cNvPr id="1163" name="Text Box 13"/>
        <xdr:cNvSpPr txBox="1">
          <a:spLocks noChangeArrowheads="1"/>
        </xdr:cNvSpPr>
      </xdr:nvSpPr>
      <xdr:spPr bwMode="auto">
        <a:xfrm>
          <a:off x="1800225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304800"/>
    <xdr:sp macro="" textlink="">
      <xdr:nvSpPr>
        <xdr:cNvPr id="1164" name="Text Box 5"/>
        <xdr:cNvSpPr txBox="1">
          <a:spLocks noChangeArrowheads="1"/>
        </xdr:cNvSpPr>
      </xdr:nvSpPr>
      <xdr:spPr bwMode="auto">
        <a:xfrm>
          <a:off x="4238625" y="100965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1165" name="Text Box 68"/>
        <xdr:cNvSpPr txBox="1">
          <a:spLocks noChangeArrowheads="1"/>
        </xdr:cNvSpPr>
      </xdr:nvSpPr>
      <xdr:spPr bwMode="auto">
        <a:xfrm>
          <a:off x="4238625" y="10096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1166" name="Text Box 69"/>
        <xdr:cNvSpPr txBox="1">
          <a:spLocks noChangeArrowheads="1"/>
        </xdr:cNvSpPr>
      </xdr:nvSpPr>
      <xdr:spPr bwMode="auto">
        <a:xfrm>
          <a:off x="4238625" y="10096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1167" name="Text Box 70"/>
        <xdr:cNvSpPr txBox="1">
          <a:spLocks noChangeArrowheads="1"/>
        </xdr:cNvSpPr>
      </xdr:nvSpPr>
      <xdr:spPr bwMode="auto">
        <a:xfrm>
          <a:off x="4238625" y="10096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1168" name="Text Box 71"/>
        <xdr:cNvSpPr txBox="1">
          <a:spLocks noChangeArrowheads="1"/>
        </xdr:cNvSpPr>
      </xdr:nvSpPr>
      <xdr:spPr bwMode="auto">
        <a:xfrm>
          <a:off x="4238625" y="10096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1169" name="Text Box 72"/>
        <xdr:cNvSpPr txBox="1">
          <a:spLocks noChangeArrowheads="1"/>
        </xdr:cNvSpPr>
      </xdr:nvSpPr>
      <xdr:spPr bwMode="auto">
        <a:xfrm>
          <a:off x="4238625" y="10096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1170" name="Text Box 73"/>
        <xdr:cNvSpPr txBox="1">
          <a:spLocks noChangeArrowheads="1"/>
        </xdr:cNvSpPr>
      </xdr:nvSpPr>
      <xdr:spPr bwMode="auto">
        <a:xfrm>
          <a:off x="4238625" y="10096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1171" name="Text Box 38"/>
        <xdr:cNvSpPr txBox="1">
          <a:spLocks noChangeArrowheads="1"/>
        </xdr:cNvSpPr>
      </xdr:nvSpPr>
      <xdr:spPr bwMode="auto">
        <a:xfrm>
          <a:off x="4238625" y="10096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400050"/>
    <xdr:sp macro="" textlink="">
      <xdr:nvSpPr>
        <xdr:cNvPr id="1172" name="Text Box 38"/>
        <xdr:cNvSpPr txBox="1">
          <a:spLocks noChangeArrowheads="1"/>
        </xdr:cNvSpPr>
      </xdr:nvSpPr>
      <xdr:spPr bwMode="auto">
        <a:xfrm>
          <a:off x="5534025" y="10096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1173" name="Text Box 38"/>
        <xdr:cNvSpPr txBox="1">
          <a:spLocks noChangeArrowheads="1"/>
        </xdr:cNvSpPr>
      </xdr:nvSpPr>
      <xdr:spPr bwMode="auto">
        <a:xfrm>
          <a:off x="4238625" y="10096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400050"/>
    <xdr:sp macro="" textlink="">
      <xdr:nvSpPr>
        <xdr:cNvPr id="1174" name="Text Box 38"/>
        <xdr:cNvSpPr txBox="1">
          <a:spLocks noChangeArrowheads="1"/>
        </xdr:cNvSpPr>
      </xdr:nvSpPr>
      <xdr:spPr bwMode="auto">
        <a:xfrm>
          <a:off x="5534025" y="10096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57175"/>
    <xdr:sp macro="" textlink="">
      <xdr:nvSpPr>
        <xdr:cNvPr id="1175" name="Text Box 10"/>
        <xdr:cNvSpPr txBox="1">
          <a:spLocks noChangeArrowheads="1"/>
        </xdr:cNvSpPr>
      </xdr:nvSpPr>
      <xdr:spPr bwMode="auto">
        <a:xfrm>
          <a:off x="4238625" y="10096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1176" name="Text Box 39"/>
        <xdr:cNvSpPr txBox="1">
          <a:spLocks noChangeArrowheads="1"/>
        </xdr:cNvSpPr>
      </xdr:nvSpPr>
      <xdr:spPr bwMode="auto">
        <a:xfrm>
          <a:off x="4429125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1177" name="Text Box 39"/>
        <xdr:cNvSpPr txBox="1">
          <a:spLocks noChangeArrowheads="1"/>
        </xdr:cNvSpPr>
      </xdr:nvSpPr>
      <xdr:spPr bwMode="auto">
        <a:xfrm>
          <a:off x="4429125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1178" name="Text Box 39"/>
        <xdr:cNvSpPr txBox="1">
          <a:spLocks noChangeArrowheads="1"/>
        </xdr:cNvSpPr>
      </xdr:nvSpPr>
      <xdr:spPr bwMode="auto">
        <a:xfrm>
          <a:off x="4429125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1179" name="Text Box 39"/>
        <xdr:cNvSpPr txBox="1">
          <a:spLocks noChangeArrowheads="1"/>
        </xdr:cNvSpPr>
      </xdr:nvSpPr>
      <xdr:spPr bwMode="auto">
        <a:xfrm>
          <a:off x="4429125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1180" name="Text Box 39"/>
        <xdr:cNvSpPr txBox="1">
          <a:spLocks noChangeArrowheads="1"/>
        </xdr:cNvSpPr>
      </xdr:nvSpPr>
      <xdr:spPr bwMode="auto">
        <a:xfrm>
          <a:off x="4429125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57175"/>
    <xdr:sp macro="" textlink="">
      <xdr:nvSpPr>
        <xdr:cNvPr id="1181" name="Text Box 10"/>
        <xdr:cNvSpPr txBox="1">
          <a:spLocks noChangeArrowheads="1"/>
        </xdr:cNvSpPr>
      </xdr:nvSpPr>
      <xdr:spPr bwMode="auto">
        <a:xfrm>
          <a:off x="4238625" y="10096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828675"/>
    <xdr:sp macro="" textlink="">
      <xdr:nvSpPr>
        <xdr:cNvPr id="1182" name="Text Box 4"/>
        <xdr:cNvSpPr txBox="1">
          <a:spLocks noChangeArrowheads="1"/>
        </xdr:cNvSpPr>
      </xdr:nvSpPr>
      <xdr:spPr bwMode="auto">
        <a:xfrm>
          <a:off x="4238625" y="1009650"/>
          <a:ext cx="762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66700"/>
    <xdr:sp macro="" textlink="">
      <xdr:nvSpPr>
        <xdr:cNvPr id="1183" name="Text Box 5"/>
        <xdr:cNvSpPr txBox="1">
          <a:spLocks noChangeArrowheads="1"/>
        </xdr:cNvSpPr>
      </xdr:nvSpPr>
      <xdr:spPr bwMode="auto">
        <a:xfrm>
          <a:off x="4238625" y="100965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1184" name="Text Box 8"/>
        <xdr:cNvSpPr txBox="1">
          <a:spLocks noChangeArrowheads="1"/>
        </xdr:cNvSpPr>
      </xdr:nvSpPr>
      <xdr:spPr bwMode="auto">
        <a:xfrm>
          <a:off x="4238625" y="1009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1185" name="Text Box 9"/>
        <xdr:cNvSpPr txBox="1">
          <a:spLocks noChangeArrowheads="1"/>
        </xdr:cNvSpPr>
      </xdr:nvSpPr>
      <xdr:spPr bwMode="auto">
        <a:xfrm>
          <a:off x="4238625" y="1009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466725</xdr:colOff>
      <xdr:row>7</xdr:row>
      <xdr:rowOff>0</xdr:rowOff>
    </xdr:from>
    <xdr:ext cx="76200" cy="400050"/>
    <xdr:sp macro="" textlink="">
      <xdr:nvSpPr>
        <xdr:cNvPr id="1186" name="Text Box 4"/>
        <xdr:cNvSpPr txBox="1">
          <a:spLocks noChangeArrowheads="1"/>
        </xdr:cNvSpPr>
      </xdr:nvSpPr>
      <xdr:spPr bwMode="auto">
        <a:xfrm>
          <a:off x="4705350" y="10096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1187" name="Text Box 38"/>
        <xdr:cNvSpPr txBox="1">
          <a:spLocks noChangeArrowheads="1"/>
        </xdr:cNvSpPr>
      </xdr:nvSpPr>
      <xdr:spPr bwMode="auto">
        <a:xfrm>
          <a:off x="4238625" y="10096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400050"/>
    <xdr:sp macro="" textlink="">
      <xdr:nvSpPr>
        <xdr:cNvPr id="1188" name="Text Box 38"/>
        <xdr:cNvSpPr txBox="1">
          <a:spLocks noChangeArrowheads="1"/>
        </xdr:cNvSpPr>
      </xdr:nvSpPr>
      <xdr:spPr bwMode="auto">
        <a:xfrm>
          <a:off x="5534025" y="10096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800100</xdr:colOff>
      <xdr:row>7</xdr:row>
      <xdr:rowOff>0</xdr:rowOff>
    </xdr:from>
    <xdr:ext cx="0" cy="257175"/>
    <xdr:sp macro="" textlink="">
      <xdr:nvSpPr>
        <xdr:cNvPr id="1189" name="Text Box 1"/>
        <xdr:cNvSpPr txBox="1">
          <a:spLocks noChangeArrowheads="1"/>
        </xdr:cNvSpPr>
      </xdr:nvSpPr>
      <xdr:spPr bwMode="auto">
        <a:xfrm>
          <a:off x="1809750" y="1009650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800100</xdr:colOff>
      <xdr:row>7</xdr:row>
      <xdr:rowOff>0</xdr:rowOff>
    </xdr:from>
    <xdr:ext cx="0" cy="228600"/>
    <xdr:sp macro="" textlink="">
      <xdr:nvSpPr>
        <xdr:cNvPr id="1190" name="Text Box 2"/>
        <xdr:cNvSpPr txBox="1">
          <a:spLocks noChangeArrowheads="1"/>
        </xdr:cNvSpPr>
      </xdr:nvSpPr>
      <xdr:spPr bwMode="auto">
        <a:xfrm>
          <a:off x="1809750" y="10096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47625" cy="419100"/>
    <xdr:sp macro="" textlink="">
      <xdr:nvSpPr>
        <xdr:cNvPr id="1191" name="Text Box 10"/>
        <xdr:cNvSpPr txBox="1">
          <a:spLocks noChangeArrowheads="1"/>
        </xdr:cNvSpPr>
      </xdr:nvSpPr>
      <xdr:spPr bwMode="auto">
        <a:xfrm>
          <a:off x="6143625" y="1009650"/>
          <a:ext cx="476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47625" cy="419100"/>
    <xdr:sp macro="" textlink="">
      <xdr:nvSpPr>
        <xdr:cNvPr id="1192" name="Text Box 10"/>
        <xdr:cNvSpPr txBox="1">
          <a:spLocks noChangeArrowheads="1"/>
        </xdr:cNvSpPr>
      </xdr:nvSpPr>
      <xdr:spPr bwMode="auto">
        <a:xfrm>
          <a:off x="6143625" y="1009650"/>
          <a:ext cx="476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333375"/>
    <xdr:sp macro="" textlink="">
      <xdr:nvSpPr>
        <xdr:cNvPr id="1193" name="Text Box 5"/>
        <xdr:cNvSpPr txBox="1">
          <a:spLocks noChangeArrowheads="1"/>
        </xdr:cNvSpPr>
      </xdr:nvSpPr>
      <xdr:spPr bwMode="auto">
        <a:xfrm>
          <a:off x="4238625" y="100965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200025</xdr:colOff>
      <xdr:row>7</xdr:row>
      <xdr:rowOff>0</xdr:rowOff>
    </xdr:from>
    <xdr:ext cx="76200" cy="552450"/>
    <xdr:sp macro="" textlink="">
      <xdr:nvSpPr>
        <xdr:cNvPr id="1194" name="Text Box 39"/>
        <xdr:cNvSpPr txBox="1">
          <a:spLocks noChangeArrowheads="1"/>
        </xdr:cNvSpPr>
      </xdr:nvSpPr>
      <xdr:spPr bwMode="auto">
        <a:xfrm>
          <a:off x="13296900" y="1009650"/>
          <a:ext cx="762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7</xdr:row>
      <xdr:rowOff>0</xdr:rowOff>
    </xdr:from>
    <xdr:ext cx="76200" cy="266700"/>
    <xdr:sp macro="" textlink="">
      <xdr:nvSpPr>
        <xdr:cNvPr id="1195" name="Text Box 38"/>
        <xdr:cNvSpPr txBox="1">
          <a:spLocks noChangeArrowheads="1"/>
        </xdr:cNvSpPr>
      </xdr:nvSpPr>
      <xdr:spPr bwMode="auto">
        <a:xfrm>
          <a:off x="16754475" y="100965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1196" name="Text Box 38"/>
        <xdr:cNvSpPr txBox="1">
          <a:spLocks noChangeArrowheads="1"/>
        </xdr:cNvSpPr>
      </xdr:nvSpPr>
      <xdr:spPr bwMode="auto">
        <a:xfrm>
          <a:off x="4238625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1197" name="Text Box 38"/>
        <xdr:cNvSpPr txBox="1">
          <a:spLocks noChangeArrowheads="1"/>
        </xdr:cNvSpPr>
      </xdr:nvSpPr>
      <xdr:spPr bwMode="auto">
        <a:xfrm>
          <a:off x="4238625" y="1009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1198" name="Text Box 38"/>
        <xdr:cNvSpPr txBox="1">
          <a:spLocks noChangeArrowheads="1"/>
        </xdr:cNvSpPr>
      </xdr:nvSpPr>
      <xdr:spPr bwMode="auto">
        <a:xfrm>
          <a:off x="4238625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1199" name="Text Box 38"/>
        <xdr:cNvSpPr txBox="1">
          <a:spLocks noChangeArrowheads="1"/>
        </xdr:cNvSpPr>
      </xdr:nvSpPr>
      <xdr:spPr bwMode="auto">
        <a:xfrm>
          <a:off x="4238625" y="1009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1200" name="Text Box 38"/>
        <xdr:cNvSpPr txBox="1">
          <a:spLocks noChangeArrowheads="1"/>
        </xdr:cNvSpPr>
      </xdr:nvSpPr>
      <xdr:spPr bwMode="auto">
        <a:xfrm>
          <a:off x="4238625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1201" name="Text Box 38"/>
        <xdr:cNvSpPr txBox="1">
          <a:spLocks noChangeArrowheads="1"/>
        </xdr:cNvSpPr>
      </xdr:nvSpPr>
      <xdr:spPr bwMode="auto">
        <a:xfrm>
          <a:off x="4238625" y="1009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1202" name="Text Box 38"/>
        <xdr:cNvSpPr txBox="1">
          <a:spLocks noChangeArrowheads="1"/>
        </xdr:cNvSpPr>
      </xdr:nvSpPr>
      <xdr:spPr bwMode="auto">
        <a:xfrm>
          <a:off x="4238625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1203" name="Text Box 38"/>
        <xdr:cNvSpPr txBox="1">
          <a:spLocks noChangeArrowheads="1"/>
        </xdr:cNvSpPr>
      </xdr:nvSpPr>
      <xdr:spPr bwMode="auto">
        <a:xfrm>
          <a:off x="4238625" y="1009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1204" name="Text Box 38"/>
        <xdr:cNvSpPr txBox="1">
          <a:spLocks noChangeArrowheads="1"/>
        </xdr:cNvSpPr>
      </xdr:nvSpPr>
      <xdr:spPr bwMode="auto">
        <a:xfrm>
          <a:off x="4238625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1205" name="Text Box 38"/>
        <xdr:cNvSpPr txBox="1">
          <a:spLocks noChangeArrowheads="1"/>
        </xdr:cNvSpPr>
      </xdr:nvSpPr>
      <xdr:spPr bwMode="auto">
        <a:xfrm>
          <a:off x="4238625" y="1009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1206" name="Text Box 38"/>
        <xdr:cNvSpPr txBox="1">
          <a:spLocks noChangeArrowheads="1"/>
        </xdr:cNvSpPr>
      </xdr:nvSpPr>
      <xdr:spPr bwMode="auto">
        <a:xfrm>
          <a:off x="4238625" y="1009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1207" name="Text Box 38"/>
        <xdr:cNvSpPr txBox="1">
          <a:spLocks noChangeArrowheads="1"/>
        </xdr:cNvSpPr>
      </xdr:nvSpPr>
      <xdr:spPr bwMode="auto">
        <a:xfrm>
          <a:off x="4238625" y="1009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1208" name="Text Box 38"/>
        <xdr:cNvSpPr txBox="1">
          <a:spLocks noChangeArrowheads="1"/>
        </xdr:cNvSpPr>
      </xdr:nvSpPr>
      <xdr:spPr bwMode="auto">
        <a:xfrm>
          <a:off x="4238625" y="1009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1209" name="Text Box 38"/>
        <xdr:cNvSpPr txBox="1">
          <a:spLocks noChangeArrowheads="1"/>
        </xdr:cNvSpPr>
      </xdr:nvSpPr>
      <xdr:spPr bwMode="auto">
        <a:xfrm>
          <a:off x="4238625" y="1009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1210" name="Text Box 38"/>
        <xdr:cNvSpPr txBox="1">
          <a:spLocks noChangeArrowheads="1"/>
        </xdr:cNvSpPr>
      </xdr:nvSpPr>
      <xdr:spPr bwMode="auto">
        <a:xfrm>
          <a:off x="4238625" y="1009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1211" name="Text Box 38"/>
        <xdr:cNvSpPr txBox="1">
          <a:spLocks noChangeArrowheads="1"/>
        </xdr:cNvSpPr>
      </xdr:nvSpPr>
      <xdr:spPr bwMode="auto">
        <a:xfrm>
          <a:off x="4238625" y="1009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1212" name="Text Box 38"/>
        <xdr:cNvSpPr txBox="1">
          <a:spLocks noChangeArrowheads="1"/>
        </xdr:cNvSpPr>
      </xdr:nvSpPr>
      <xdr:spPr bwMode="auto">
        <a:xfrm>
          <a:off x="4238625" y="1009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1213" name="Text Box 38"/>
        <xdr:cNvSpPr txBox="1">
          <a:spLocks noChangeArrowheads="1"/>
        </xdr:cNvSpPr>
      </xdr:nvSpPr>
      <xdr:spPr bwMode="auto">
        <a:xfrm>
          <a:off x="4238625" y="1009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1214" name="Text Box 38"/>
        <xdr:cNvSpPr txBox="1">
          <a:spLocks noChangeArrowheads="1"/>
        </xdr:cNvSpPr>
      </xdr:nvSpPr>
      <xdr:spPr bwMode="auto">
        <a:xfrm>
          <a:off x="4238625" y="1009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1215" name="Text Box 38"/>
        <xdr:cNvSpPr txBox="1">
          <a:spLocks noChangeArrowheads="1"/>
        </xdr:cNvSpPr>
      </xdr:nvSpPr>
      <xdr:spPr bwMode="auto">
        <a:xfrm>
          <a:off x="4238625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1216" name="Text Box 38"/>
        <xdr:cNvSpPr txBox="1">
          <a:spLocks noChangeArrowheads="1"/>
        </xdr:cNvSpPr>
      </xdr:nvSpPr>
      <xdr:spPr bwMode="auto">
        <a:xfrm>
          <a:off x="4238625" y="1009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1217" name="Text Box 38"/>
        <xdr:cNvSpPr txBox="1">
          <a:spLocks noChangeArrowheads="1"/>
        </xdr:cNvSpPr>
      </xdr:nvSpPr>
      <xdr:spPr bwMode="auto">
        <a:xfrm>
          <a:off x="4238625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1218" name="Text Box 38"/>
        <xdr:cNvSpPr txBox="1">
          <a:spLocks noChangeArrowheads="1"/>
        </xdr:cNvSpPr>
      </xdr:nvSpPr>
      <xdr:spPr bwMode="auto">
        <a:xfrm>
          <a:off x="4238625" y="1009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1219" name="Text Box 38"/>
        <xdr:cNvSpPr txBox="1">
          <a:spLocks noChangeArrowheads="1"/>
        </xdr:cNvSpPr>
      </xdr:nvSpPr>
      <xdr:spPr bwMode="auto">
        <a:xfrm>
          <a:off x="4238625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1220" name="Text Box 38"/>
        <xdr:cNvSpPr txBox="1">
          <a:spLocks noChangeArrowheads="1"/>
        </xdr:cNvSpPr>
      </xdr:nvSpPr>
      <xdr:spPr bwMode="auto">
        <a:xfrm>
          <a:off x="4238625" y="1009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1221" name="Text Box 38"/>
        <xdr:cNvSpPr txBox="1">
          <a:spLocks noChangeArrowheads="1"/>
        </xdr:cNvSpPr>
      </xdr:nvSpPr>
      <xdr:spPr bwMode="auto">
        <a:xfrm>
          <a:off x="4238625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1222" name="Text Box 38"/>
        <xdr:cNvSpPr txBox="1">
          <a:spLocks noChangeArrowheads="1"/>
        </xdr:cNvSpPr>
      </xdr:nvSpPr>
      <xdr:spPr bwMode="auto">
        <a:xfrm>
          <a:off x="4238625" y="1009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1223" name="Text Box 39"/>
        <xdr:cNvSpPr txBox="1">
          <a:spLocks noChangeArrowheads="1"/>
        </xdr:cNvSpPr>
      </xdr:nvSpPr>
      <xdr:spPr bwMode="auto">
        <a:xfrm>
          <a:off x="4429125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1224" name="Text Box 39"/>
        <xdr:cNvSpPr txBox="1">
          <a:spLocks noChangeArrowheads="1"/>
        </xdr:cNvSpPr>
      </xdr:nvSpPr>
      <xdr:spPr bwMode="auto">
        <a:xfrm>
          <a:off x="4429125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1225" name="Text Box 39"/>
        <xdr:cNvSpPr txBox="1">
          <a:spLocks noChangeArrowheads="1"/>
        </xdr:cNvSpPr>
      </xdr:nvSpPr>
      <xdr:spPr bwMode="auto">
        <a:xfrm>
          <a:off x="4429125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38125"/>
    <xdr:sp macro="" textlink="">
      <xdr:nvSpPr>
        <xdr:cNvPr id="1226" name="Text Box 54"/>
        <xdr:cNvSpPr txBox="1">
          <a:spLocks noChangeArrowheads="1"/>
        </xdr:cNvSpPr>
      </xdr:nvSpPr>
      <xdr:spPr bwMode="auto">
        <a:xfrm>
          <a:off x="4238625" y="1009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38125"/>
    <xdr:sp macro="" textlink="">
      <xdr:nvSpPr>
        <xdr:cNvPr id="1227" name="Text Box 55"/>
        <xdr:cNvSpPr txBox="1">
          <a:spLocks noChangeArrowheads="1"/>
        </xdr:cNvSpPr>
      </xdr:nvSpPr>
      <xdr:spPr bwMode="auto">
        <a:xfrm>
          <a:off x="4238625" y="1009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38125"/>
    <xdr:sp macro="" textlink="">
      <xdr:nvSpPr>
        <xdr:cNvPr id="1228" name="Text Box 56"/>
        <xdr:cNvSpPr txBox="1">
          <a:spLocks noChangeArrowheads="1"/>
        </xdr:cNvSpPr>
      </xdr:nvSpPr>
      <xdr:spPr bwMode="auto">
        <a:xfrm>
          <a:off x="4238625" y="1009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38125"/>
    <xdr:sp macro="" textlink="">
      <xdr:nvSpPr>
        <xdr:cNvPr id="1229" name="Text Box 57"/>
        <xdr:cNvSpPr txBox="1">
          <a:spLocks noChangeArrowheads="1"/>
        </xdr:cNvSpPr>
      </xdr:nvSpPr>
      <xdr:spPr bwMode="auto">
        <a:xfrm>
          <a:off x="4238625" y="1009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38125"/>
    <xdr:sp macro="" textlink="">
      <xdr:nvSpPr>
        <xdr:cNvPr id="1230" name="Text Box 58"/>
        <xdr:cNvSpPr txBox="1">
          <a:spLocks noChangeArrowheads="1"/>
        </xdr:cNvSpPr>
      </xdr:nvSpPr>
      <xdr:spPr bwMode="auto">
        <a:xfrm>
          <a:off x="4238625" y="1009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38125"/>
    <xdr:sp macro="" textlink="">
      <xdr:nvSpPr>
        <xdr:cNvPr id="1231" name="Text Box 59"/>
        <xdr:cNvSpPr txBox="1">
          <a:spLocks noChangeArrowheads="1"/>
        </xdr:cNvSpPr>
      </xdr:nvSpPr>
      <xdr:spPr bwMode="auto">
        <a:xfrm>
          <a:off x="4238625" y="1009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38125"/>
    <xdr:sp macro="" textlink="">
      <xdr:nvSpPr>
        <xdr:cNvPr id="1232" name="Text Box 60"/>
        <xdr:cNvSpPr txBox="1">
          <a:spLocks noChangeArrowheads="1"/>
        </xdr:cNvSpPr>
      </xdr:nvSpPr>
      <xdr:spPr bwMode="auto">
        <a:xfrm>
          <a:off x="4238625" y="1009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38125"/>
    <xdr:sp macro="" textlink="">
      <xdr:nvSpPr>
        <xdr:cNvPr id="1233" name="Text Box 61"/>
        <xdr:cNvSpPr txBox="1">
          <a:spLocks noChangeArrowheads="1"/>
        </xdr:cNvSpPr>
      </xdr:nvSpPr>
      <xdr:spPr bwMode="auto">
        <a:xfrm>
          <a:off x="4238625" y="1009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57175"/>
    <xdr:sp macro="" textlink="">
      <xdr:nvSpPr>
        <xdr:cNvPr id="1234" name="Text Box 10"/>
        <xdr:cNvSpPr txBox="1">
          <a:spLocks noChangeArrowheads="1"/>
        </xdr:cNvSpPr>
      </xdr:nvSpPr>
      <xdr:spPr bwMode="auto">
        <a:xfrm>
          <a:off x="4238625" y="10096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1235" name="Text Box 39"/>
        <xdr:cNvSpPr txBox="1">
          <a:spLocks noChangeArrowheads="1"/>
        </xdr:cNvSpPr>
      </xdr:nvSpPr>
      <xdr:spPr bwMode="auto">
        <a:xfrm>
          <a:off x="4429125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1236" name="Text Box 39"/>
        <xdr:cNvSpPr txBox="1">
          <a:spLocks noChangeArrowheads="1"/>
        </xdr:cNvSpPr>
      </xdr:nvSpPr>
      <xdr:spPr bwMode="auto">
        <a:xfrm>
          <a:off x="4429125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1237" name="Text Box 39"/>
        <xdr:cNvSpPr txBox="1">
          <a:spLocks noChangeArrowheads="1"/>
        </xdr:cNvSpPr>
      </xdr:nvSpPr>
      <xdr:spPr bwMode="auto">
        <a:xfrm>
          <a:off x="4429125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1238" name="Text Box 39"/>
        <xdr:cNvSpPr txBox="1">
          <a:spLocks noChangeArrowheads="1"/>
        </xdr:cNvSpPr>
      </xdr:nvSpPr>
      <xdr:spPr bwMode="auto">
        <a:xfrm>
          <a:off x="4429125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1239" name="Text Box 39"/>
        <xdr:cNvSpPr txBox="1">
          <a:spLocks noChangeArrowheads="1"/>
        </xdr:cNvSpPr>
      </xdr:nvSpPr>
      <xdr:spPr bwMode="auto">
        <a:xfrm>
          <a:off x="4429125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57175"/>
    <xdr:sp macro="" textlink="">
      <xdr:nvSpPr>
        <xdr:cNvPr id="1240" name="Text Box 10"/>
        <xdr:cNvSpPr txBox="1">
          <a:spLocks noChangeArrowheads="1"/>
        </xdr:cNvSpPr>
      </xdr:nvSpPr>
      <xdr:spPr bwMode="auto">
        <a:xfrm>
          <a:off x="4238625" y="10096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304800"/>
    <xdr:sp macro="" textlink="">
      <xdr:nvSpPr>
        <xdr:cNvPr id="1241" name="Text Box 5"/>
        <xdr:cNvSpPr txBox="1">
          <a:spLocks noChangeArrowheads="1"/>
        </xdr:cNvSpPr>
      </xdr:nvSpPr>
      <xdr:spPr bwMode="auto">
        <a:xfrm>
          <a:off x="4238625" y="100965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1242" name="Text Box 4"/>
        <xdr:cNvSpPr txBox="1">
          <a:spLocks noChangeArrowheads="1"/>
        </xdr:cNvSpPr>
      </xdr:nvSpPr>
      <xdr:spPr bwMode="auto">
        <a:xfrm>
          <a:off x="4238625" y="1009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7</xdr:row>
      <xdr:rowOff>0</xdr:rowOff>
    </xdr:from>
    <xdr:ext cx="76200" cy="228600"/>
    <xdr:sp macro="" textlink="">
      <xdr:nvSpPr>
        <xdr:cNvPr id="1243" name="Text Box 12"/>
        <xdr:cNvSpPr txBox="1">
          <a:spLocks noChangeArrowheads="1"/>
        </xdr:cNvSpPr>
      </xdr:nvSpPr>
      <xdr:spPr bwMode="auto">
        <a:xfrm>
          <a:off x="1800225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7</xdr:row>
      <xdr:rowOff>0</xdr:rowOff>
    </xdr:from>
    <xdr:ext cx="76200" cy="228600"/>
    <xdr:sp macro="" textlink="">
      <xdr:nvSpPr>
        <xdr:cNvPr id="1244" name="Text Box 13"/>
        <xdr:cNvSpPr txBox="1">
          <a:spLocks noChangeArrowheads="1"/>
        </xdr:cNvSpPr>
      </xdr:nvSpPr>
      <xdr:spPr bwMode="auto">
        <a:xfrm>
          <a:off x="1800225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304800"/>
    <xdr:sp macro="" textlink="">
      <xdr:nvSpPr>
        <xdr:cNvPr id="1245" name="Text Box 5"/>
        <xdr:cNvSpPr txBox="1">
          <a:spLocks noChangeArrowheads="1"/>
        </xdr:cNvSpPr>
      </xdr:nvSpPr>
      <xdr:spPr bwMode="auto">
        <a:xfrm>
          <a:off x="4238625" y="100965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1246" name="Text Box 68"/>
        <xdr:cNvSpPr txBox="1">
          <a:spLocks noChangeArrowheads="1"/>
        </xdr:cNvSpPr>
      </xdr:nvSpPr>
      <xdr:spPr bwMode="auto">
        <a:xfrm>
          <a:off x="4238625" y="10096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1247" name="Text Box 69"/>
        <xdr:cNvSpPr txBox="1">
          <a:spLocks noChangeArrowheads="1"/>
        </xdr:cNvSpPr>
      </xdr:nvSpPr>
      <xdr:spPr bwMode="auto">
        <a:xfrm>
          <a:off x="4238625" y="10096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1248" name="Text Box 70"/>
        <xdr:cNvSpPr txBox="1">
          <a:spLocks noChangeArrowheads="1"/>
        </xdr:cNvSpPr>
      </xdr:nvSpPr>
      <xdr:spPr bwMode="auto">
        <a:xfrm>
          <a:off x="4238625" y="10096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1249" name="Text Box 71"/>
        <xdr:cNvSpPr txBox="1">
          <a:spLocks noChangeArrowheads="1"/>
        </xdr:cNvSpPr>
      </xdr:nvSpPr>
      <xdr:spPr bwMode="auto">
        <a:xfrm>
          <a:off x="4238625" y="10096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1250" name="Text Box 72"/>
        <xdr:cNvSpPr txBox="1">
          <a:spLocks noChangeArrowheads="1"/>
        </xdr:cNvSpPr>
      </xdr:nvSpPr>
      <xdr:spPr bwMode="auto">
        <a:xfrm>
          <a:off x="4238625" y="10096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1251" name="Text Box 73"/>
        <xdr:cNvSpPr txBox="1">
          <a:spLocks noChangeArrowheads="1"/>
        </xdr:cNvSpPr>
      </xdr:nvSpPr>
      <xdr:spPr bwMode="auto">
        <a:xfrm>
          <a:off x="4238625" y="10096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1252" name="Text Box 38"/>
        <xdr:cNvSpPr txBox="1">
          <a:spLocks noChangeArrowheads="1"/>
        </xdr:cNvSpPr>
      </xdr:nvSpPr>
      <xdr:spPr bwMode="auto">
        <a:xfrm>
          <a:off x="4238625" y="10096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400050"/>
    <xdr:sp macro="" textlink="">
      <xdr:nvSpPr>
        <xdr:cNvPr id="1253" name="Text Box 38"/>
        <xdr:cNvSpPr txBox="1">
          <a:spLocks noChangeArrowheads="1"/>
        </xdr:cNvSpPr>
      </xdr:nvSpPr>
      <xdr:spPr bwMode="auto">
        <a:xfrm>
          <a:off x="5534025" y="10096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1254" name="Text Box 38"/>
        <xdr:cNvSpPr txBox="1">
          <a:spLocks noChangeArrowheads="1"/>
        </xdr:cNvSpPr>
      </xdr:nvSpPr>
      <xdr:spPr bwMode="auto">
        <a:xfrm>
          <a:off x="4238625" y="10096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400050"/>
    <xdr:sp macro="" textlink="">
      <xdr:nvSpPr>
        <xdr:cNvPr id="1255" name="Text Box 38"/>
        <xdr:cNvSpPr txBox="1">
          <a:spLocks noChangeArrowheads="1"/>
        </xdr:cNvSpPr>
      </xdr:nvSpPr>
      <xdr:spPr bwMode="auto">
        <a:xfrm>
          <a:off x="5534025" y="10096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57175"/>
    <xdr:sp macro="" textlink="">
      <xdr:nvSpPr>
        <xdr:cNvPr id="1256" name="Text Box 10"/>
        <xdr:cNvSpPr txBox="1">
          <a:spLocks noChangeArrowheads="1"/>
        </xdr:cNvSpPr>
      </xdr:nvSpPr>
      <xdr:spPr bwMode="auto">
        <a:xfrm>
          <a:off x="4238625" y="10096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1257" name="Text Box 39"/>
        <xdr:cNvSpPr txBox="1">
          <a:spLocks noChangeArrowheads="1"/>
        </xdr:cNvSpPr>
      </xdr:nvSpPr>
      <xdr:spPr bwMode="auto">
        <a:xfrm>
          <a:off x="4429125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1258" name="Text Box 39"/>
        <xdr:cNvSpPr txBox="1">
          <a:spLocks noChangeArrowheads="1"/>
        </xdr:cNvSpPr>
      </xdr:nvSpPr>
      <xdr:spPr bwMode="auto">
        <a:xfrm>
          <a:off x="4429125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1259" name="Text Box 39"/>
        <xdr:cNvSpPr txBox="1">
          <a:spLocks noChangeArrowheads="1"/>
        </xdr:cNvSpPr>
      </xdr:nvSpPr>
      <xdr:spPr bwMode="auto">
        <a:xfrm>
          <a:off x="4429125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1260" name="Text Box 39"/>
        <xdr:cNvSpPr txBox="1">
          <a:spLocks noChangeArrowheads="1"/>
        </xdr:cNvSpPr>
      </xdr:nvSpPr>
      <xdr:spPr bwMode="auto">
        <a:xfrm>
          <a:off x="4429125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1261" name="Text Box 39"/>
        <xdr:cNvSpPr txBox="1">
          <a:spLocks noChangeArrowheads="1"/>
        </xdr:cNvSpPr>
      </xdr:nvSpPr>
      <xdr:spPr bwMode="auto">
        <a:xfrm>
          <a:off x="4429125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57175"/>
    <xdr:sp macro="" textlink="">
      <xdr:nvSpPr>
        <xdr:cNvPr id="1262" name="Text Box 10"/>
        <xdr:cNvSpPr txBox="1">
          <a:spLocks noChangeArrowheads="1"/>
        </xdr:cNvSpPr>
      </xdr:nvSpPr>
      <xdr:spPr bwMode="auto">
        <a:xfrm>
          <a:off x="4238625" y="10096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828675"/>
    <xdr:sp macro="" textlink="">
      <xdr:nvSpPr>
        <xdr:cNvPr id="1263" name="Text Box 4"/>
        <xdr:cNvSpPr txBox="1">
          <a:spLocks noChangeArrowheads="1"/>
        </xdr:cNvSpPr>
      </xdr:nvSpPr>
      <xdr:spPr bwMode="auto">
        <a:xfrm>
          <a:off x="4238625" y="1009650"/>
          <a:ext cx="762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66700"/>
    <xdr:sp macro="" textlink="">
      <xdr:nvSpPr>
        <xdr:cNvPr id="1264" name="Text Box 5"/>
        <xdr:cNvSpPr txBox="1">
          <a:spLocks noChangeArrowheads="1"/>
        </xdr:cNvSpPr>
      </xdr:nvSpPr>
      <xdr:spPr bwMode="auto">
        <a:xfrm>
          <a:off x="4238625" y="100965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1265" name="Text Box 8"/>
        <xdr:cNvSpPr txBox="1">
          <a:spLocks noChangeArrowheads="1"/>
        </xdr:cNvSpPr>
      </xdr:nvSpPr>
      <xdr:spPr bwMode="auto">
        <a:xfrm>
          <a:off x="4238625" y="1009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1266" name="Text Box 9"/>
        <xdr:cNvSpPr txBox="1">
          <a:spLocks noChangeArrowheads="1"/>
        </xdr:cNvSpPr>
      </xdr:nvSpPr>
      <xdr:spPr bwMode="auto">
        <a:xfrm>
          <a:off x="4238625" y="1009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466725</xdr:colOff>
      <xdr:row>7</xdr:row>
      <xdr:rowOff>0</xdr:rowOff>
    </xdr:from>
    <xdr:ext cx="76200" cy="400050"/>
    <xdr:sp macro="" textlink="">
      <xdr:nvSpPr>
        <xdr:cNvPr id="1267" name="Text Box 4"/>
        <xdr:cNvSpPr txBox="1">
          <a:spLocks noChangeArrowheads="1"/>
        </xdr:cNvSpPr>
      </xdr:nvSpPr>
      <xdr:spPr bwMode="auto">
        <a:xfrm>
          <a:off x="4705350" y="10096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1268" name="Text Box 38"/>
        <xdr:cNvSpPr txBox="1">
          <a:spLocks noChangeArrowheads="1"/>
        </xdr:cNvSpPr>
      </xdr:nvSpPr>
      <xdr:spPr bwMode="auto">
        <a:xfrm>
          <a:off x="4238625" y="10096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400050"/>
    <xdr:sp macro="" textlink="">
      <xdr:nvSpPr>
        <xdr:cNvPr id="1269" name="Text Box 38"/>
        <xdr:cNvSpPr txBox="1">
          <a:spLocks noChangeArrowheads="1"/>
        </xdr:cNvSpPr>
      </xdr:nvSpPr>
      <xdr:spPr bwMode="auto">
        <a:xfrm>
          <a:off x="5534025" y="10096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800100</xdr:colOff>
      <xdr:row>7</xdr:row>
      <xdr:rowOff>0</xdr:rowOff>
    </xdr:from>
    <xdr:ext cx="0" cy="257175"/>
    <xdr:sp macro="" textlink="">
      <xdr:nvSpPr>
        <xdr:cNvPr id="1270" name="Text Box 1"/>
        <xdr:cNvSpPr txBox="1">
          <a:spLocks noChangeArrowheads="1"/>
        </xdr:cNvSpPr>
      </xdr:nvSpPr>
      <xdr:spPr bwMode="auto">
        <a:xfrm>
          <a:off x="1809750" y="1009650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800100</xdr:colOff>
      <xdr:row>7</xdr:row>
      <xdr:rowOff>0</xdr:rowOff>
    </xdr:from>
    <xdr:ext cx="0" cy="228600"/>
    <xdr:sp macro="" textlink="">
      <xdr:nvSpPr>
        <xdr:cNvPr id="1271" name="Text Box 2"/>
        <xdr:cNvSpPr txBox="1">
          <a:spLocks noChangeArrowheads="1"/>
        </xdr:cNvSpPr>
      </xdr:nvSpPr>
      <xdr:spPr bwMode="auto">
        <a:xfrm>
          <a:off x="1809750" y="10096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47625" cy="419100"/>
    <xdr:sp macro="" textlink="">
      <xdr:nvSpPr>
        <xdr:cNvPr id="1272" name="Text Box 10"/>
        <xdr:cNvSpPr txBox="1">
          <a:spLocks noChangeArrowheads="1"/>
        </xdr:cNvSpPr>
      </xdr:nvSpPr>
      <xdr:spPr bwMode="auto">
        <a:xfrm>
          <a:off x="6143625" y="1009650"/>
          <a:ext cx="476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47625" cy="419100"/>
    <xdr:sp macro="" textlink="">
      <xdr:nvSpPr>
        <xdr:cNvPr id="1273" name="Text Box 10"/>
        <xdr:cNvSpPr txBox="1">
          <a:spLocks noChangeArrowheads="1"/>
        </xdr:cNvSpPr>
      </xdr:nvSpPr>
      <xdr:spPr bwMode="auto">
        <a:xfrm>
          <a:off x="6143625" y="1009650"/>
          <a:ext cx="476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333375"/>
    <xdr:sp macro="" textlink="">
      <xdr:nvSpPr>
        <xdr:cNvPr id="1274" name="Text Box 5"/>
        <xdr:cNvSpPr txBox="1">
          <a:spLocks noChangeArrowheads="1"/>
        </xdr:cNvSpPr>
      </xdr:nvSpPr>
      <xdr:spPr bwMode="auto">
        <a:xfrm>
          <a:off x="4238625" y="100965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200025</xdr:colOff>
      <xdr:row>7</xdr:row>
      <xdr:rowOff>0</xdr:rowOff>
    </xdr:from>
    <xdr:ext cx="76200" cy="552450"/>
    <xdr:sp macro="" textlink="">
      <xdr:nvSpPr>
        <xdr:cNvPr id="1275" name="Text Box 39"/>
        <xdr:cNvSpPr txBox="1">
          <a:spLocks noChangeArrowheads="1"/>
        </xdr:cNvSpPr>
      </xdr:nvSpPr>
      <xdr:spPr bwMode="auto">
        <a:xfrm>
          <a:off x="13296900" y="1009650"/>
          <a:ext cx="762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7</xdr:row>
      <xdr:rowOff>0</xdr:rowOff>
    </xdr:from>
    <xdr:ext cx="76200" cy="266700"/>
    <xdr:sp macro="" textlink="">
      <xdr:nvSpPr>
        <xdr:cNvPr id="1276" name="Text Box 38"/>
        <xdr:cNvSpPr txBox="1">
          <a:spLocks noChangeArrowheads="1"/>
        </xdr:cNvSpPr>
      </xdr:nvSpPr>
      <xdr:spPr bwMode="auto">
        <a:xfrm>
          <a:off x="16754475" y="100965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1277" name="Text Box 38"/>
        <xdr:cNvSpPr txBox="1">
          <a:spLocks noChangeArrowheads="1"/>
        </xdr:cNvSpPr>
      </xdr:nvSpPr>
      <xdr:spPr bwMode="auto">
        <a:xfrm>
          <a:off x="4238625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1278" name="Text Box 38"/>
        <xdr:cNvSpPr txBox="1">
          <a:spLocks noChangeArrowheads="1"/>
        </xdr:cNvSpPr>
      </xdr:nvSpPr>
      <xdr:spPr bwMode="auto">
        <a:xfrm>
          <a:off x="4238625" y="1009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1279" name="Text Box 38"/>
        <xdr:cNvSpPr txBox="1">
          <a:spLocks noChangeArrowheads="1"/>
        </xdr:cNvSpPr>
      </xdr:nvSpPr>
      <xdr:spPr bwMode="auto">
        <a:xfrm>
          <a:off x="4238625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1280" name="Text Box 38"/>
        <xdr:cNvSpPr txBox="1">
          <a:spLocks noChangeArrowheads="1"/>
        </xdr:cNvSpPr>
      </xdr:nvSpPr>
      <xdr:spPr bwMode="auto">
        <a:xfrm>
          <a:off x="4238625" y="1009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1281" name="Text Box 38"/>
        <xdr:cNvSpPr txBox="1">
          <a:spLocks noChangeArrowheads="1"/>
        </xdr:cNvSpPr>
      </xdr:nvSpPr>
      <xdr:spPr bwMode="auto">
        <a:xfrm>
          <a:off x="4238625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1282" name="Text Box 38"/>
        <xdr:cNvSpPr txBox="1">
          <a:spLocks noChangeArrowheads="1"/>
        </xdr:cNvSpPr>
      </xdr:nvSpPr>
      <xdr:spPr bwMode="auto">
        <a:xfrm>
          <a:off x="4238625" y="1009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1283" name="Text Box 38"/>
        <xdr:cNvSpPr txBox="1">
          <a:spLocks noChangeArrowheads="1"/>
        </xdr:cNvSpPr>
      </xdr:nvSpPr>
      <xdr:spPr bwMode="auto">
        <a:xfrm>
          <a:off x="4238625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1284" name="Text Box 38"/>
        <xdr:cNvSpPr txBox="1">
          <a:spLocks noChangeArrowheads="1"/>
        </xdr:cNvSpPr>
      </xdr:nvSpPr>
      <xdr:spPr bwMode="auto">
        <a:xfrm>
          <a:off x="4238625" y="1009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1285" name="Text Box 38"/>
        <xdr:cNvSpPr txBox="1">
          <a:spLocks noChangeArrowheads="1"/>
        </xdr:cNvSpPr>
      </xdr:nvSpPr>
      <xdr:spPr bwMode="auto">
        <a:xfrm>
          <a:off x="4238625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1286" name="Text Box 38"/>
        <xdr:cNvSpPr txBox="1">
          <a:spLocks noChangeArrowheads="1"/>
        </xdr:cNvSpPr>
      </xdr:nvSpPr>
      <xdr:spPr bwMode="auto">
        <a:xfrm>
          <a:off x="4238625" y="1009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1287" name="Text Box 38"/>
        <xdr:cNvSpPr txBox="1">
          <a:spLocks noChangeArrowheads="1"/>
        </xdr:cNvSpPr>
      </xdr:nvSpPr>
      <xdr:spPr bwMode="auto">
        <a:xfrm>
          <a:off x="4238625" y="1009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1288" name="Text Box 38"/>
        <xdr:cNvSpPr txBox="1">
          <a:spLocks noChangeArrowheads="1"/>
        </xdr:cNvSpPr>
      </xdr:nvSpPr>
      <xdr:spPr bwMode="auto">
        <a:xfrm>
          <a:off x="4238625" y="1009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1289" name="Text Box 38"/>
        <xdr:cNvSpPr txBox="1">
          <a:spLocks noChangeArrowheads="1"/>
        </xdr:cNvSpPr>
      </xdr:nvSpPr>
      <xdr:spPr bwMode="auto">
        <a:xfrm>
          <a:off x="4238625" y="1009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1290" name="Text Box 38"/>
        <xdr:cNvSpPr txBox="1">
          <a:spLocks noChangeArrowheads="1"/>
        </xdr:cNvSpPr>
      </xdr:nvSpPr>
      <xdr:spPr bwMode="auto">
        <a:xfrm>
          <a:off x="4238625" y="1009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1291" name="Text Box 38"/>
        <xdr:cNvSpPr txBox="1">
          <a:spLocks noChangeArrowheads="1"/>
        </xdr:cNvSpPr>
      </xdr:nvSpPr>
      <xdr:spPr bwMode="auto">
        <a:xfrm>
          <a:off x="4238625" y="1009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1292" name="Text Box 38"/>
        <xdr:cNvSpPr txBox="1">
          <a:spLocks noChangeArrowheads="1"/>
        </xdr:cNvSpPr>
      </xdr:nvSpPr>
      <xdr:spPr bwMode="auto">
        <a:xfrm>
          <a:off x="4238625" y="1009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1293" name="Text Box 38"/>
        <xdr:cNvSpPr txBox="1">
          <a:spLocks noChangeArrowheads="1"/>
        </xdr:cNvSpPr>
      </xdr:nvSpPr>
      <xdr:spPr bwMode="auto">
        <a:xfrm>
          <a:off x="4238625" y="1009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1294" name="Text Box 38"/>
        <xdr:cNvSpPr txBox="1">
          <a:spLocks noChangeArrowheads="1"/>
        </xdr:cNvSpPr>
      </xdr:nvSpPr>
      <xdr:spPr bwMode="auto">
        <a:xfrm>
          <a:off x="4238625" y="1009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1295" name="Text Box 38"/>
        <xdr:cNvSpPr txBox="1">
          <a:spLocks noChangeArrowheads="1"/>
        </xdr:cNvSpPr>
      </xdr:nvSpPr>
      <xdr:spPr bwMode="auto">
        <a:xfrm>
          <a:off x="4238625" y="1009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1296" name="Text Box 38"/>
        <xdr:cNvSpPr txBox="1">
          <a:spLocks noChangeArrowheads="1"/>
        </xdr:cNvSpPr>
      </xdr:nvSpPr>
      <xdr:spPr bwMode="auto">
        <a:xfrm>
          <a:off x="4238625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1297" name="Text Box 38"/>
        <xdr:cNvSpPr txBox="1">
          <a:spLocks noChangeArrowheads="1"/>
        </xdr:cNvSpPr>
      </xdr:nvSpPr>
      <xdr:spPr bwMode="auto">
        <a:xfrm>
          <a:off x="4238625" y="1009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1298" name="Text Box 38"/>
        <xdr:cNvSpPr txBox="1">
          <a:spLocks noChangeArrowheads="1"/>
        </xdr:cNvSpPr>
      </xdr:nvSpPr>
      <xdr:spPr bwMode="auto">
        <a:xfrm>
          <a:off x="4238625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1299" name="Text Box 38"/>
        <xdr:cNvSpPr txBox="1">
          <a:spLocks noChangeArrowheads="1"/>
        </xdr:cNvSpPr>
      </xdr:nvSpPr>
      <xdr:spPr bwMode="auto">
        <a:xfrm>
          <a:off x="4238625" y="1009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1300" name="Text Box 38"/>
        <xdr:cNvSpPr txBox="1">
          <a:spLocks noChangeArrowheads="1"/>
        </xdr:cNvSpPr>
      </xdr:nvSpPr>
      <xdr:spPr bwMode="auto">
        <a:xfrm>
          <a:off x="4238625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1301" name="Text Box 38"/>
        <xdr:cNvSpPr txBox="1">
          <a:spLocks noChangeArrowheads="1"/>
        </xdr:cNvSpPr>
      </xdr:nvSpPr>
      <xdr:spPr bwMode="auto">
        <a:xfrm>
          <a:off x="4238625" y="1009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1302" name="Text Box 38"/>
        <xdr:cNvSpPr txBox="1">
          <a:spLocks noChangeArrowheads="1"/>
        </xdr:cNvSpPr>
      </xdr:nvSpPr>
      <xdr:spPr bwMode="auto">
        <a:xfrm>
          <a:off x="4238625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1303" name="Text Box 38"/>
        <xdr:cNvSpPr txBox="1">
          <a:spLocks noChangeArrowheads="1"/>
        </xdr:cNvSpPr>
      </xdr:nvSpPr>
      <xdr:spPr bwMode="auto">
        <a:xfrm>
          <a:off x="4238625" y="1009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1304" name="Text Box 39"/>
        <xdr:cNvSpPr txBox="1">
          <a:spLocks noChangeArrowheads="1"/>
        </xdr:cNvSpPr>
      </xdr:nvSpPr>
      <xdr:spPr bwMode="auto">
        <a:xfrm>
          <a:off x="4429125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1305" name="Text Box 39"/>
        <xdr:cNvSpPr txBox="1">
          <a:spLocks noChangeArrowheads="1"/>
        </xdr:cNvSpPr>
      </xdr:nvSpPr>
      <xdr:spPr bwMode="auto">
        <a:xfrm>
          <a:off x="4429125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1306" name="Text Box 39"/>
        <xdr:cNvSpPr txBox="1">
          <a:spLocks noChangeArrowheads="1"/>
        </xdr:cNvSpPr>
      </xdr:nvSpPr>
      <xdr:spPr bwMode="auto">
        <a:xfrm>
          <a:off x="4429125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38125"/>
    <xdr:sp macro="" textlink="">
      <xdr:nvSpPr>
        <xdr:cNvPr id="1307" name="Text Box 54"/>
        <xdr:cNvSpPr txBox="1">
          <a:spLocks noChangeArrowheads="1"/>
        </xdr:cNvSpPr>
      </xdr:nvSpPr>
      <xdr:spPr bwMode="auto">
        <a:xfrm>
          <a:off x="4238625" y="1009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38125"/>
    <xdr:sp macro="" textlink="">
      <xdr:nvSpPr>
        <xdr:cNvPr id="1308" name="Text Box 55"/>
        <xdr:cNvSpPr txBox="1">
          <a:spLocks noChangeArrowheads="1"/>
        </xdr:cNvSpPr>
      </xdr:nvSpPr>
      <xdr:spPr bwMode="auto">
        <a:xfrm>
          <a:off x="4238625" y="1009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38125"/>
    <xdr:sp macro="" textlink="">
      <xdr:nvSpPr>
        <xdr:cNvPr id="1309" name="Text Box 56"/>
        <xdr:cNvSpPr txBox="1">
          <a:spLocks noChangeArrowheads="1"/>
        </xdr:cNvSpPr>
      </xdr:nvSpPr>
      <xdr:spPr bwMode="auto">
        <a:xfrm>
          <a:off x="4238625" y="1009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38125"/>
    <xdr:sp macro="" textlink="">
      <xdr:nvSpPr>
        <xdr:cNvPr id="1310" name="Text Box 57"/>
        <xdr:cNvSpPr txBox="1">
          <a:spLocks noChangeArrowheads="1"/>
        </xdr:cNvSpPr>
      </xdr:nvSpPr>
      <xdr:spPr bwMode="auto">
        <a:xfrm>
          <a:off x="4238625" y="1009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38125"/>
    <xdr:sp macro="" textlink="">
      <xdr:nvSpPr>
        <xdr:cNvPr id="1311" name="Text Box 58"/>
        <xdr:cNvSpPr txBox="1">
          <a:spLocks noChangeArrowheads="1"/>
        </xdr:cNvSpPr>
      </xdr:nvSpPr>
      <xdr:spPr bwMode="auto">
        <a:xfrm>
          <a:off x="4238625" y="1009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38125"/>
    <xdr:sp macro="" textlink="">
      <xdr:nvSpPr>
        <xdr:cNvPr id="1312" name="Text Box 59"/>
        <xdr:cNvSpPr txBox="1">
          <a:spLocks noChangeArrowheads="1"/>
        </xdr:cNvSpPr>
      </xdr:nvSpPr>
      <xdr:spPr bwMode="auto">
        <a:xfrm>
          <a:off x="4238625" y="1009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38125"/>
    <xdr:sp macro="" textlink="">
      <xdr:nvSpPr>
        <xdr:cNvPr id="1313" name="Text Box 60"/>
        <xdr:cNvSpPr txBox="1">
          <a:spLocks noChangeArrowheads="1"/>
        </xdr:cNvSpPr>
      </xdr:nvSpPr>
      <xdr:spPr bwMode="auto">
        <a:xfrm>
          <a:off x="4238625" y="1009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38125"/>
    <xdr:sp macro="" textlink="">
      <xdr:nvSpPr>
        <xdr:cNvPr id="1314" name="Text Box 61"/>
        <xdr:cNvSpPr txBox="1">
          <a:spLocks noChangeArrowheads="1"/>
        </xdr:cNvSpPr>
      </xdr:nvSpPr>
      <xdr:spPr bwMode="auto">
        <a:xfrm>
          <a:off x="4238625" y="1009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57175"/>
    <xdr:sp macro="" textlink="">
      <xdr:nvSpPr>
        <xdr:cNvPr id="1315" name="Text Box 10"/>
        <xdr:cNvSpPr txBox="1">
          <a:spLocks noChangeArrowheads="1"/>
        </xdr:cNvSpPr>
      </xdr:nvSpPr>
      <xdr:spPr bwMode="auto">
        <a:xfrm>
          <a:off x="4238625" y="10096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1316" name="Text Box 39"/>
        <xdr:cNvSpPr txBox="1">
          <a:spLocks noChangeArrowheads="1"/>
        </xdr:cNvSpPr>
      </xdr:nvSpPr>
      <xdr:spPr bwMode="auto">
        <a:xfrm>
          <a:off x="4429125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1317" name="Text Box 39"/>
        <xdr:cNvSpPr txBox="1">
          <a:spLocks noChangeArrowheads="1"/>
        </xdr:cNvSpPr>
      </xdr:nvSpPr>
      <xdr:spPr bwMode="auto">
        <a:xfrm>
          <a:off x="4429125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1318" name="Text Box 39"/>
        <xdr:cNvSpPr txBox="1">
          <a:spLocks noChangeArrowheads="1"/>
        </xdr:cNvSpPr>
      </xdr:nvSpPr>
      <xdr:spPr bwMode="auto">
        <a:xfrm>
          <a:off x="4429125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1319" name="Text Box 39"/>
        <xdr:cNvSpPr txBox="1">
          <a:spLocks noChangeArrowheads="1"/>
        </xdr:cNvSpPr>
      </xdr:nvSpPr>
      <xdr:spPr bwMode="auto">
        <a:xfrm>
          <a:off x="4429125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1320" name="Text Box 39"/>
        <xdr:cNvSpPr txBox="1">
          <a:spLocks noChangeArrowheads="1"/>
        </xdr:cNvSpPr>
      </xdr:nvSpPr>
      <xdr:spPr bwMode="auto">
        <a:xfrm>
          <a:off x="4429125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57175"/>
    <xdr:sp macro="" textlink="">
      <xdr:nvSpPr>
        <xdr:cNvPr id="1321" name="Text Box 10"/>
        <xdr:cNvSpPr txBox="1">
          <a:spLocks noChangeArrowheads="1"/>
        </xdr:cNvSpPr>
      </xdr:nvSpPr>
      <xdr:spPr bwMode="auto">
        <a:xfrm>
          <a:off x="4238625" y="10096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304800"/>
    <xdr:sp macro="" textlink="">
      <xdr:nvSpPr>
        <xdr:cNvPr id="1322" name="Text Box 5"/>
        <xdr:cNvSpPr txBox="1">
          <a:spLocks noChangeArrowheads="1"/>
        </xdr:cNvSpPr>
      </xdr:nvSpPr>
      <xdr:spPr bwMode="auto">
        <a:xfrm>
          <a:off x="4238625" y="100965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1323" name="Text Box 4"/>
        <xdr:cNvSpPr txBox="1">
          <a:spLocks noChangeArrowheads="1"/>
        </xdr:cNvSpPr>
      </xdr:nvSpPr>
      <xdr:spPr bwMode="auto">
        <a:xfrm>
          <a:off x="4238625" y="1009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7</xdr:row>
      <xdr:rowOff>0</xdr:rowOff>
    </xdr:from>
    <xdr:ext cx="76200" cy="228600"/>
    <xdr:sp macro="" textlink="">
      <xdr:nvSpPr>
        <xdr:cNvPr id="1324" name="Text Box 12"/>
        <xdr:cNvSpPr txBox="1">
          <a:spLocks noChangeArrowheads="1"/>
        </xdr:cNvSpPr>
      </xdr:nvSpPr>
      <xdr:spPr bwMode="auto">
        <a:xfrm>
          <a:off x="1800225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7</xdr:row>
      <xdr:rowOff>0</xdr:rowOff>
    </xdr:from>
    <xdr:ext cx="76200" cy="228600"/>
    <xdr:sp macro="" textlink="">
      <xdr:nvSpPr>
        <xdr:cNvPr id="1325" name="Text Box 13"/>
        <xdr:cNvSpPr txBox="1">
          <a:spLocks noChangeArrowheads="1"/>
        </xdr:cNvSpPr>
      </xdr:nvSpPr>
      <xdr:spPr bwMode="auto">
        <a:xfrm>
          <a:off x="1800225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304800"/>
    <xdr:sp macro="" textlink="">
      <xdr:nvSpPr>
        <xdr:cNvPr id="1326" name="Text Box 5"/>
        <xdr:cNvSpPr txBox="1">
          <a:spLocks noChangeArrowheads="1"/>
        </xdr:cNvSpPr>
      </xdr:nvSpPr>
      <xdr:spPr bwMode="auto">
        <a:xfrm>
          <a:off x="4238625" y="100965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1327" name="Text Box 68"/>
        <xdr:cNvSpPr txBox="1">
          <a:spLocks noChangeArrowheads="1"/>
        </xdr:cNvSpPr>
      </xdr:nvSpPr>
      <xdr:spPr bwMode="auto">
        <a:xfrm>
          <a:off x="4238625" y="10096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1328" name="Text Box 69"/>
        <xdr:cNvSpPr txBox="1">
          <a:spLocks noChangeArrowheads="1"/>
        </xdr:cNvSpPr>
      </xdr:nvSpPr>
      <xdr:spPr bwMode="auto">
        <a:xfrm>
          <a:off x="4238625" y="10096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1329" name="Text Box 70"/>
        <xdr:cNvSpPr txBox="1">
          <a:spLocks noChangeArrowheads="1"/>
        </xdr:cNvSpPr>
      </xdr:nvSpPr>
      <xdr:spPr bwMode="auto">
        <a:xfrm>
          <a:off x="4238625" y="10096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1330" name="Text Box 71"/>
        <xdr:cNvSpPr txBox="1">
          <a:spLocks noChangeArrowheads="1"/>
        </xdr:cNvSpPr>
      </xdr:nvSpPr>
      <xdr:spPr bwMode="auto">
        <a:xfrm>
          <a:off x="4238625" y="10096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1331" name="Text Box 72"/>
        <xdr:cNvSpPr txBox="1">
          <a:spLocks noChangeArrowheads="1"/>
        </xdr:cNvSpPr>
      </xdr:nvSpPr>
      <xdr:spPr bwMode="auto">
        <a:xfrm>
          <a:off x="4238625" y="10096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1332" name="Text Box 73"/>
        <xdr:cNvSpPr txBox="1">
          <a:spLocks noChangeArrowheads="1"/>
        </xdr:cNvSpPr>
      </xdr:nvSpPr>
      <xdr:spPr bwMode="auto">
        <a:xfrm>
          <a:off x="4238625" y="10096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1333" name="Text Box 38"/>
        <xdr:cNvSpPr txBox="1">
          <a:spLocks noChangeArrowheads="1"/>
        </xdr:cNvSpPr>
      </xdr:nvSpPr>
      <xdr:spPr bwMode="auto">
        <a:xfrm>
          <a:off x="4238625" y="10096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400050"/>
    <xdr:sp macro="" textlink="">
      <xdr:nvSpPr>
        <xdr:cNvPr id="1334" name="Text Box 38"/>
        <xdr:cNvSpPr txBox="1">
          <a:spLocks noChangeArrowheads="1"/>
        </xdr:cNvSpPr>
      </xdr:nvSpPr>
      <xdr:spPr bwMode="auto">
        <a:xfrm>
          <a:off x="5534025" y="10096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1335" name="Text Box 38"/>
        <xdr:cNvSpPr txBox="1">
          <a:spLocks noChangeArrowheads="1"/>
        </xdr:cNvSpPr>
      </xdr:nvSpPr>
      <xdr:spPr bwMode="auto">
        <a:xfrm>
          <a:off x="4238625" y="10096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400050"/>
    <xdr:sp macro="" textlink="">
      <xdr:nvSpPr>
        <xdr:cNvPr id="1336" name="Text Box 38"/>
        <xdr:cNvSpPr txBox="1">
          <a:spLocks noChangeArrowheads="1"/>
        </xdr:cNvSpPr>
      </xdr:nvSpPr>
      <xdr:spPr bwMode="auto">
        <a:xfrm>
          <a:off x="5534025" y="10096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57175"/>
    <xdr:sp macro="" textlink="">
      <xdr:nvSpPr>
        <xdr:cNvPr id="1337" name="Text Box 10"/>
        <xdr:cNvSpPr txBox="1">
          <a:spLocks noChangeArrowheads="1"/>
        </xdr:cNvSpPr>
      </xdr:nvSpPr>
      <xdr:spPr bwMode="auto">
        <a:xfrm>
          <a:off x="4238625" y="10096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1338" name="Text Box 39"/>
        <xdr:cNvSpPr txBox="1">
          <a:spLocks noChangeArrowheads="1"/>
        </xdr:cNvSpPr>
      </xdr:nvSpPr>
      <xdr:spPr bwMode="auto">
        <a:xfrm>
          <a:off x="4429125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1339" name="Text Box 39"/>
        <xdr:cNvSpPr txBox="1">
          <a:spLocks noChangeArrowheads="1"/>
        </xdr:cNvSpPr>
      </xdr:nvSpPr>
      <xdr:spPr bwMode="auto">
        <a:xfrm>
          <a:off x="4429125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1340" name="Text Box 39"/>
        <xdr:cNvSpPr txBox="1">
          <a:spLocks noChangeArrowheads="1"/>
        </xdr:cNvSpPr>
      </xdr:nvSpPr>
      <xdr:spPr bwMode="auto">
        <a:xfrm>
          <a:off x="4429125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1341" name="Text Box 39"/>
        <xdr:cNvSpPr txBox="1">
          <a:spLocks noChangeArrowheads="1"/>
        </xdr:cNvSpPr>
      </xdr:nvSpPr>
      <xdr:spPr bwMode="auto">
        <a:xfrm>
          <a:off x="4429125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1342" name="Text Box 39"/>
        <xdr:cNvSpPr txBox="1">
          <a:spLocks noChangeArrowheads="1"/>
        </xdr:cNvSpPr>
      </xdr:nvSpPr>
      <xdr:spPr bwMode="auto">
        <a:xfrm>
          <a:off x="4429125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57175"/>
    <xdr:sp macro="" textlink="">
      <xdr:nvSpPr>
        <xdr:cNvPr id="1343" name="Text Box 10"/>
        <xdr:cNvSpPr txBox="1">
          <a:spLocks noChangeArrowheads="1"/>
        </xdr:cNvSpPr>
      </xdr:nvSpPr>
      <xdr:spPr bwMode="auto">
        <a:xfrm>
          <a:off x="4238625" y="10096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828675"/>
    <xdr:sp macro="" textlink="">
      <xdr:nvSpPr>
        <xdr:cNvPr id="1344" name="Text Box 4"/>
        <xdr:cNvSpPr txBox="1">
          <a:spLocks noChangeArrowheads="1"/>
        </xdr:cNvSpPr>
      </xdr:nvSpPr>
      <xdr:spPr bwMode="auto">
        <a:xfrm>
          <a:off x="4238625" y="1009650"/>
          <a:ext cx="762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66700"/>
    <xdr:sp macro="" textlink="">
      <xdr:nvSpPr>
        <xdr:cNvPr id="1345" name="Text Box 5"/>
        <xdr:cNvSpPr txBox="1">
          <a:spLocks noChangeArrowheads="1"/>
        </xdr:cNvSpPr>
      </xdr:nvSpPr>
      <xdr:spPr bwMode="auto">
        <a:xfrm>
          <a:off x="4238625" y="100965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1346" name="Text Box 8"/>
        <xdr:cNvSpPr txBox="1">
          <a:spLocks noChangeArrowheads="1"/>
        </xdr:cNvSpPr>
      </xdr:nvSpPr>
      <xdr:spPr bwMode="auto">
        <a:xfrm>
          <a:off x="4238625" y="1009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1347" name="Text Box 9"/>
        <xdr:cNvSpPr txBox="1">
          <a:spLocks noChangeArrowheads="1"/>
        </xdr:cNvSpPr>
      </xdr:nvSpPr>
      <xdr:spPr bwMode="auto">
        <a:xfrm>
          <a:off x="4238625" y="1009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466725</xdr:colOff>
      <xdr:row>7</xdr:row>
      <xdr:rowOff>0</xdr:rowOff>
    </xdr:from>
    <xdr:ext cx="76200" cy="400050"/>
    <xdr:sp macro="" textlink="">
      <xdr:nvSpPr>
        <xdr:cNvPr id="1348" name="Text Box 4"/>
        <xdr:cNvSpPr txBox="1">
          <a:spLocks noChangeArrowheads="1"/>
        </xdr:cNvSpPr>
      </xdr:nvSpPr>
      <xdr:spPr bwMode="auto">
        <a:xfrm>
          <a:off x="4705350" y="10096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1349" name="Text Box 38"/>
        <xdr:cNvSpPr txBox="1">
          <a:spLocks noChangeArrowheads="1"/>
        </xdr:cNvSpPr>
      </xdr:nvSpPr>
      <xdr:spPr bwMode="auto">
        <a:xfrm>
          <a:off x="4238625" y="10096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400050"/>
    <xdr:sp macro="" textlink="">
      <xdr:nvSpPr>
        <xdr:cNvPr id="1350" name="Text Box 38"/>
        <xdr:cNvSpPr txBox="1">
          <a:spLocks noChangeArrowheads="1"/>
        </xdr:cNvSpPr>
      </xdr:nvSpPr>
      <xdr:spPr bwMode="auto">
        <a:xfrm>
          <a:off x="5534025" y="10096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800100</xdr:colOff>
      <xdr:row>7</xdr:row>
      <xdr:rowOff>0</xdr:rowOff>
    </xdr:from>
    <xdr:ext cx="0" cy="257175"/>
    <xdr:sp macro="" textlink="">
      <xdr:nvSpPr>
        <xdr:cNvPr id="1351" name="Text Box 1"/>
        <xdr:cNvSpPr txBox="1">
          <a:spLocks noChangeArrowheads="1"/>
        </xdr:cNvSpPr>
      </xdr:nvSpPr>
      <xdr:spPr bwMode="auto">
        <a:xfrm>
          <a:off x="1809750" y="1009650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800100</xdr:colOff>
      <xdr:row>7</xdr:row>
      <xdr:rowOff>0</xdr:rowOff>
    </xdr:from>
    <xdr:ext cx="0" cy="228600"/>
    <xdr:sp macro="" textlink="">
      <xdr:nvSpPr>
        <xdr:cNvPr id="1352" name="Text Box 2"/>
        <xdr:cNvSpPr txBox="1">
          <a:spLocks noChangeArrowheads="1"/>
        </xdr:cNvSpPr>
      </xdr:nvSpPr>
      <xdr:spPr bwMode="auto">
        <a:xfrm>
          <a:off x="1809750" y="10096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47625" cy="419100"/>
    <xdr:sp macro="" textlink="">
      <xdr:nvSpPr>
        <xdr:cNvPr id="1353" name="Text Box 10"/>
        <xdr:cNvSpPr txBox="1">
          <a:spLocks noChangeArrowheads="1"/>
        </xdr:cNvSpPr>
      </xdr:nvSpPr>
      <xdr:spPr bwMode="auto">
        <a:xfrm>
          <a:off x="6143625" y="1009650"/>
          <a:ext cx="476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47625" cy="419100"/>
    <xdr:sp macro="" textlink="">
      <xdr:nvSpPr>
        <xdr:cNvPr id="1354" name="Text Box 10"/>
        <xdr:cNvSpPr txBox="1">
          <a:spLocks noChangeArrowheads="1"/>
        </xdr:cNvSpPr>
      </xdr:nvSpPr>
      <xdr:spPr bwMode="auto">
        <a:xfrm>
          <a:off x="6143625" y="1009650"/>
          <a:ext cx="476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333375"/>
    <xdr:sp macro="" textlink="">
      <xdr:nvSpPr>
        <xdr:cNvPr id="1355" name="Text Box 5"/>
        <xdr:cNvSpPr txBox="1">
          <a:spLocks noChangeArrowheads="1"/>
        </xdr:cNvSpPr>
      </xdr:nvSpPr>
      <xdr:spPr bwMode="auto">
        <a:xfrm>
          <a:off x="4238625" y="100965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76200" cy="552450"/>
    <xdr:sp macro="" textlink="">
      <xdr:nvSpPr>
        <xdr:cNvPr id="1356" name="Text Box 39"/>
        <xdr:cNvSpPr txBox="1">
          <a:spLocks noChangeArrowheads="1"/>
        </xdr:cNvSpPr>
      </xdr:nvSpPr>
      <xdr:spPr bwMode="auto">
        <a:xfrm>
          <a:off x="10658475" y="1009650"/>
          <a:ext cx="762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7</xdr:row>
      <xdr:rowOff>0</xdr:rowOff>
    </xdr:from>
    <xdr:ext cx="76200" cy="266700"/>
    <xdr:sp macro="" textlink="">
      <xdr:nvSpPr>
        <xdr:cNvPr id="1357" name="Text Box 38"/>
        <xdr:cNvSpPr txBox="1">
          <a:spLocks noChangeArrowheads="1"/>
        </xdr:cNvSpPr>
      </xdr:nvSpPr>
      <xdr:spPr bwMode="auto">
        <a:xfrm>
          <a:off x="13096875" y="100965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1358" name="Text Box 38"/>
        <xdr:cNvSpPr txBox="1">
          <a:spLocks noChangeArrowheads="1"/>
        </xdr:cNvSpPr>
      </xdr:nvSpPr>
      <xdr:spPr bwMode="auto">
        <a:xfrm>
          <a:off x="4238625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1359" name="Text Box 38"/>
        <xdr:cNvSpPr txBox="1">
          <a:spLocks noChangeArrowheads="1"/>
        </xdr:cNvSpPr>
      </xdr:nvSpPr>
      <xdr:spPr bwMode="auto">
        <a:xfrm>
          <a:off x="4238625" y="1009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1360" name="Text Box 38"/>
        <xdr:cNvSpPr txBox="1">
          <a:spLocks noChangeArrowheads="1"/>
        </xdr:cNvSpPr>
      </xdr:nvSpPr>
      <xdr:spPr bwMode="auto">
        <a:xfrm>
          <a:off x="4238625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1361" name="Text Box 38"/>
        <xdr:cNvSpPr txBox="1">
          <a:spLocks noChangeArrowheads="1"/>
        </xdr:cNvSpPr>
      </xdr:nvSpPr>
      <xdr:spPr bwMode="auto">
        <a:xfrm>
          <a:off x="4238625" y="1009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1362" name="Text Box 38"/>
        <xdr:cNvSpPr txBox="1">
          <a:spLocks noChangeArrowheads="1"/>
        </xdr:cNvSpPr>
      </xdr:nvSpPr>
      <xdr:spPr bwMode="auto">
        <a:xfrm>
          <a:off x="4238625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1363" name="Text Box 38"/>
        <xdr:cNvSpPr txBox="1">
          <a:spLocks noChangeArrowheads="1"/>
        </xdr:cNvSpPr>
      </xdr:nvSpPr>
      <xdr:spPr bwMode="auto">
        <a:xfrm>
          <a:off x="4238625" y="1009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1364" name="Text Box 38"/>
        <xdr:cNvSpPr txBox="1">
          <a:spLocks noChangeArrowheads="1"/>
        </xdr:cNvSpPr>
      </xdr:nvSpPr>
      <xdr:spPr bwMode="auto">
        <a:xfrm>
          <a:off x="4238625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1365" name="Text Box 38"/>
        <xdr:cNvSpPr txBox="1">
          <a:spLocks noChangeArrowheads="1"/>
        </xdr:cNvSpPr>
      </xdr:nvSpPr>
      <xdr:spPr bwMode="auto">
        <a:xfrm>
          <a:off x="4238625" y="1009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1366" name="Text Box 38"/>
        <xdr:cNvSpPr txBox="1">
          <a:spLocks noChangeArrowheads="1"/>
        </xdr:cNvSpPr>
      </xdr:nvSpPr>
      <xdr:spPr bwMode="auto">
        <a:xfrm>
          <a:off x="4238625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1367" name="Text Box 38"/>
        <xdr:cNvSpPr txBox="1">
          <a:spLocks noChangeArrowheads="1"/>
        </xdr:cNvSpPr>
      </xdr:nvSpPr>
      <xdr:spPr bwMode="auto">
        <a:xfrm>
          <a:off x="4238625" y="1009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1368" name="Text Box 38"/>
        <xdr:cNvSpPr txBox="1">
          <a:spLocks noChangeArrowheads="1"/>
        </xdr:cNvSpPr>
      </xdr:nvSpPr>
      <xdr:spPr bwMode="auto">
        <a:xfrm>
          <a:off x="4238625" y="1009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1369" name="Text Box 38"/>
        <xdr:cNvSpPr txBox="1">
          <a:spLocks noChangeArrowheads="1"/>
        </xdr:cNvSpPr>
      </xdr:nvSpPr>
      <xdr:spPr bwMode="auto">
        <a:xfrm>
          <a:off x="4238625" y="1009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1370" name="Text Box 38"/>
        <xdr:cNvSpPr txBox="1">
          <a:spLocks noChangeArrowheads="1"/>
        </xdr:cNvSpPr>
      </xdr:nvSpPr>
      <xdr:spPr bwMode="auto">
        <a:xfrm>
          <a:off x="4238625" y="1009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1371" name="Text Box 38"/>
        <xdr:cNvSpPr txBox="1">
          <a:spLocks noChangeArrowheads="1"/>
        </xdr:cNvSpPr>
      </xdr:nvSpPr>
      <xdr:spPr bwMode="auto">
        <a:xfrm>
          <a:off x="4238625" y="1009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1372" name="Text Box 38"/>
        <xdr:cNvSpPr txBox="1">
          <a:spLocks noChangeArrowheads="1"/>
        </xdr:cNvSpPr>
      </xdr:nvSpPr>
      <xdr:spPr bwMode="auto">
        <a:xfrm>
          <a:off x="4238625" y="1009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1373" name="Text Box 38"/>
        <xdr:cNvSpPr txBox="1">
          <a:spLocks noChangeArrowheads="1"/>
        </xdr:cNvSpPr>
      </xdr:nvSpPr>
      <xdr:spPr bwMode="auto">
        <a:xfrm>
          <a:off x="4238625" y="1009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1374" name="Text Box 38"/>
        <xdr:cNvSpPr txBox="1">
          <a:spLocks noChangeArrowheads="1"/>
        </xdr:cNvSpPr>
      </xdr:nvSpPr>
      <xdr:spPr bwMode="auto">
        <a:xfrm>
          <a:off x="4238625" y="1009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1375" name="Text Box 38"/>
        <xdr:cNvSpPr txBox="1">
          <a:spLocks noChangeArrowheads="1"/>
        </xdr:cNvSpPr>
      </xdr:nvSpPr>
      <xdr:spPr bwMode="auto">
        <a:xfrm>
          <a:off x="4238625" y="1009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1376" name="Text Box 38"/>
        <xdr:cNvSpPr txBox="1">
          <a:spLocks noChangeArrowheads="1"/>
        </xdr:cNvSpPr>
      </xdr:nvSpPr>
      <xdr:spPr bwMode="auto">
        <a:xfrm>
          <a:off x="4238625" y="1009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1377" name="Text Box 38"/>
        <xdr:cNvSpPr txBox="1">
          <a:spLocks noChangeArrowheads="1"/>
        </xdr:cNvSpPr>
      </xdr:nvSpPr>
      <xdr:spPr bwMode="auto">
        <a:xfrm>
          <a:off x="4238625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1378" name="Text Box 38"/>
        <xdr:cNvSpPr txBox="1">
          <a:spLocks noChangeArrowheads="1"/>
        </xdr:cNvSpPr>
      </xdr:nvSpPr>
      <xdr:spPr bwMode="auto">
        <a:xfrm>
          <a:off x="4238625" y="1009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1379" name="Text Box 38"/>
        <xdr:cNvSpPr txBox="1">
          <a:spLocks noChangeArrowheads="1"/>
        </xdr:cNvSpPr>
      </xdr:nvSpPr>
      <xdr:spPr bwMode="auto">
        <a:xfrm>
          <a:off x="4238625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1380" name="Text Box 38"/>
        <xdr:cNvSpPr txBox="1">
          <a:spLocks noChangeArrowheads="1"/>
        </xdr:cNvSpPr>
      </xdr:nvSpPr>
      <xdr:spPr bwMode="auto">
        <a:xfrm>
          <a:off x="4238625" y="1009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1381" name="Text Box 38"/>
        <xdr:cNvSpPr txBox="1">
          <a:spLocks noChangeArrowheads="1"/>
        </xdr:cNvSpPr>
      </xdr:nvSpPr>
      <xdr:spPr bwMode="auto">
        <a:xfrm>
          <a:off x="4238625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1382" name="Text Box 38"/>
        <xdr:cNvSpPr txBox="1">
          <a:spLocks noChangeArrowheads="1"/>
        </xdr:cNvSpPr>
      </xdr:nvSpPr>
      <xdr:spPr bwMode="auto">
        <a:xfrm>
          <a:off x="4238625" y="1009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1383" name="Text Box 38"/>
        <xdr:cNvSpPr txBox="1">
          <a:spLocks noChangeArrowheads="1"/>
        </xdr:cNvSpPr>
      </xdr:nvSpPr>
      <xdr:spPr bwMode="auto">
        <a:xfrm>
          <a:off x="4238625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1384" name="Text Box 38"/>
        <xdr:cNvSpPr txBox="1">
          <a:spLocks noChangeArrowheads="1"/>
        </xdr:cNvSpPr>
      </xdr:nvSpPr>
      <xdr:spPr bwMode="auto">
        <a:xfrm>
          <a:off x="4238625" y="1009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1385" name="Text Box 39"/>
        <xdr:cNvSpPr txBox="1">
          <a:spLocks noChangeArrowheads="1"/>
        </xdr:cNvSpPr>
      </xdr:nvSpPr>
      <xdr:spPr bwMode="auto">
        <a:xfrm>
          <a:off x="4429125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1386" name="Text Box 39"/>
        <xdr:cNvSpPr txBox="1">
          <a:spLocks noChangeArrowheads="1"/>
        </xdr:cNvSpPr>
      </xdr:nvSpPr>
      <xdr:spPr bwMode="auto">
        <a:xfrm>
          <a:off x="4429125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1387" name="Text Box 39"/>
        <xdr:cNvSpPr txBox="1">
          <a:spLocks noChangeArrowheads="1"/>
        </xdr:cNvSpPr>
      </xdr:nvSpPr>
      <xdr:spPr bwMode="auto">
        <a:xfrm>
          <a:off x="4429125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38125"/>
    <xdr:sp macro="" textlink="">
      <xdr:nvSpPr>
        <xdr:cNvPr id="1388" name="Text Box 54"/>
        <xdr:cNvSpPr txBox="1">
          <a:spLocks noChangeArrowheads="1"/>
        </xdr:cNvSpPr>
      </xdr:nvSpPr>
      <xdr:spPr bwMode="auto">
        <a:xfrm>
          <a:off x="4238625" y="1009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38125"/>
    <xdr:sp macro="" textlink="">
      <xdr:nvSpPr>
        <xdr:cNvPr id="1389" name="Text Box 55"/>
        <xdr:cNvSpPr txBox="1">
          <a:spLocks noChangeArrowheads="1"/>
        </xdr:cNvSpPr>
      </xdr:nvSpPr>
      <xdr:spPr bwMode="auto">
        <a:xfrm>
          <a:off x="4238625" y="1009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38125"/>
    <xdr:sp macro="" textlink="">
      <xdr:nvSpPr>
        <xdr:cNvPr id="1390" name="Text Box 56"/>
        <xdr:cNvSpPr txBox="1">
          <a:spLocks noChangeArrowheads="1"/>
        </xdr:cNvSpPr>
      </xdr:nvSpPr>
      <xdr:spPr bwMode="auto">
        <a:xfrm>
          <a:off x="4238625" y="1009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38125"/>
    <xdr:sp macro="" textlink="">
      <xdr:nvSpPr>
        <xdr:cNvPr id="1391" name="Text Box 57"/>
        <xdr:cNvSpPr txBox="1">
          <a:spLocks noChangeArrowheads="1"/>
        </xdr:cNvSpPr>
      </xdr:nvSpPr>
      <xdr:spPr bwMode="auto">
        <a:xfrm>
          <a:off x="4238625" y="1009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38125"/>
    <xdr:sp macro="" textlink="">
      <xdr:nvSpPr>
        <xdr:cNvPr id="1392" name="Text Box 58"/>
        <xdr:cNvSpPr txBox="1">
          <a:spLocks noChangeArrowheads="1"/>
        </xdr:cNvSpPr>
      </xdr:nvSpPr>
      <xdr:spPr bwMode="auto">
        <a:xfrm>
          <a:off x="4238625" y="1009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38125"/>
    <xdr:sp macro="" textlink="">
      <xdr:nvSpPr>
        <xdr:cNvPr id="1393" name="Text Box 59"/>
        <xdr:cNvSpPr txBox="1">
          <a:spLocks noChangeArrowheads="1"/>
        </xdr:cNvSpPr>
      </xdr:nvSpPr>
      <xdr:spPr bwMode="auto">
        <a:xfrm>
          <a:off x="4238625" y="1009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38125"/>
    <xdr:sp macro="" textlink="">
      <xdr:nvSpPr>
        <xdr:cNvPr id="1394" name="Text Box 60"/>
        <xdr:cNvSpPr txBox="1">
          <a:spLocks noChangeArrowheads="1"/>
        </xdr:cNvSpPr>
      </xdr:nvSpPr>
      <xdr:spPr bwMode="auto">
        <a:xfrm>
          <a:off x="4238625" y="1009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38125"/>
    <xdr:sp macro="" textlink="">
      <xdr:nvSpPr>
        <xdr:cNvPr id="1395" name="Text Box 61"/>
        <xdr:cNvSpPr txBox="1">
          <a:spLocks noChangeArrowheads="1"/>
        </xdr:cNvSpPr>
      </xdr:nvSpPr>
      <xdr:spPr bwMode="auto">
        <a:xfrm>
          <a:off x="4238625" y="1009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57175"/>
    <xdr:sp macro="" textlink="">
      <xdr:nvSpPr>
        <xdr:cNvPr id="1396" name="Text Box 10"/>
        <xdr:cNvSpPr txBox="1">
          <a:spLocks noChangeArrowheads="1"/>
        </xdr:cNvSpPr>
      </xdr:nvSpPr>
      <xdr:spPr bwMode="auto">
        <a:xfrm>
          <a:off x="4238625" y="10096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1397" name="Text Box 39"/>
        <xdr:cNvSpPr txBox="1">
          <a:spLocks noChangeArrowheads="1"/>
        </xdr:cNvSpPr>
      </xdr:nvSpPr>
      <xdr:spPr bwMode="auto">
        <a:xfrm>
          <a:off x="4429125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1398" name="Text Box 39"/>
        <xdr:cNvSpPr txBox="1">
          <a:spLocks noChangeArrowheads="1"/>
        </xdr:cNvSpPr>
      </xdr:nvSpPr>
      <xdr:spPr bwMode="auto">
        <a:xfrm>
          <a:off x="4429125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1399" name="Text Box 39"/>
        <xdr:cNvSpPr txBox="1">
          <a:spLocks noChangeArrowheads="1"/>
        </xdr:cNvSpPr>
      </xdr:nvSpPr>
      <xdr:spPr bwMode="auto">
        <a:xfrm>
          <a:off x="4429125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1400" name="Text Box 39"/>
        <xdr:cNvSpPr txBox="1">
          <a:spLocks noChangeArrowheads="1"/>
        </xdr:cNvSpPr>
      </xdr:nvSpPr>
      <xdr:spPr bwMode="auto">
        <a:xfrm>
          <a:off x="4429125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1401" name="Text Box 39"/>
        <xdr:cNvSpPr txBox="1">
          <a:spLocks noChangeArrowheads="1"/>
        </xdr:cNvSpPr>
      </xdr:nvSpPr>
      <xdr:spPr bwMode="auto">
        <a:xfrm>
          <a:off x="4429125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57175"/>
    <xdr:sp macro="" textlink="">
      <xdr:nvSpPr>
        <xdr:cNvPr id="1402" name="Text Box 10"/>
        <xdr:cNvSpPr txBox="1">
          <a:spLocks noChangeArrowheads="1"/>
        </xdr:cNvSpPr>
      </xdr:nvSpPr>
      <xdr:spPr bwMode="auto">
        <a:xfrm>
          <a:off x="4238625" y="10096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304800"/>
    <xdr:sp macro="" textlink="">
      <xdr:nvSpPr>
        <xdr:cNvPr id="1403" name="Text Box 5"/>
        <xdr:cNvSpPr txBox="1">
          <a:spLocks noChangeArrowheads="1"/>
        </xdr:cNvSpPr>
      </xdr:nvSpPr>
      <xdr:spPr bwMode="auto">
        <a:xfrm>
          <a:off x="4238625" y="100965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1404" name="Text Box 4"/>
        <xdr:cNvSpPr txBox="1">
          <a:spLocks noChangeArrowheads="1"/>
        </xdr:cNvSpPr>
      </xdr:nvSpPr>
      <xdr:spPr bwMode="auto">
        <a:xfrm>
          <a:off x="4238625" y="1009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7</xdr:row>
      <xdr:rowOff>0</xdr:rowOff>
    </xdr:from>
    <xdr:ext cx="76200" cy="228600"/>
    <xdr:sp macro="" textlink="">
      <xdr:nvSpPr>
        <xdr:cNvPr id="1405" name="Text Box 12"/>
        <xdr:cNvSpPr txBox="1">
          <a:spLocks noChangeArrowheads="1"/>
        </xdr:cNvSpPr>
      </xdr:nvSpPr>
      <xdr:spPr bwMode="auto">
        <a:xfrm>
          <a:off x="1800225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7</xdr:row>
      <xdr:rowOff>0</xdr:rowOff>
    </xdr:from>
    <xdr:ext cx="76200" cy="228600"/>
    <xdr:sp macro="" textlink="">
      <xdr:nvSpPr>
        <xdr:cNvPr id="1406" name="Text Box 13"/>
        <xdr:cNvSpPr txBox="1">
          <a:spLocks noChangeArrowheads="1"/>
        </xdr:cNvSpPr>
      </xdr:nvSpPr>
      <xdr:spPr bwMode="auto">
        <a:xfrm>
          <a:off x="1800225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304800"/>
    <xdr:sp macro="" textlink="">
      <xdr:nvSpPr>
        <xdr:cNvPr id="1407" name="Text Box 5"/>
        <xdr:cNvSpPr txBox="1">
          <a:spLocks noChangeArrowheads="1"/>
        </xdr:cNvSpPr>
      </xdr:nvSpPr>
      <xdr:spPr bwMode="auto">
        <a:xfrm>
          <a:off x="4238625" y="100965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1408" name="Text Box 68"/>
        <xdr:cNvSpPr txBox="1">
          <a:spLocks noChangeArrowheads="1"/>
        </xdr:cNvSpPr>
      </xdr:nvSpPr>
      <xdr:spPr bwMode="auto">
        <a:xfrm>
          <a:off x="4238625" y="10096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1409" name="Text Box 69"/>
        <xdr:cNvSpPr txBox="1">
          <a:spLocks noChangeArrowheads="1"/>
        </xdr:cNvSpPr>
      </xdr:nvSpPr>
      <xdr:spPr bwMode="auto">
        <a:xfrm>
          <a:off x="4238625" y="10096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1410" name="Text Box 70"/>
        <xdr:cNvSpPr txBox="1">
          <a:spLocks noChangeArrowheads="1"/>
        </xdr:cNvSpPr>
      </xdr:nvSpPr>
      <xdr:spPr bwMode="auto">
        <a:xfrm>
          <a:off x="4238625" y="10096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1411" name="Text Box 71"/>
        <xdr:cNvSpPr txBox="1">
          <a:spLocks noChangeArrowheads="1"/>
        </xdr:cNvSpPr>
      </xdr:nvSpPr>
      <xdr:spPr bwMode="auto">
        <a:xfrm>
          <a:off x="4238625" y="10096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1412" name="Text Box 72"/>
        <xdr:cNvSpPr txBox="1">
          <a:spLocks noChangeArrowheads="1"/>
        </xdr:cNvSpPr>
      </xdr:nvSpPr>
      <xdr:spPr bwMode="auto">
        <a:xfrm>
          <a:off x="4238625" y="10096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1413" name="Text Box 73"/>
        <xdr:cNvSpPr txBox="1">
          <a:spLocks noChangeArrowheads="1"/>
        </xdr:cNvSpPr>
      </xdr:nvSpPr>
      <xdr:spPr bwMode="auto">
        <a:xfrm>
          <a:off x="4238625" y="10096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1414" name="Text Box 38"/>
        <xdr:cNvSpPr txBox="1">
          <a:spLocks noChangeArrowheads="1"/>
        </xdr:cNvSpPr>
      </xdr:nvSpPr>
      <xdr:spPr bwMode="auto">
        <a:xfrm>
          <a:off x="4238625" y="10096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76200" cy="400050"/>
    <xdr:sp macro="" textlink="">
      <xdr:nvSpPr>
        <xdr:cNvPr id="1415" name="Text Box 38"/>
        <xdr:cNvSpPr txBox="1">
          <a:spLocks noChangeArrowheads="1"/>
        </xdr:cNvSpPr>
      </xdr:nvSpPr>
      <xdr:spPr bwMode="auto">
        <a:xfrm>
          <a:off x="4886325" y="10096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1416" name="Text Box 38"/>
        <xdr:cNvSpPr txBox="1">
          <a:spLocks noChangeArrowheads="1"/>
        </xdr:cNvSpPr>
      </xdr:nvSpPr>
      <xdr:spPr bwMode="auto">
        <a:xfrm>
          <a:off x="4238625" y="10096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76200" cy="400050"/>
    <xdr:sp macro="" textlink="">
      <xdr:nvSpPr>
        <xdr:cNvPr id="1417" name="Text Box 38"/>
        <xdr:cNvSpPr txBox="1">
          <a:spLocks noChangeArrowheads="1"/>
        </xdr:cNvSpPr>
      </xdr:nvSpPr>
      <xdr:spPr bwMode="auto">
        <a:xfrm>
          <a:off x="4886325" y="10096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57175"/>
    <xdr:sp macro="" textlink="">
      <xdr:nvSpPr>
        <xdr:cNvPr id="1418" name="Text Box 10"/>
        <xdr:cNvSpPr txBox="1">
          <a:spLocks noChangeArrowheads="1"/>
        </xdr:cNvSpPr>
      </xdr:nvSpPr>
      <xdr:spPr bwMode="auto">
        <a:xfrm>
          <a:off x="4238625" y="10096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1419" name="Text Box 39"/>
        <xdr:cNvSpPr txBox="1">
          <a:spLocks noChangeArrowheads="1"/>
        </xdr:cNvSpPr>
      </xdr:nvSpPr>
      <xdr:spPr bwMode="auto">
        <a:xfrm>
          <a:off x="4429125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1420" name="Text Box 39"/>
        <xdr:cNvSpPr txBox="1">
          <a:spLocks noChangeArrowheads="1"/>
        </xdr:cNvSpPr>
      </xdr:nvSpPr>
      <xdr:spPr bwMode="auto">
        <a:xfrm>
          <a:off x="4429125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1421" name="Text Box 39"/>
        <xdr:cNvSpPr txBox="1">
          <a:spLocks noChangeArrowheads="1"/>
        </xdr:cNvSpPr>
      </xdr:nvSpPr>
      <xdr:spPr bwMode="auto">
        <a:xfrm>
          <a:off x="4429125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1422" name="Text Box 39"/>
        <xdr:cNvSpPr txBox="1">
          <a:spLocks noChangeArrowheads="1"/>
        </xdr:cNvSpPr>
      </xdr:nvSpPr>
      <xdr:spPr bwMode="auto">
        <a:xfrm>
          <a:off x="4429125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76200" cy="228600"/>
    <xdr:sp macro="" textlink="">
      <xdr:nvSpPr>
        <xdr:cNvPr id="1423" name="Text Box 39"/>
        <xdr:cNvSpPr txBox="1">
          <a:spLocks noChangeArrowheads="1"/>
        </xdr:cNvSpPr>
      </xdr:nvSpPr>
      <xdr:spPr bwMode="auto">
        <a:xfrm>
          <a:off x="4429125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57175"/>
    <xdr:sp macro="" textlink="">
      <xdr:nvSpPr>
        <xdr:cNvPr id="1424" name="Text Box 10"/>
        <xdr:cNvSpPr txBox="1">
          <a:spLocks noChangeArrowheads="1"/>
        </xdr:cNvSpPr>
      </xdr:nvSpPr>
      <xdr:spPr bwMode="auto">
        <a:xfrm>
          <a:off x="4238625" y="10096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828675"/>
    <xdr:sp macro="" textlink="">
      <xdr:nvSpPr>
        <xdr:cNvPr id="1425" name="Text Box 4"/>
        <xdr:cNvSpPr txBox="1">
          <a:spLocks noChangeArrowheads="1"/>
        </xdr:cNvSpPr>
      </xdr:nvSpPr>
      <xdr:spPr bwMode="auto">
        <a:xfrm>
          <a:off x="4238625" y="1009650"/>
          <a:ext cx="762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66700"/>
    <xdr:sp macro="" textlink="">
      <xdr:nvSpPr>
        <xdr:cNvPr id="1426" name="Text Box 5"/>
        <xdr:cNvSpPr txBox="1">
          <a:spLocks noChangeArrowheads="1"/>
        </xdr:cNvSpPr>
      </xdr:nvSpPr>
      <xdr:spPr bwMode="auto">
        <a:xfrm>
          <a:off x="4238625" y="100965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1427" name="Text Box 8"/>
        <xdr:cNvSpPr txBox="1">
          <a:spLocks noChangeArrowheads="1"/>
        </xdr:cNvSpPr>
      </xdr:nvSpPr>
      <xdr:spPr bwMode="auto">
        <a:xfrm>
          <a:off x="4238625" y="1009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1428" name="Text Box 9"/>
        <xdr:cNvSpPr txBox="1">
          <a:spLocks noChangeArrowheads="1"/>
        </xdr:cNvSpPr>
      </xdr:nvSpPr>
      <xdr:spPr bwMode="auto">
        <a:xfrm>
          <a:off x="4238625" y="1009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466725</xdr:colOff>
      <xdr:row>7</xdr:row>
      <xdr:rowOff>0</xdr:rowOff>
    </xdr:from>
    <xdr:ext cx="76200" cy="400050"/>
    <xdr:sp macro="" textlink="">
      <xdr:nvSpPr>
        <xdr:cNvPr id="1429" name="Text Box 4"/>
        <xdr:cNvSpPr txBox="1">
          <a:spLocks noChangeArrowheads="1"/>
        </xdr:cNvSpPr>
      </xdr:nvSpPr>
      <xdr:spPr bwMode="auto">
        <a:xfrm>
          <a:off x="4705350" y="10096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00050"/>
    <xdr:sp macro="" textlink="">
      <xdr:nvSpPr>
        <xdr:cNvPr id="1430" name="Text Box 38"/>
        <xdr:cNvSpPr txBox="1">
          <a:spLocks noChangeArrowheads="1"/>
        </xdr:cNvSpPr>
      </xdr:nvSpPr>
      <xdr:spPr bwMode="auto">
        <a:xfrm>
          <a:off x="4238625" y="10096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76200" cy="400050"/>
    <xdr:sp macro="" textlink="">
      <xdr:nvSpPr>
        <xdr:cNvPr id="1431" name="Text Box 38"/>
        <xdr:cNvSpPr txBox="1">
          <a:spLocks noChangeArrowheads="1"/>
        </xdr:cNvSpPr>
      </xdr:nvSpPr>
      <xdr:spPr bwMode="auto">
        <a:xfrm>
          <a:off x="4886325" y="10096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800100</xdr:colOff>
      <xdr:row>7</xdr:row>
      <xdr:rowOff>0</xdr:rowOff>
    </xdr:from>
    <xdr:ext cx="0" cy="257175"/>
    <xdr:sp macro="" textlink="">
      <xdr:nvSpPr>
        <xdr:cNvPr id="1432" name="Text Box 1"/>
        <xdr:cNvSpPr txBox="1">
          <a:spLocks noChangeArrowheads="1"/>
        </xdr:cNvSpPr>
      </xdr:nvSpPr>
      <xdr:spPr bwMode="auto">
        <a:xfrm>
          <a:off x="1809750" y="1009650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800100</xdr:colOff>
      <xdr:row>7</xdr:row>
      <xdr:rowOff>0</xdr:rowOff>
    </xdr:from>
    <xdr:ext cx="0" cy="228600"/>
    <xdr:sp macro="" textlink="">
      <xdr:nvSpPr>
        <xdr:cNvPr id="1433" name="Text Box 2"/>
        <xdr:cNvSpPr txBox="1">
          <a:spLocks noChangeArrowheads="1"/>
        </xdr:cNvSpPr>
      </xdr:nvSpPr>
      <xdr:spPr bwMode="auto">
        <a:xfrm>
          <a:off x="1809750" y="10096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47625" cy="419100"/>
    <xdr:sp macro="" textlink="">
      <xdr:nvSpPr>
        <xdr:cNvPr id="1434" name="Text Box 10"/>
        <xdr:cNvSpPr txBox="1">
          <a:spLocks noChangeArrowheads="1"/>
        </xdr:cNvSpPr>
      </xdr:nvSpPr>
      <xdr:spPr bwMode="auto">
        <a:xfrm>
          <a:off x="6143625" y="1009650"/>
          <a:ext cx="476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47625" cy="419100"/>
    <xdr:sp macro="" textlink="">
      <xdr:nvSpPr>
        <xdr:cNvPr id="1435" name="Text Box 10"/>
        <xdr:cNvSpPr txBox="1">
          <a:spLocks noChangeArrowheads="1"/>
        </xdr:cNvSpPr>
      </xdr:nvSpPr>
      <xdr:spPr bwMode="auto">
        <a:xfrm>
          <a:off x="6143625" y="1009650"/>
          <a:ext cx="476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333375"/>
    <xdr:sp macro="" textlink="">
      <xdr:nvSpPr>
        <xdr:cNvPr id="1436" name="Text Box 5"/>
        <xdr:cNvSpPr txBox="1">
          <a:spLocks noChangeArrowheads="1"/>
        </xdr:cNvSpPr>
      </xdr:nvSpPr>
      <xdr:spPr bwMode="auto">
        <a:xfrm>
          <a:off x="4238625" y="100965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76200" cy="552450"/>
    <xdr:sp macro="" textlink="">
      <xdr:nvSpPr>
        <xdr:cNvPr id="1437" name="Text Box 39"/>
        <xdr:cNvSpPr txBox="1">
          <a:spLocks noChangeArrowheads="1"/>
        </xdr:cNvSpPr>
      </xdr:nvSpPr>
      <xdr:spPr bwMode="auto">
        <a:xfrm>
          <a:off x="10658475" y="1009650"/>
          <a:ext cx="762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7</xdr:row>
      <xdr:rowOff>0</xdr:rowOff>
    </xdr:from>
    <xdr:ext cx="76200" cy="266700"/>
    <xdr:sp macro="" textlink="">
      <xdr:nvSpPr>
        <xdr:cNvPr id="1438" name="Text Box 38"/>
        <xdr:cNvSpPr txBox="1">
          <a:spLocks noChangeArrowheads="1"/>
        </xdr:cNvSpPr>
      </xdr:nvSpPr>
      <xdr:spPr bwMode="auto">
        <a:xfrm>
          <a:off x="13096875" y="100965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1439" name="Text Box 38"/>
        <xdr:cNvSpPr txBox="1">
          <a:spLocks noChangeArrowheads="1"/>
        </xdr:cNvSpPr>
      </xdr:nvSpPr>
      <xdr:spPr bwMode="auto">
        <a:xfrm>
          <a:off x="4238625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1440" name="Text Box 38"/>
        <xdr:cNvSpPr txBox="1">
          <a:spLocks noChangeArrowheads="1"/>
        </xdr:cNvSpPr>
      </xdr:nvSpPr>
      <xdr:spPr bwMode="auto">
        <a:xfrm>
          <a:off x="4238625" y="1009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1441" name="Text Box 38"/>
        <xdr:cNvSpPr txBox="1">
          <a:spLocks noChangeArrowheads="1"/>
        </xdr:cNvSpPr>
      </xdr:nvSpPr>
      <xdr:spPr bwMode="auto">
        <a:xfrm>
          <a:off x="4238625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1442" name="Text Box 38"/>
        <xdr:cNvSpPr txBox="1">
          <a:spLocks noChangeArrowheads="1"/>
        </xdr:cNvSpPr>
      </xdr:nvSpPr>
      <xdr:spPr bwMode="auto">
        <a:xfrm>
          <a:off x="4238625" y="1009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1443" name="Text Box 38"/>
        <xdr:cNvSpPr txBox="1">
          <a:spLocks noChangeArrowheads="1"/>
        </xdr:cNvSpPr>
      </xdr:nvSpPr>
      <xdr:spPr bwMode="auto">
        <a:xfrm>
          <a:off x="4238625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1444" name="Text Box 38"/>
        <xdr:cNvSpPr txBox="1">
          <a:spLocks noChangeArrowheads="1"/>
        </xdr:cNvSpPr>
      </xdr:nvSpPr>
      <xdr:spPr bwMode="auto">
        <a:xfrm>
          <a:off x="4238625" y="1009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1445" name="Text Box 38"/>
        <xdr:cNvSpPr txBox="1">
          <a:spLocks noChangeArrowheads="1"/>
        </xdr:cNvSpPr>
      </xdr:nvSpPr>
      <xdr:spPr bwMode="auto">
        <a:xfrm>
          <a:off x="4238625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1446" name="Text Box 38"/>
        <xdr:cNvSpPr txBox="1">
          <a:spLocks noChangeArrowheads="1"/>
        </xdr:cNvSpPr>
      </xdr:nvSpPr>
      <xdr:spPr bwMode="auto">
        <a:xfrm>
          <a:off x="4238625" y="1009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1447" name="Text Box 38"/>
        <xdr:cNvSpPr txBox="1">
          <a:spLocks noChangeArrowheads="1"/>
        </xdr:cNvSpPr>
      </xdr:nvSpPr>
      <xdr:spPr bwMode="auto">
        <a:xfrm>
          <a:off x="4238625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1448" name="Text Box 38"/>
        <xdr:cNvSpPr txBox="1">
          <a:spLocks noChangeArrowheads="1"/>
        </xdr:cNvSpPr>
      </xdr:nvSpPr>
      <xdr:spPr bwMode="auto">
        <a:xfrm>
          <a:off x="4238625" y="1009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1449" name="Text Box 38"/>
        <xdr:cNvSpPr txBox="1">
          <a:spLocks noChangeArrowheads="1"/>
        </xdr:cNvSpPr>
      </xdr:nvSpPr>
      <xdr:spPr bwMode="auto">
        <a:xfrm>
          <a:off x="4238625" y="1009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1450" name="Text Box 38"/>
        <xdr:cNvSpPr txBox="1">
          <a:spLocks noChangeArrowheads="1"/>
        </xdr:cNvSpPr>
      </xdr:nvSpPr>
      <xdr:spPr bwMode="auto">
        <a:xfrm>
          <a:off x="4238625" y="1009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1451" name="Text Box 38"/>
        <xdr:cNvSpPr txBox="1">
          <a:spLocks noChangeArrowheads="1"/>
        </xdr:cNvSpPr>
      </xdr:nvSpPr>
      <xdr:spPr bwMode="auto">
        <a:xfrm>
          <a:off x="4238625" y="1009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1452" name="Text Box 38"/>
        <xdr:cNvSpPr txBox="1">
          <a:spLocks noChangeArrowheads="1"/>
        </xdr:cNvSpPr>
      </xdr:nvSpPr>
      <xdr:spPr bwMode="auto">
        <a:xfrm>
          <a:off x="4238625" y="1009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1453" name="Text Box 38"/>
        <xdr:cNvSpPr txBox="1">
          <a:spLocks noChangeArrowheads="1"/>
        </xdr:cNvSpPr>
      </xdr:nvSpPr>
      <xdr:spPr bwMode="auto">
        <a:xfrm>
          <a:off x="4238625" y="1009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1454" name="Text Box 38"/>
        <xdr:cNvSpPr txBox="1">
          <a:spLocks noChangeArrowheads="1"/>
        </xdr:cNvSpPr>
      </xdr:nvSpPr>
      <xdr:spPr bwMode="auto">
        <a:xfrm>
          <a:off x="4238625" y="1009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1455" name="Text Box 38"/>
        <xdr:cNvSpPr txBox="1">
          <a:spLocks noChangeArrowheads="1"/>
        </xdr:cNvSpPr>
      </xdr:nvSpPr>
      <xdr:spPr bwMode="auto">
        <a:xfrm>
          <a:off x="4238625" y="1009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1456" name="Text Box 38"/>
        <xdr:cNvSpPr txBox="1">
          <a:spLocks noChangeArrowheads="1"/>
        </xdr:cNvSpPr>
      </xdr:nvSpPr>
      <xdr:spPr bwMode="auto">
        <a:xfrm>
          <a:off x="4238625" y="1009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428625"/>
    <xdr:sp macro="" textlink="">
      <xdr:nvSpPr>
        <xdr:cNvPr id="1457" name="Text Box 38"/>
        <xdr:cNvSpPr txBox="1">
          <a:spLocks noChangeArrowheads="1"/>
        </xdr:cNvSpPr>
      </xdr:nvSpPr>
      <xdr:spPr bwMode="auto">
        <a:xfrm>
          <a:off x="4238625" y="100965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1458" name="Text Box 38"/>
        <xdr:cNvSpPr txBox="1">
          <a:spLocks noChangeArrowheads="1"/>
        </xdr:cNvSpPr>
      </xdr:nvSpPr>
      <xdr:spPr bwMode="auto">
        <a:xfrm>
          <a:off x="4238625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1459" name="Text Box 38"/>
        <xdr:cNvSpPr txBox="1">
          <a:spLocks noChangeArrowheads="1"/>
        </xdr:cNvSpPr>
      </xdr:nvSpPr>
      <xdr:spPr bwMode="auto">
        <a:xfrm>
          <a:off x="4238625" y="1009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1460" name="Text Box 38"/>
        <xdr:cNvSpPr txBox="1">
          <a:spLocks noChangeArrowheads="1"/>
        </xdr:cNvSpPr>
      </xdr:nvSpPr>
      <xdr:spPr bwMode="auto">
        <a:xfrm>
          <a:off x="4238625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1461" name="Text Box 38"/>
        <xdr:cNvSpPr txBox="1">
          <a:spLocks noChangeArrowheads="1"/>
        </xdr:cNvSpPr>
      </xdr:nvSpPr>
      <xdr:spPr bwMode="auto">
        <a:xfrm>
          <a:off x="4238625" y="1009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1462" name="Text Box 38"/>
        <xdr:cNvSpPr txBox="1">
          <a:spLocks noChangeArrowheads="1"/>
        </xdr:cNvSpPr>
      </xdr:nvSpPr>
      <xdr:spPr bwMode="auto">
        <a:xfrm>
          <a:off x="4238625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1463" name="Text Box 38"/>
        <xdr:cNvSpPr txBox="1">
          <a:spLocks noChangeArrowheads="1"/>
        </xdr:cNvSpPr>
      </xdr:nvSpPr>
      <xdr:spPr bwMode="auto">
        <a:xfrm>
          <a:off x="4238625" y="1009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28600"/>
    <xdr:sp macro="" textlink="">
      <xdr:nvSpPr>
        <xdr:cNvPr id="1464" name="Text Box 38"/>
        <xdr:cNvSpPr txBox="1">
          <a:spLocks noChangeArrowheads="1"/>
        </xdr:cNvSpPr>
      </xdr:nvSpPr>
      <xdr:spPr bwMode="auto">
        <a:xfrm>
          <a:off x="4238625" y="100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76200" cy="247650"/>
    <xdr:sp macro="" textlink="">
      <xdr:nvSpPr>
        <xdr:cNvPr id="1465" name="Text Box 38"/>
        <xdr:cNvSpPr txBox="1">
          <a:spLocks noChangeArrowheads="1"/>
        </xdr:cNvSpPr>
      </xdr:nvSpPr>
      <xdr:spPr bwMode="auto">
        <a:xfrm>
          <a:off x="4238625" y="1009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28"/>
  <sheetViews>
    <sheetView tabSelected="1" zoomScaleSheetLayoutView="100" workbookViewId="0">
      <selection activeCell="L37" sqref="L37"/>
    </sheetView>
  </sheetViews>
  <sheetFormatPr defaultColWidth="9.140625" defaultRowHeight="14.25"/>
  <cols>
    <col min="1" max="1" width="5.7109375" style="79" customWidth="1"/>
    <col min="2" max="2" width="18.7109375" style="79" customWidth="1"/>
    <col min="3" max="3" width="63.42578125" style="79" customWidth="1"/>
    <col min="4" max="5" width="13.7109375" style="79" customWidth="1"/>
    <col min="6" max="6" width="13.85546875" style="79" customWidth="1"/>
    <col min="7" max="7" width="12.28515625" style="79" customWidth="1"/>
    <col min="8" max="16384" width="9.140625" style="79"/>
  </cols>
  <sheetData>
    <row r="1" spans="1:254" s="78" customFormat="1" ht="15">
      <c r="F1" s="322"/>
      <c r="G1" s="322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  <c r="HX1" s="77"/>
      <c r="HY1" s="77"/>
      <c r="HZ1" s="77"/>
      <c r="IA1" s="77"/>
      <c r="IB1" s="77"/>
      <c r="IC1" s="77"/>
      <c r="ID1" s="77"/>
      <c r="IE1" s="77"/>
      <c r="IF1" s="77"/>
      <c r="IG1" s="77"/>
      <c r="IH1" s="77"/>
      <c r="II1" s="77"/>
      <c r="IJ1" s="77"/>
      <c r="IK1" s="77"/>
      <c r="IL1" s="77"/>
      <c r="IM1" s="77"/>
      <c r="IN1" s="77"/>
      <c r="IO1" s="77"/>
      <c r="IP1" s="77"/>
      <c r="IQ1" s="77"/>
      <c r="IR1" s="77"/>
      <c r="IS1" s="77"/>
      <c r="IT1" s="77"/>
    </row>
    <row r="2" spans="1:254" ht="15">
      <c r="A2" s="394" t="s">
        <v>83</v>
      </c>
      <c r="B2" s="394"/>
      <c r="C2" s="394"/>
      <c r="D2" s="394"/>
      <c r="E2" s="394"/>
      <c r="F2" s="394"/>
      <c r="G2" s="394"/>
    </row>
    <row r="3" spans="1:254" ht="16.5">
      <c r="A3" s="405"/>
      <c r="B3" s="406"/>
      <c r="C3" s="406"/>
      <c r="D3" s="406"/>
      <c r="E3" s="406"/>
      <c r="F3" s="406"/>
      <c r="G3" s="406"/>
      <c r="H3" s="80"/>
      <c r="I3" s="80"/>
    </row>
    <row r="4" spans="1:254" ht="16.5" customHeight="1">
      <c r="A4" s="397" t="s">
        <v>61</v>
      </c>
      <c r="B4" s="397"/>
      <c r="C4" s="397"/>
      <c r="D4" s="397"/>
      <c r="E4" s="340">
        <f>G23/1000</f>
        <v>0</v>
      </c>
      <c r="F4" s="322" t="s">
        <v>62</v>
      </c>
      <c r="G4" s="321"/>
      <c r="H4" s="80"/>
      <c r="I4" s="80"/>
    </row>
    <row r="5" spans="1:254" s="80" customFormat="1" ht="15"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2"/>
      <c r="AF5" s="322"/>
      <c r="AG5" s="322"/>
      <c r="AH5" s="322"/>
      <c r="AI5" s="322"/>
      <c r="AJ5" s="322"/>
      <c r="AK5" s="322"/>
      <c r="AL5" s="322"/>
      <c r="AM5" s="322"/>
      <c r="AN5" s="322"/>
      <c r="AO5" s="322"/>
      <c r="AP5" s="322"/>
      <c r="AQ5" s="322"/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322"/>
      <c r="BE5" s="322"/>
      <c r="BF5" s="322"/>
      <c r="BG5" s="322"/>
      <c r="BH5" s="322"/>
      <c r="BI5" s="322"/>
      <c r="BJ5" s="322"/>
      <c r="BK5" s="322"/>
      <c r="BL5" s="322"/>
      <c r="BM5" s="322"/>
      <c r="BN5" s="322"/>
      <c r="BO5" s="322"/>
      <c r="BP5" s="322"/>
      <c r="BQ5" s="322"/>
      <c r="BR5" s="322"/>
      <c r="BS5" s="322"/>
      <c r="BT5" s="322"/>
      <c r="BU5" s="322"/>
      <c r="BV5" s="322"/>
      <c r="BW5" s="322"/>
      <c r="BX5" s="322"/>
      <c r="BY5" s="322"/>
      <c r="BZ5" s="322"/>
      <c r="CA5" s="322"/>
      <c r="CB5" s="322"/>
      <c r="CC5" s="322"/>
      <c r="CD5" s="322"/>
      <c r="CE5" s="322"/>
      <c r="CF5" s="322"/>
      <c r="CG5" s="322"/>
      <c r="CH5" s="322"/>
      <c r="CI5" s="322"/>
      <c r="CJ5" s="322"/>
      <c r="CK5" s="322"/>
      <c r="CL5" s="322"/>
      <c r="CM5" s="322"/>
      <c r="CN5" s="322"/>
      <c r="CO5" s="322"/>
      <c r="CP5" s="322"/>
      <c r="CQ5" s="322"/>
      <c r="CR5" s="322"/>
      <c r="CS5" s="322"/>
      <c r="CT5" s="322"/>
      <c r="CU5" s="322"/>
      <c r="CV5" s="322"/>
      <c r="CW5" s="322"/>
      <c r="CX5" s="322"/>
      <c r="CY5" s="322"/>
      <c r="CZ5" s="322"/>
      <c r="DA5" s="322"/>
      <c r="DB5" s="322"/>
      <c r="DC5" s="322"/>
      <c r="DD5" s="322"/>
      <c r="DE5" s="322"/>
      <c r="DF5" s="322"/>
      <c r="DG5" s="322"/>
      <c r="DH5" s="322"/>
      <c r="DI5" s="322"/>
      <c r="DJ5" s="322"/>
      <c r="DK5" s="322"/>
      <c r="DL5" s="322"/>
      <c r="DM5" s="322"/>
      <c r="DN5" s="322"/>
      <c r="DO5" s="322"/>
      <c r="DP5" s="322"/>
      <c r="DQ5" s="322"/>
      <c r="DR5" s="322"/>
      <c r="DS5" s="322"/>
      <c r="DT5" s="322"/>
      <c r="DU5" s="322"/>
      <c r="DV5" s="322"/>
      <c r="DW5" s="322"/>
      <c r="DX5" s="322"/>
      <c r="DY5" s="322"/>
      <c r="DZ5" s="322"/>
      <c r="EA5" s="322"/>
      <c r="EB5" s="322"/>
      <c r="EC5" s="322"/>
      <c r="ED5" s="322"/>
      <c r="EE5" s="322"/>
      <c r="EF5" s="322"/>
      <c r="EG5" s="322"/>
      <c r="EH5" s="322"/>
      <c r="EI5" s="322"/>
      <c r="EJ5" s="322"/>
      <c r="EK5" s="322"/>
      <c r="EL5" s="322"/>
      <c r="EM5" s="322"/>
      <c r="EN5" s="322"/>
      <c r="EO5" s="322"/>
      <c r="EP5" s="322"/>
      <c r="EQ5" s="322"/>
      <c r="ER5" s="322"/>
      <c r="ES5" s="322"/>
      <c r="ET5" s="322"/>
      <c r="EU5" s="322"/>
      <c r="EV5" s="322"/>
      <c r="EW5" s="322"/>
      <c r="EX5" s="322"/>
      <c r="EY5" s="322"/>
      <c r="EZ5" s="322"/>
      <c r="FA5" s="322"/>
      <c r="FB5" s="322"/>
      <c r="FC5" s="322"/>
      <c r="FD5" s="322"/>
      <c r="FE5" s="322"/>
      <c r="FF5" s="322"/>
      <c r="FG5" s="322"/>
      <c r="FH5" s="322"/>
      <c r="FI5" s="322"/>
      <c r="FJ5" s="322"/>
      <c r="FK5" s="322"/>
      <c r="FL5" s="322"/>
      <c r="FM5" s="322"/>
      <c r="FN5" s="322"/>
      <c r="FO5" s="322"/>
      <c r="FP5" s="322"/>
      <c r="FQ5" s="322"/>
      <c r="FR5" s="322"/>
      <c r="FS5" s="322"/>
      <c r="FT5" s="322"/>
      <c r="FU5" s="322"/>
      <c r="FV5" s="322"/>
      <c r="FW5" s="322"/>
      <c r="FX5" s="322"/>
      <c r="FY5" s="322"/>
      <c r="FZ5" s="322"/>
      <c r="GA5" s="322"/>
      <c r="GB5" s="322"/>
      <c r="GC5" s="322"/>
      <c r="GD5" s="322"/>
      <c r="GE5" s="322"/>
      <c r="GF5" s="322"/>
      <c r="GG5" s="322"/>
      <c r="GH5" s="322"/>
      <c r="GI5" s="322"/>
      <c r="GJ5" s="322"/>
      <c r="GK5" s="322"/>
      <c r="GL5" s="322"/>
      <c r="GM5" s="322"/>
      <c r="GN5" s="322"/>
      <c r="GO5" s="322"/>
      <c r="GP5" s="322"/>
      <c r="GQ5" s="322"/>
      <c r="GR5" s="322"/>
      <c r="GS5" s="322"/>
      <c r="GT5" s="322"/>
      <c r="GU5" s="322"/>
      <c r="GV5" s="322"/>
      <c r="GW5" s="322"/>
      <c r="GX5" s="322"/>
      <c r="GY5" s="322"/>
      <c r="GZ5" s="322"/>
      <c r="HA5" s="322"/>
      <c r="HB5" s="322"/>
      <c r="HC5" s="322"/>
      <c r="HD5" s="322"/>
      <c r="HE5" s="322"/>
      <c r="HF5" s="322"/>
      <c r="HG5" s="322"/>
      <c r="HH5" s="322"/>
      <c r="HI5" s="322"/>
      <c r="HJ5" s="322"/>
      <c r="HK5" s="322"/>
      <c r="HL5" s="322"/>
      <c r="HM5" s="322"/>
      <c r="HN5" s="322"/>
      <c r="HO5" s="322"/>
      <c r="HP5" s="322"/>
      <c r="HQ5" s="322"/>
      <c r="HR5" s="322"/>
      <c r="HS5" s="322"/>
      <c r="HT5" s="322"/>
      <c r="HU5" s="322"/>
      <c r="HV5" s="322"/>
      <c r="HW5" s="322"/>
      <c r="HX5" s="322"/>
      <c r="HY5" s="322"/>
      <c r="HZ5" s="322"/>
      <c r="IA5" s="322"/>
      <c r="IB5" s="322"/>
      <c r="IC5" s="322"/>
      <c r="ID5" s="322"/>
      <c r="IE5" s="322"/>
      <c r="IF5" s="322"/>
      <c r="IG5" s="322"/>
      <c r="IH5" s="322"/>
      <c r="II5" s="322"/>
      <c r="IJ5" s="322"/>
      <c r="IK5" s="322"/>
      <c r="IL5" s="322"/>
      <c r="IM5" s="322"/>
      <c r="IN5" s="322"/>
      <c r="IO5" s="322"/>
      <c r="IP5" s="322"/>
      <c r="IQ5" s="322"/>
      <c r="IR5" s="322"/>
      <c r="IS5" s="322"/>
      <c r="IT5" s="322"/>
    </row>
    <row r="6" spans="1:254">
      <c r="B6" s="80"/>
      <c r="D6" s="80"/>
      <c r="E6" s="80"/>
      <c r="F6" s="80"/>
      <c r="G6" s="80"/>
    </row>
    <row r="7" spans="1:254" s="78" customFormat="1" ht="15">
      <c r="A7" s="395" t="s">
        <v>338</v>
      </c>
      <c r="B7" s="396"/>
      <c r="C7" s="396"/>
      <c r="D7" s="76"/>
      <c r="E7" s="322"/>
      <c r="F7" s="322"/>
      <c r="G7" s="322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  <c r="IE7" s="77"/>
      <c r="IF7" s="77"/>
      <c r="IG7" s="77"/>
      <c r="IH7" s="77"/>
      <c r="II7" s="77"/>
      <c r="IJ7" s="77"/>
      <c r="IK7" s="77"/>
      <c r="IL7" s="77"/>
      <c r="IM7" s="77"/>
      <c r="IN7" s="77"/>
      <c r="IO7" s="77"/>
      <c r="IP7" s="77"/>
      <c r="IQ7" s="77"/>
      <c r="IR7" s="77"/>
      <c r="IS7" s="77"/>
      <c r="IT7" s="77"/>
    </row>
    <row r="9" spans="1:254">
      <c r="A9" s="398" t="s">
        <v>63</v>
      </c>
      <c r="B9" s="400" t="s">
        <v>64</v>
      </c>
      <c r="C9" s="400" t="s">
        <v>65</v>
      </c>
      <c r="D9" s="402" t="s">
        <v>66</v>
      </c>
      <c r="E9" s="403"/>
      <c r="F9" s="403"/>
      <c r="G9" s="404"/>
    </row>
    <row r="10" spans="1:254" ht="57">
      <c r="A10" s="399"/>
      <c r="B10" s="399"/>
      <c r="C10" s="401"/>
      <c r="D10" s="81" t="s">
        <v>67</v>
      </c>
      <c r="E10" s="81" t="s">
        <v>68</v>
      </c>
      <c r="F10" s="81" t="s">
        <v>69</v>
      </c>
      <c r="G10" s="82" t="s">
        <v>57</v>
      </c>
    </row>
    <row r="11" spans="1:254" s="80" customFormat="1">
      <c r="A11" s="320">
        <v>1</v>
      </c>
      <c r="B11" s="320">
        <v>2</v>
      </c>
      <c r="C11" s="320">
        <v>3</v>
      </c>
      <c r="D11" s="320">
        <v>4</v>
      </c>
      <c r="E11" s="320">
        <v>5</v>
      </c>
      <c r="F11" s="320">
        <v>6</v>
      </c>
      <c r="G11" s="320">
        <v>7</v>
      </c>
    </row>
    <row r="12" spans="1:254" ht="42.75">
      <c r="A12" s="83">
        <v>1</v>
      </c>
      <c r="B12" s="81" t="s">
        <v>70</v>
      </c>
      <c r="C12" s="84" t="s">
        <v>71</v>
      </c>
      <c r="D12" s="85">
        <f>samsheneblo!M218</f>
        <v>0</v>
      </c>
      <c r="E12" s="85">
        <v>0</v>
      </c>
      <c r="F12" s="85">
        <v>0</v>
      </c>
      <c r="G12" s="85">
        <f t="shared" ref="G12:G16" si="0">SUM(D12:F12)</f>
        <v>0</v>
      </c>
      <c r="I12" s="86"/>
    </row>
    <row r="13" spans="1:254" ht="42.75">
      <c r="A13" s="83">
        <v>2</v>
      </c>
      <c r="B13" s="81" t="s">
        <v>72</v>
      </c>
      <c r="C13" s="84" t="s">
        <v>98</v>
      </c>
      <c r="D13" s="85">
        <f>santeqnika!M84</f>
        <v>0</v>
      </c>
      <c r="E13" s="85">
        <v>0</v>
      </c>
      <c r="F13" s="85">
        <v>0</v>
      </c>
      <c r="G13" s="85">
        <f t="shared" si="0"/>
        <v>0</v>
      </c>
      <c r="I13" s="86"/>
    </row>
    <row r="14" spans="1:254" ht="42.75">
      <c r="A14" s="83">
        <v>3</v>
      </c>
      <c r="B14" s="81" t="s">
        <v>73</v>
      </c>
      <c r="C14" s="84" t="s">
        <v>76</v>
      </c>
      <c r="D14" s="85">
        <v>0</v>
      </c>
      <c r="E14" s="85">
        <f>el.samontajo!M69</f>
        <v>0</v>
      </c>
      <c r="F14" s="85">
        <v>0</v>
      </c>
      <c r="G14" s="85">
        <f>SUM(D14:F14)</f>
        <v>0</v>
      </c>
      <c r="I14" s="86"/>
    </row>
    <row r="15" spans="1:254" ht="42.75">
      <c r="A15" s="83">
        <v>4</v>
      </c>
      <c r="B15" s="81" t="s">
        <v>74</v>
      </c>
      <c r="C15" s="84" t="s">
        <v>77</v>
      </c>
      <c r="D15" s="85">
        <v>0</v>
      </c>
      <c r="E15" s="85">
        <f>'susti denebi'!M35</f>
        <v>0</v>
      </c>
      <c r="F15" s="85">
        <v>0</v>
      </c>
      <c r="G15" s="85">
        <f>SUM(D15:F15)</f>
        <v>0</v>
      </c>
      <c r="I15" s="86"/>
    </row>
    <row r="16" spans="1:254" ht="42.75">
      <c r="A16" s="83">
        <v>5</v>
      </c>
      <c r="B16" s="81" t="s">
        <v>75</v>
      </c>
      <c r="C16" s="84" t="s">
        <v>97</v>
      </c>
      <c r="D16" s="85"/>
      <c r="E16" s="85">
        <f>'gatboba, ventilacia, kondicireb'!M94</f>
        <v>0</v>
      </c>
      <c r="F16" s="85">
        <v>0</v>
      </c>
      <c r="G16" s="85">
        <f t="shared" si="0"/>
        <v>0</v>
      </c>
      <c r="I16" s="86"/>
    </row>
    <row r="17" spans="1:10" s="89" customFormat="1" ht="15">
      <c r="A17" s="87"/>
      <c r="B17" s="88"/>
      <c r="C17" s="88" t="s">
        <v>78</v>
      </c>
      <c r="D17" s="91">
        <f>SUM(D12:D16)</f>
        <v>0</v>
      </c>
      <c r="E17" s="91">
        <f>SUM(E12:E16)</f>
        <v>0</v>
      </c>
      <c r="F17" s="91">
        <f>SUM(F12:F16)</f>
        <v>0</v>
      </c>
      <c r="G17" s="91">
        <f>SUM(D17:F17)</f>
        <v>0</v>
      </c>
      <c r="I17" s="90"/>
      <c r="J17" s="90"/>
    </row>
    <row r="18" spans="1:10" s="89" customFormat="1" ht="15">
      <c r="A18" s="87"/>
      <c r="B18" s="88"/>
      <c r="C18" s="88" t="s">
        <v>306</v>
      </c>
      <c r="D18" s="91"/>
      <c r="E18" s="91"/>
      <c r="F18" s="91"/>
      <c r="G18" s="91">
        <f>G17*1.2%</f>
        <v>0</v>
      </c>
      <c r="I18" s="90"/>
      <c r="J18" s="90"/>
    </row>
    <row r="19" spans="1:10" s="89" customFormat="1" ht="15">
      <c r="A19" s="87"/>
      <c r="B19" s="88"/>
      <c r="C19" s="88" t="s">
        <v>78</v>
      </c>
      <c r="D19" s="91"/>
      <c r="E19" s="91"/>
      <c r="F19" s="91"/>
      <c r="G19" s="91">
        <f>G17+G18</f>
        <v>0</v>
      </c>
      <c r="I19" s="90"/>
      <c r="J19" s="90"/>
    </row>
    <row r="20" spans="1:10" s="89" customFormat="1" ht="15">
      <c r="A20" s="87"/>
      <c r="B20" s="88"/>
      <c r="C20" s="88" t="s">
        <v>420</v>
      </c>
      <c r="D20" s="91"/>
      <c r="E20" s="91"/>
      <c r="F20" s="91"/>
      <c r="G20" s="91">
        <f>G19*4%</f>
        <v>0</v>
      </c>
      <c r="I20" s="90"/>
    </row>
    <row r="21" spans="1:10" s="89" customFormat="1" ht="15">
      <c r="A21" s="87"/>
      <c r="B21" s="88"/>
      <c r="C21" s="88" t="s">
        <v>78</v>
      </c>
      <c r="D21" s="91"/>
      <c r="E21" s="91"/>
      <c r="F21" s="91"/>
      <c r="G21" s="91">
        <f>SUM(G19:G20)</f>
        <v>0</v>
      </c>
      <c r="I21" s="90"/>
    </row>
    <row r="22" spans="1:10" s="89" customFormat="1" ht="15">
      <c r="A22" s="87"/>
      <c r="B22" s="88"/>
      <c r="C22" s="88" t="s">
        <v>79</v>
      </c>
      <c r="D22" s="91"/>
      <c r="E22" s="91"/>
      <c r="F22" s="91"/>
      <c r="G22" s="91">
        <f>G21*0.18</f>
        <v>0</v>
      </c>
      <c r="I22" s="90"/>
    </row>
    <row r="23" spans="1:10" s="89" customFormat="1" ht="15">
      <c r="A23" s="87"/>
      <c r="B23" s="88"/>
      <c r="C23" s="88" t="s">
        <v>80</v>
      </c>
      <c r="D23" s="91"/>
      <c r="E23" s="91"/>
      <c r="F23" s="91"/>
      <c r="G23" s="91">
        <f>SUM(G21:G22)</f>
        <v>0</v>
      </c>
      <c r="H23" s="90"/>
      <c r="I23" s="90"/>
    </row>
    <row r="25" spans="1:10" ht="15" hidden="1">
      <c r="C25" s="325" t="s">
        <v>81</v>
      </c>
      <c r="F25" s="326" t="s">
        <v>82</v>
      </c>
    </row>
    <row r="27" spans="1:10" s="93" customFormat="1" ht="15">
      <c r="A27" s="92"/>
      <c r="F27" s="94"/>
    </row>
    <row r="28" spans="1:10" ht="15">
      <c r="B28" s="339"/>
    </row>
  </sheetData>
  <mergeCells count="8">
    <mergeCell ref="A2:G2"/>
    <mergeCell ref="A7:C7"/>
    <mergeCell ref="A4:D4"/>
    <mergeCell ref="A9:A10"/>
    <mergeCell ref="B9:B10"/>
    <mergeCell ref="C9:C10"/>
    <mergeCell ref="D9:G9"/>
    <mergeCell ref="A3:G3"/>
  </mergeCells>
  <pageMargins left="0.27559055118110237" right="0.19685039370078741" top="0.23622047244094491" bottom="0.27559055118110237" header="0.19685039370078741" footer="0.19685039370078741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03"/>
  <sheetViews>
    <sheetView topLeftCell="A201" zoomScale="110" zoomScaleNormal="110" zoomScaleSheetLayoutView="100" workbookViewId="0">
      <selection activeCell="G212" sqref="G212"/>
    </sheetView>
  </sheetViews>
  <sheetFormatPr defaultRowHeight="13.5"/>
  <cols>
    <col min="1" max="1" width="5.42578125" style="376" customWidth="1"/>
    <col min="2" max="2" width="13" style="41" customWidth="1"/>
    <col min="3" max="3" width="51.28515625" style="41" customWidth="1"/>
    <col min="4" max="5" width="9.7109375" style="376" customWidth="1"/>
    <col min="6" max="6" width="9.85546875" style="376" customWidth="1"/>
    <col min="7" max="7" width="7.7109375" style="376" customWidth="1"/>
    <col min="8" max="8" width="8.7109375" style="376" customWidth="1"/>
    <col min="9" max="9" width="7.28515625" style="376" customWidth="1"/>
    <col min="10" max="10" width="8.85546875" style="376" customWidth="1"/>
    <col min="11" max="11" width="7.42578125" style="376" customWidth="1"/>
    <col min="12" max="12" width="8.140625" style="376" customWidth="1"/>
    <col min="13" max="13" width="12.5703125" style="379" bestFit="1" customWidth="1"/>
    <col min="14" max="16384" width="9.140625" style="2"/>
  </cols>
  <sheetData>
    <row r="1" spans="1:18" s="1" customFormat="1" ht="19.5">
      <c r="A1" s="407" t="s">
        <v>83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</row>
    <row r="2" spans="1:18" s="4" customFormat="1" ht="15">
      <c r="A2" s="408"/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</row>
    <row r="3" spans="1:18" s="4" customFormat="1" ht="15">
      <c r="A3" s="319"/>
      <c r="B3" s="71"/>
      <c r="C3" s="408" t="s">
        <v>87</v>
      </c>
      <c r="D3" s="408"/>
      <c r="E3" s="408"/>
      <c r="F3" s="408"/>
      <c r="G3" s="408"/>
      <c r="H3" s="408"/>
      <c r="I3" s="408"/>
      <c r="J3" s="408"/>
      <c r="K3" s="408"/>
      <c r="L3" s="408"/>
      <c r="M3" s="408"/>
    </row>
    <row r="4" spans="1:18" s="4" customFormat="1" ht="15">
      <c r="A4" s="319"/>
      <c r="B4" s="71"/>
      <c r="C4" s="71"/>
      <c r="D4" s="341"/>
      <c r="E4" s="341"/>
      <c r="F4" s="341"/>
      <c r="G4" s="341"/>
      <c r="H4" s="341"/>
      <c r="I4" s="341"/>
      <c r="J4" s="341"/>
      <c r="K4" s="341"/>
      <c r="L4" s="341"/>
      <c r="M4" s="341"/>
    </row>
    <row r="5" spans="1:18" s="4" customFormat="1" ht="15">
      <c r="A5" s="319"/>
      <c r="B5" s="71"/>
      <c r="C5" s="408" t="s">
        <v>84</v>
      </c>
      <c r="D5" s="408"/>
      <c r="E5" s="408"/>
      <c r="F5" s="408"/>
      <c r="G5" s="408"/>
      <c r="H5" s="408"/>
      <c r="I5" s="408"/>
      <c r="J5" s="408"/>
      <c r="K5" s="408"/>
      <c r="L5" s="408"/>
      <c r="M5" s="408"/>
    </row>
    <row r="6" spans="1:18" s="4" customFormat="1" ht="15">
      <c r="A6" s="319"/>
      <c r="B6" s="319"/>
      <c r="C6" s="319"/>
      <c r="D6" s="341"/>
      <c r="E6" s="341"/>
      <c r="F6" s="341"/>
      <c r="G6" s="341"/>
      <c r="H6" s="341"/>
      <c r="I6" s="341"/>
      <c r="J6" s="341"/>
      <c r="K6" s="341"/>
      <c r="L6" s="341"/>
      <c r="M6" s="341"/>
    </row>
    <row r="7" spans="1:18" s="4" customFormat="1" ht="15">
      <c r="A7" s="416" t="s">
        <v>338</v>
      </c>
      <c r="B7" s="417"/>
      <c r="C7" s="417"/>
      <c r="D7" s="341"/>
      <c r="E7" s="341"/>
      <c r="F7" s="341"/>
      <c r="G7" s="341"/>
      <c r="H7" s="341"/>
      <c r="I7" s="341"/>
      <c r="J7" s="341"/>
      <c r="K7" s="341"/>
      <c r="L7" s="341"/>
      <c r="M7" s="341"/>
    </row>
    <row r="8" spans="1:18" ht="16.5">
      <c r="A8" s="409"/>
      <c r="B8" s="409"/>
      <c r="C8" s="410"/>
      <c r="D8" s="410"/>
      <c r="E8" s="410"/>
      <c r="F8" s="410"/>
      <c r="G8" s="410"/>
      <c r="H8" s="410"/>
      <c r="I8" s="410"/>
      <c r="J8" s="410"/>
      <c r="K8" s="373"/>
      <c r="L8" s="373"/>
      <c r="M8" s="373"/>
    </row>
    <row r="9" spans="1:18" ht="13.5" customHeight="1">
      <c r="A9" s="411" t="s">
        <v>0</v>
      </c>
      <c r="B9" s="414" t="s">
        <v>100</v>
      </c>
      <c r="C9" s="411" t="s">
        <v>2</v>
      </c>
      <c r="D9" s="411" t="s">
        <v>3</v>
      </c>
      <c r="E9" s="415" t="s">
        <v>101</v>
      </c>
      <c r="F9" s="415"/>
      <c r="G9" s="412" t="s">
        <v>5</v>
      </c>
      <c r="H9" s="412"/>
      <c r="I9" s="413" t="s">
        <v>4</v>
      </c>
      <c r="J9" s="413"/>
      <c r="K9" s="412" t="s">
        <v>6</v>
      </c>
      <c r="L9" s="412"/>
      <c r="M9" s="413" t="s">
        <v>7</v>
      </c>
    </row>
    <row r="10" spans="1:18" ht="27">
      <c r="A10" s="411"/>
      <c r="B10" s="414"/>
      <c r="C10" s="411"/>
      <c r="D10" s="411"/>
      <c r="E10" s="324" t="s">
        <v>102</v>
      </c>
      <c r="F10" s="324" t="s">
        <v>103</v>
      </c>
      <c r="G10" s="318" t="s">
        <v>8</v>
      </c>
      <c r="H10" s="317" t="s">
        <v>7</v>
      </c>
      <c r="I10" s="6" t="s">
        <v>8</v>
      </c>
      <c r="J10" s="317" t="s">
        <v>7</v>
      </c>
      <c r="K10" s="318" t="s">
        <v>8</v>
      </c>
      <c r="L10" s="317" t="s">
        <v>7</v>
      </c>
      <c r="M10" s="413"/>
    </row>
    <row r="11" spans="1:18" ht="16.5">
      <c r="A11" s="42" t="s">
        <v>9</v>
      </c>
      <c r="B11" s="204">
        <v>2</v>
      </c>
      <c r="C11" s="42">
        <v>3</v>
      </c>
      <c r="D11" s="42">
        <v>4</v>
      </c>
      <c r="E11" s="42">
        <v>5</v>
      </c>
      <c r="F11" s="42">
        <v>6</v>
      </c>
      <c r="G11" s="42">
        <v>7</v>
      </c>
      <c r="H11" s="42">
        <v>8</v>
      </c>
      <c r="I11" s="42">
        <v>9</v>
      </c>
      <c r="J11" s="42">
        <v>10</v>
      </c>
      <c r="K11" s="42">
        <v>11</v>
      </c>
      <c r="L11" s="42">
        <v>12</v>
      </c>
      <c r="M11" s="42">
        <v>13</v>
      </c>
    </row>
    <row r="12" spans="1:18" s="207" customFormat="1" ht="16.5">
      <c r="A12" s="205"/>
      <c r="B12" s="205"/>
      <c r="C12" s="206" t="s">
        <v>59</v>
      </c>
      <c r="D12" s="205"/>
      <c r="E12" s="205"/>
      <c r="F12" s="205"/>
      <c r="G12" s="342"/>
      <c r="H12" s="343"/>
      <c r="I12" s="344"/>
      <c r="J12" s="343"/>
      <c r="K12" s="342"/>
      <c r="L12" s="343"/>
      <c r="M12" s="343"/>
    </row>
    <row r="13" spans="1:18" s="243" customFormat="1" ht="27">
      <c r="A13" s="138">
        <v>1</v>
      </c>
      <c r="B13" s="138" t="s">
        <v>150</v>
      </c>
      <c r="C13" s="95" t="s">
        <v>29</v>
      </c>
      <c r="D13" s="138" t="s">
        <v>30</v>
      </c>
      <c r="E13" s="138"/>
      <c r="F13" s="138">
        <v>14</v>
      </c>
      <c r="G13" s="139"/>
      <c r="H13" s="139"/>
      <c r="I13" s="139"/>
      <c r="J13" s="139"/>
      <c r="K13" s="139"/>
      <c r="L13" s="139"/>
      <c r="M13" s="139"/>
    </row>
    <row r="14" spans="1:18" s="243" customFormat="1">
      <c r="A14" s="323"/>
      <c r="B14" s="49"/>
      <c r="C14" s="95" t="s">
        <v>99</v>
      </c>
      <c r="D14" s="169" t="s">
        <v>106</v>
      </c>
      <c r="E14" s="169">
        <f>1.97*1.3</f>
        <v>2.5609999999999999</v>
      </c>
      <c r="F14" s="25">
        <f>F13*E14</f>
        <v>35.853999999999999</v>
      </c>
      <c r="G14" s="139"/>
      <c r="H14" s="139"/>
      <c r="I14" s="139"/>
      <c r="J14" s="139">
        <f>F14*I14</f>
        <v>0</v>
      </c>
      <c r="K14" s="139"/>
      <c r="L14" s="139"/>
      <c r="M14" s="139">
        <f>H14+J14+L14</f>
        <v>0</v>
      </c>
      <c r="R14" s="72"/>
    </row>
    <row r="15" spans="1:18" s="243" customFormat="1" ht="15.75">
      <c r="A15" s="323">
        <v>2</v>
      </c>
      <c r="B15" s="49" t="s">
        <v>104</v>
      </c>
      <c r="C15" s="95" t="s">
        <v>27</v>
      </c>
      <c r="D15" s="169" t="s">
        <v>12</v>
      </c>
      <c r="E15" s="169"/>
      <c r="F15" s="25">
        <v>12</v>
      </c>
      <c r="G15" s="139"/>
      <c r="H15" s="139"/>
      <c r="I15" s="139"/>
      <c r="J15" s="139"/>
      <c r="K15" s="139"/>
      <c r="L15" s="139"/>
      <c r="M15" s="139"/>
      <c r="R15" s="72"/>
    </row>
    <row r="16" spans="1:18" s="243" customFormat="1">
      <c r="A16" s="323"/>
      <c r="B16" s="49"/>
      <c r="C16" s="95" t="s">
        <v>99</v>
      </c>
      <c r="D16" s="169" t="s">
        <v>106</v>
      </c>
      <c r="E16" s="169">
        <v>0.88700000000000001</v>
      </c>
      <c r="F16" s="25">
        <f>F15*E16</f>
        <v>10.644</v>
      </c>
      <c r="G16" s="139"/>
      <c r="H16" s="139"/>
      <c r="I16" s="139"/>
      <c r="J16" s="139">
        <f>F16*I16</f>
        <v>0</v>
      </c>
      <c r="K16" s="139"/>
      <c r="L16" s="139"/>
      <c r="M16" s="139">
        <f>H16+J16+L16</f>
        <v>0</v>
      </c>
      <c r="R16" s="72"/>
    </row>
    <row r="17" spans="1:18" s="243" customFormat="1">
      <c r="A17" s="323"/>
      <c r="B17" s="49"/>
      <c r="C17" s="95" t="s">
        <v>107</v>
      </c>
      <c r="D17" s="169" t="s">
        <v>108</v>
      </c>
      <c r="E17" s="169">
        <v>9.8400000000000001E-2</v>
      </c>
      <c r="F17" s="25">
        <f>F15*E17</f>
        <v>1.1808000000000001</v>
      </c>
      <c r="G17" s="139"/>
      <c r="H17" s="139"/>
      <c r="I17" s="139"/>
      <c r="J17" s="139"/>
      <c r="K17" s="139"/>
      <c r="L17" s="139">
        <f>F17*K17</f>
        <v>0</v>
      </c>
      <c r="M17" s="139">
        <f t="shared" ref="M17:M29" si="0">H17+J17+L17</f>
        <v>0</v>
      </c>
      <c r="R17" s="72"/>
    </row>
    <row r="18" spans="1:18" s="243" customFormat="1" ht="15.75">
      <c r="A18" s="169">
        <v>4</v>
      </c>
      <c r="B18" s="169" t="s">
        <v>109</v>
      </c>
      <c r="C18" s="170" t="s">
        <v>31</v>
      </c>
      <c r="D18" s="169" t="s">
        <v>12</v>
      </c>
      <c r="E18" s="169"/>
      <c r="F18" s="169">
        <v>12</v>
      </c>
      <c r="G18" s="139"/>
      <c r="H18" s="139"/>
      <c r="I18" s="139"/>
      <c r="J18" s="139"/>
      <c r="K18" s="139"/>
      <c r="L18" s="139"/>
      <c r="M18" s="139"/>
    </row>
    <row r="19" spans="1:18" s="243" customFormat="1">
      <c r="A19" s="323"/>
      <c r="B19" s="49"/>
      <c r="C19" s="95" t="s">
        <v>99</v>
      </c>
      <c r="D19" s="169" t="s">
        <v>106</v>
      </c>
      <c r="E19" s="169">
        <v>1.7</v>
      </c>
      <c r="F19" s="25">
        <f>F18*E19</f>
        <v>20.399999999999999</v>
      </c>
      <c r="G19" s="139"/>
      <c r="H19" s="139"/>
      <c r="I19" s="139"/>
      <c r="J19" s="139">
        <f>F19*I19</f>
        <v>0</v>
      </c>
      <c r="K19" s="139"/>
      <c r="L19" s="139"/>
      <c r="M19" s="139">
        <f t="shared" si="0"/>
        <v>0</v>
      </c>
      <c r="R19" s="72"/>
    </row>
    <row r="20" spans="1:18" s="243" customFormat="1">
      <c r="A20" s="323"/>
      <c r="B20" s="49"/>
      <c r="C20" s="95" t="s">
        <v>107</v>
      </c>
      <c r="D20" s="169" t="s">
        <v>108</v>
      </c>
      <c r="E20" s="169">
        <v>9.8400000000000001E-2</v>
      </c>
      <c r="F20" s="25">
        <f>F18*E20</f>
        <v>1.1808000000000001</v>
      </c>
      <c r="G20" s="139"/>
      <c r="H20" s="139"/>
      <c r="I20" s="139"/>
      <c r="J20" s="139"/>
      <c r="K20" s="139"/>
      <c r="L20" s="139">
        <f>F20*K20</f>
        <v>0</v>
      </c>
      <c r="M20" s="139">
        <f t="shared" si="0"/>
        <v>0</v>
      </c>
      <c r="R20" s="72"/>
    </row>
    <row r="21" spans="1:18" s="243" customFormat="1" ht="15.75">
      <c r="A21" s="169">
        <v>5</v>
      </c>
      <c r="B21" s="169" t="s">
        <v>110</v>
      </c>
      <c r="C21" s="170" t="s">
        <v>324</v>
      </c>
      <c r="D21" s="169" t="s">
        <v>12</v>
      </c>
      <c r="E21" s="169"/>
      <c r="F21" s="169">
        <v>380</v>
      </c>
      <c r="G21" s="139"/>
      <c r="H21" s="139"/>
      <c r="I21" s="139"/>
      <c r="J21" s="139"/>
      <c r="K21" s="139"/>
      <c r="L21" s="139"/>
      <c r="M21" s="139"/>
      <c r="R21" s="72"/>
    </row>
    <row r="22" spans="1:18" s="243" customFormat="1">
      <c r="A22" s="391"/>
      <c r="B22" s="391"/>
      <c r="C22" s="95" t="s">
        <v>99</v>
      </c>
      <c r="D22" s="169" t="s">
        <v>106</v>
      </c>
      <c r="E22" s="169">
        <v>0.186</v>
      </c>
      <c r="F22" s="25">
        <f>F21*E22</f>
        <v>70.679999999999993</v>
      </c>
      <c r="G22" s="139"/>
      <c r="H22" s="139"/>
      <c r="I22" s="139"/>
      <c r="J22" s="139">
        <f>F22*I22</f>
        <v>0</v>
      </c>
      <c r="K22" s="139"/>
      <c r="L22" s="139"/>
      <c r="M22" s="139">
        <f t="shared" ref="M22:M23" si="1">H22+J22+L22</f>
        <v>0</v>
      </c>
      <c r="R22" s="72"/>
    </row>
    <row r="23" spans="1:18" s="243" customFormat="1">
      <c r="A23" s="391"/>
      <c r="B23" s="391"/>
      <c r="C23" s="95" t="s">
        <v>107</v>
      </c>
      <c r="D23" s="169" t="s">
        <v>108</v>
      </c>
      <c r="E23" s="169">
        <v>1.6000000000000001E-3</v>
      </c>
      <c r="F23" s="25">
        <f>F21*E23</f>
        <v>0.60799999999999998</v>
      </c>
      <c r="G23" s="139"/>
      <c r="H23" s="139"/>
      <c r="I23" s="139"/>
      <c r="J23" s="139"/>
      <c r="K23" s="139"/>
      <c r="L23" s="139">
        <f>F23*K23</f>
        <v>0</v>
      </c>
      <c r="M23" s="139">
        <f t="shared" si="1"/>
        <v>0</v>
      </c>
      <c r="R23" s="72"/>
    </row>
    <row r="24" spans="1:18" s="243" customFormat="1" ht="27">
      <c r="A24" s="169">
        <v>6</v>
      </c>
      <c r="B24" s="169"/>
      <c r="C24" s="170" t="s">
        <v>416</v>
      </c>
      <c r="D24" s="169" t="s">
        <v>12</v>
      </c>
      <c r="E24" s="169"/>
      <c r="F24" s="169">
        <v>10</v>
      </c>
      <c r="G24" s="139"/>
      <c r="H24" s="139"/>
      <c r="I24" s="139"/>
      <c r="J24" s="139"/>
      <c r="K24" s="139"/>
      <c r="L24" s="139"/>
      <c r="M24" s="139"/>
      <c r="R24" s="72"/>
    </row>
    <row r="25" spans="1:18" s="243" customFormat="1">
      <c r="A25" s="393"/>
      <c r="B25" s="393"/>
      <c r="C25" s="95" t="s">
        <v>99</v>
      </c>
      <c r="D25" s="169" t="s">
        <v>106</v>
      </c>
      <c r="E25" s="169">
        <v>2.2000000000000002</v>
      </c>
      <c r="F25" s="25">
        <f>F24*E25</f>
        <v>22</v>
      </c>
      <c r="G25" s="139"/>
      <c r="H25" s="139"/>
      <c r="I25" s="139"/>
      <c r="J25" s="139">
        <f>F25*I25</f>
        <v>0</v>
      </c>
      <c r="K25" s="139"/>
      <c r="L25" s="139"/>
      <c r="M25" s="139">
        <f t="shared" ref="M25:M26" si="2">H25+J25+L25</f>
        <v>0</v>
      </c>
      <c r="R25" s="72"/>
    </row>
    <row r="26" spans="1:18" s="243" customFormat="1">
      <c r="A26" s="393"/>
      <c r="B26" s="393"/>
      <c r="C26" s="95" t="s">
        <v>107</v>
      </c>
      <c r="D26" s="169" t="s">
        <v>108</v>
      </c>
      <c r="E26" s="169">
        <v>0.15</v>
      </c>
      <c r="F26" s="25">
        <f>F24*E26</f>
        <v>1.5</v>
      </c>
      <c r="G26" s="139"/>
      <c r="H26" s="139"/>
      <c r="I26" s="139"/>
      <c r="J26" s="139"/>
      <c r="K26" s="139"/>
      <c r="L26" s="139">
        <f>F26*K26</f>
        <v>0</v>
      </c>
      <c r="M26" s="139">
        <f t="shared" si="2"/>
        <v>0</v>
      </c>
      <c r="R26" s="72"/>
    </row>
    <row r="27" spans="1:18" s="243" customFormat="1" ht="27">
      <c r="A27" s="169">
        <v>7</v>
      </c>
      <c r="B27" s="169" t="s">
        <v>110</v>
      </c>
      <c r="C27" s="170" t="s">
        <v>32</v>
      </c>
      <c r="D27" s="169" t="s">
        <v>12</v>
      </c>
      <c r="E27" s="169"/>
      <c r="F27" s="169">
        <v>320</v>
      </c>
      <c r="G27" s="139"/>
      <c r="H27" s="139"/>
      <c r="I27" s="139"/>
      <c r="J27" s="139"/>
      <c r="K27" s="139"/>
      <c r="L27" s="139"/>
      <c r="M27" s="139"/>
    </row>
    <row r="28" spans="1:18" s="243" customFormat="1">
      <c r="A28" s="323"/>
      <c r="B28" s="49"/>
      <c r="C28" s="95" t="s">
        <v>99</v>
      </c>
      <c r="D28" s="169" t="s">
        <v>106</v>
      </c>
      <c r="E28" s="169">
        <v>0.186</v>
      </c>
      <c r="F28" s="25">
        <f>F27*E28</f>
        <v>59.519999999999996</v>
      </c>
      <c r="G28" s="139"/>
      <c r="H28" s="139"/>
      <c r="I28" s="139"/>
      <c r="J28" s="139">
        <f>F28*I28</f>
        <v>0</v>
      </c>
      <c r="K28" s="139"/>
      <c r="L28" s="139"/>
      <c r="M28" s="139">
        <f t="shared" si="0"/>
        <v>0</v>
      </c>
      <c r="R28" s="72"/>
    </row>
    <row r="29" spans="1:18" s="243" customFormat="1">
      <c r="A29" s="323"/>
      <c r="B29" s="49"/>
      <c r="C29" s="95" t="s">
        <v>107</v>
      </c>
      <c r="D29" s="169" t="s">
        <v>108</v>
      </c>
      <c r="E29" s="169">
        <v>1.6000000000000001E-3</v>
      </c>
      <c r="F29" s="25">
        <f>F27*E29</f>
        <v>0.51200000000000001</v>
      </c>
      <c r="G29" s="139"/>
      <c r="H29" s="139"/>
      <c r="I29" s="139"/>
      <c r="J29" s="139"/>
      <c r="K29" s="139"/>
      <c r="L29" s="139">
        <f>F29*K29</f>
        <v>0</v>
      </c>
      <c r="M29" s="139">
        <f t="shared" si="0"/>
        <v>0</v>
      </c>
      <c r="R29" s="72"/>
    </row>
    <row r="30" spans="1:18" s="243" customFormat="1" ht="27">
      <c r="A30" s="169">
        <v>8</v>
      </c>
      <c r="B30" s="169" t="s">
        <v>111</v>
      </c>
      <c r="C30" s="170" t="s">
        <v>307</v>
      </c>
      <c r="D30" s="169" t="s">
        <v>12</v>
      </c>
      <c r="E30" s="169"/>
      <c r="F30" s="169">
        <v>155</v>
      </c>
      <c r="G30" s="139"/>
      <c r="H30" s="139"/>
      <c r="I30" s="139"/>
      <c r="J30" s="139"/>
      <c r="K30" s="139"/>
      <c r="L30" s="139"/>
      <c r="M30" s="139"/>
    </row>
    <row r="31" spans="1:18" s="243" customFormat="1">
      <c r="A31" s="323"/>
      <c r="B31" s="49"/>
      <c r="C31" s="95" t="s">
        <v>99</v>
      </c>
      <c r="D31" s="169" t="s">
        <v>106</v>
      </c>
      <c r="E31" s="169">
        <v>0.32300000000000001</v>
      </c>
      <c r="F31" s="25">
        <f>F30*E31</f>
        <v>50.065000000000005</v>
      </c>
      <c r="G31" s="139"/>
      <c r="H31" s="139"/>
      <c r="I31" s="139"/>
      <c r="J31" s="139">
        <f>F31*I31</f>
        <v>0</v>
      </c>
      <c r="K31" s="139"/>
      <c r="L31" s="139"/>
      <c r="M31" s="139">
        <f t="shared" ref="M31:M32" si="3">H31+J31+L31</f>
        <v>0</v>
      </c>
      <c r="R31" s="72"/>
    </row>
    <row r="32" spans="1:18" s="243" customFormat="1">
      <c r="A32" s="323"/>
      <c r="B32" s="49"/>
      <c r="C32" s="95" t="s">
        <v>107</v>
      </c>
      <c r="D32" s="169" t="s">
        <v>108</v>
      </c>
      <c r="E32" s="169">
        <v>2.1499999999999998E-2</v>
      </c>
      <c r="F32" s="25">
        <f>F30*E32</f>
        <v>3.3324999999999996</v>
      </c>
      <c r="G32" s="139"/>
      <c r="H32" s="139"/>
      <c r="I32" s="139"/>
      <c r="J32" s="139"/>
      <c r="K32" s="139"/>
      <c r="L32" s="139">
        <f>F32*K32</f>
        <v>0</v>
      </c>
      <c r="M32" s="139">
        <f t="shared" si="3"/>
        <v>0</v>
      </c>
      <c r="R32" s="72"/>
    </row>
    <row r="33" spans="1:18" s="243" customFormat="1" ht="15.75">
      <c r="A33" s="169">
        <v>9</v>
      </c>
      <c r="B33" s="169" t="s">
        <v>113</v>
      </c>
      <c r="C33" s="170" t="s">
        <v>112</v>
      </c>
      <c r="D33" s="169" t="s">
        <v>12</v>
      </c>
      <c r="E33" s="169"/>
      <c r="F33" s="169">
        <v>155</v>
      </c>
      <c r="G33" s="139"/>
      <c r="H33" s="139"/>
      <c r="I33" s="139"/>
      <c r="J33" s="139"/>
      <c r="K33" s="139"/>
      <c r="L33" s="139"/>
      <c r="M33" s="139"/>
    </row>
    <row r="34" spans="1:18" s="243" customFormat="1">
      <c r="A34" s="323"/>
      <c r="B34" s="49"/>
      <c r="C34" s="95" t="s">
        <v>99</v>
      </c>
      <c r="D34" s="169" t="s">
        <v>106</v>
      </c>
      <c r="E34" s="169">
        <v>0.20499999999999999</v>
      </c>
      <c r="F34" s="25">
        <f>F33*E34</f>
        <v>31.774999999999999</v>
      </c>
      <c r="G34" s="139"/>
      <c r="H34" s="139"/>
      <c r="I34" s="139"/>
      <c r="J34" s="139">
        <f>F34*I34</f>
        <v>0</v>
      </c>
      <c r="K34" s="139"/>
      <c r="L34" s="139"/>
      <c r="M34" s="139">
        <f t="shared" ref="M34:M35" si="4">H34+J34+L34</f>
        <v>0</v>
      </c>
      <c r="R34" s="72"/>
    </row>
    <row r="35" spans="1:18" s="243" customFormat="1">
      <c r="A35" s="323"/>
      <c r="B35" s="49"/>
      <c r="C35" s="95" t="s">
        <v>107</v>
      </c>
      <c r="D35" s="169" t="s">
        <v>108</v>
      </c>
      <c r="E35" s="169">
        <v>2.1499999999999998E-2</v>
      </c>
      <c r="F35" s="25">
        <f>F33*E35</f>
        <v>3.3324999999999996</v>
      </c>
      <c r="G35" s="139"/>
      <c r="H35" s="139"/>
      <c r="I35" s="139"/>
      <c r="J35" s="139"/>
      <c r="K35" s="139"/>
      <c r="L35" s="139">
        <f>F35*K35</f>
        <v>0</v>
      </c>
      <c r="M35" s="139">
        <f t="shared" si="4"/>
        <v>0</v>
      </c>
      <c r="R35" s="72"/>
    </row>
    <row r="36" spans="1:18" s="243" customFormat="1" ht="15.75">
      <c r="A36" s="169">
        <v>10</v>
      </c>
      <c r="B36" s="169" t="s">
        <v>114</v>
      </c>
      <c r="C36" s="170" t="s">
        <v>34</v>
      </c>
      <c r="D36" s="169" t="s">
        <v>30</v>
      </c>
      <c r="E36" s="169"/>
      <c r="F36" s="169">
        <v>2.2000000000000002</v>
      </c>
      <c r="G36" s="139"/>
      <c r="H36" s="139"/>
      <c r="I36" s="139"/>
      <c r="J36" s="139"/>
      <c r="K36" s="139"/>
      <c r="L36" s="139"/>
      <c r="M36" s="139"/>
      <c r="O36" s="72"/>
      <c r="P36" s="72"/>
      <c r="R36" s="72"/>
    </row>
    <row r="37" spans="1:18" s="243" customFormat="1">
      <c r="A37" s="323"/>
      <c r="B37" s="49"/>
      <c r="C37" s="95" t="s">
        <v>99</v>
      </c>
      <c r="D37" s="169" t="s">
        <v>106</v>
      </c>
      <c r="E37" s="169">
        <v>6.5</v>
      </c>
      <c r="F37" s="25">
        <f>F36*E37</f>
        <v>14.3</v>
      </c>
      <c r="G37" s="139"/>
      <c r="H37" s="139"/>
      <c r="I37" s="139"/>
      <c r="J37" s="139">
        <f>F37*I37</f>
        <v>0</v>
      </c>
      <c r="K37" s="139"/>
      <c r="L37" s="139"/>
      <c r="M37" s="139">
        <f t="shared" ref="M37:M38" si="5">H37+J37+L37</f>
        <v>0</v>
      </c>
      <c r="R37" s="72"/>
    </row>
    <row r="38" spans="1:18" s="243" customFormat="1">
      <c r="A38" s="323"/>
      <c r="B38" s="49"/>
      <c r="C38" s="95" t="s">
        <v>107</v>
      </c>
      <c r="D38" s="169" t="s">
        <v>108</v>
      </c>
      <c r="E38" s="169">
        <v>1.8</v>
      </c>
      <c r="F38" s="25">
        <f>F36*E38</f>
        <v>3.9600000000000004</v>
      </c>
      <c r="G38" s="139"/>
      <c r="H38" s="139"/>
      <c r="I38" s="139"/>
      <c r="J38" s="139"/>
      <c r="K38" s="139"/>
      <c r="L38" s="139">
        <f>F38*K38</f>
        <v>0</v>
      </c>
      <c r="M38" s="139">
        <f t="shared" si="5"/>
        <v>0</v>
      </c>
      <c r="R38" s="72"/>
    </row>
    <row r="39" spans="1:18" s="243" customFormat="1" ht="27">
      <c r="A39" s="169">
        <v>11</v>
      </c>
      <c r="B39" s="169" t="s">
        <v>117</v>
      </c>
      <c r="C39" s="170" t="s">
        <v>308</v>
      </c>
      <c r="D39" s="169" t="s">
        <v>33</v>
      </c>
      <c r="E39" s="169"/>
      <c r="F39" s="169">
        <v>5.8</v>
      </c>
      <c r="G39" s="139"/>
      <c r="H39" s="139"/>
      <c r="I39" s="139"/>
      <c r="J39" s="139"/>
      <c r="K39" s="139"/>
      <c r="L39" s="139"/>
      <c r="M39" s="139"/>
    </row>
    <row r="40" spans="1:18" s="243" customFormat="1">
      <c r="A40" s="323"/>
      <c r="B40" s="49"/>
      <c r="C40" s="95" t="s">
        <v>99</v>
      </c>
      <c r="D40" s="169" t="s">
        <v>106</v>
      </c>
      <c r="E40" s="169">
        <v>8.89</v>
      </c>
      <c r="F40" s="25">
        <f>F39*E40</f>
        <v>51.562000000000005</v>
      </c>
      <c r="G40" s="139"/>
      <c r="H40" s="139"/>
      <c r="I40" s="139"/>
      <c r="J40" s="139">
        <f>F40*I40</f>
        <v>0</v>
      </c>
      <c r="K40" s="139"/>
      <c r="L40" s="139"/>
      <c r="M40" s="139">
        <f t="shared" ref="M40:M41" si="6">H40+J40+L40</f>
        <v>0</v>
      </c>
      <c r="R40" s="72"/>
    </row>
    <row r="41" spans="1:18" s="243" customFormat="1">
      <c r="A41" s="323"/>
      <c r="B41" s="49"/>
      <c r="C41" s="95" t="s">
        <v>107</v>
      </c>
      <c r="D41" s="169" t="s">
        <v>108</v>
      </c>
      <c r="E41" s="169">
        <v>3.35</v>
      </c>
      <c r="F41" s="25">
        <f>F39*E41</f>
        <v>19.43</v>
      </c>
      <c r="G41" s="139"/>
      <c r="H41" s="139"/>
      <c r="I41" s="139"/>
      <c r="J41" s="139"/>
      <c r="K41" s="139"/>
      <c r="L41" s="139">
        <f>F41*K41</f>
        <v>0</v>
      </c>
      <c r="M41" s="139">
        <f t="shared" si="6"/>
        <v>0</v>
      </c>
      <c r="R41" s="72"/>
    </row>
    <row r="42" spans="1:18" s="243" customFormat="1" ht="39">
      <c r="A42" s="169">
        <v>12</v>
      </c>
      <c r="B42" s="381" t="s">
        <v>295</v>
      </c>
      <c r="C42" s="170" t="s">
        <v>151</v>
      </c>
      <c r="D42" s="169" t="s">
        <v>152</v>
      </c>
      <c r="E42" s="169"/>
      <c r="F42" s="169">
        <v>26</v>
      </c>
      <c r="G42" s="139"/>
      <c r="H42" s="139"/>
      <c r="I42" s="139"/>
      <c r="J42" s="139"/>
      <c r="K42" s="139"/>
      <c r="L42" s="139"/>
      <c r="M42" s="139"/>
    </row>
    <row r="43" spans="1:18" s="243" customFormat="1">
      <c r="A43" s="380"/>
      <c r="B43" s="380"/>
      <c r="C43" s="95" t="s">
        <v>99</v>
      </c>
      <c r="D43" s="169" t="s">
        <v>106</v>
      </c>
      <c r="E43" s="169">
        <v>0.53</v>
      </c>
      <c r="F43" s="25">
        <f>F42*E43</f>
        <v>13.780000000000001</v>
      </c>
      <c r="G43" s="139"/>
      <c r="H43" s="139"/>
      <c r="I43" s="139"/>
      <c r="J43" s="139">
        <f>F43*I43</f>
        <v>0</v>
      </c>
      <c r="K43" s="139"/>
      <c r="L43" s="139"/>
      <c r="M43" s="139">
        <f t="shared" ref="M43:M44" si="7">H43+J43+L43</f>
        <v>0</v>
      </c>
      <c r="R43" s="72"/>
    </row>
    <row r="44" spans="1:18" s="243" customFormat="1">
      <c r="A44" s="380"/>
      <c r="B44" s="380"/>
      <c r="C44" s="95" t="s">
        <v>107</v>
      </c>
      <c r="D44" s="169" t="s">
        <v>152</v>
      </c>
      <c r="E44" s="169">
        <v>1</v>
      </c>
      <c r="F44" s="25">
        <f>F42*E44</f>
        <v>26</v>
      </c>
      <c r="G44" s="139"/>
      <c r="H44" s="139"/>
      <c r="I44" s="139"/>
      <c r="J44" s="139"/>
      <c r="K44" s="139"/>
      <c r="L44" s="139">
        <f>F44*K44</f>
        <v>0</v>
      </c>
      <c r="M44" s="139">
        <f t="shared" si="7"/>
        <v>0</v>
      </c>
      <c r="R44" s="72"/>
    </row>
    <row r="45" spans="1:18" s="243" customFormat="1">
      <c r="A45" s="169"/>
      <c r="B45" s="169"/>
      <c r="C45" s="170" t="s">
        <v>58</v>
      </c>
      <c r="D45" s="169"/>
      <c r="E45" s="169"/>
      <c r="F45" s="169"/>
      <c r="G45" s="139"/>
      <c r="H45" s="139"/>
      <c r="I45" s="139"/>
      <c r="J45" s="139"/>
      <c r="K45" s="139"/>
      <c r="L45" s="139"/>
      <c r="M45" s="139"/>
    </row>
    <row r="46" spans="1:18" s="243" customFormat="1" ht="15.75">
      <c r="A46" s="169">
        <v>13</v>
      </c>
      <c r="B46" s="169" t="s">
        <v>124</v>
      </c>
      <c r="C46" s="170" t="s">
        <v>118</v>
      </c>
      <c r="D46" s="169" t="s">
        <v>12</v>
      </c>
      <c r="E46" s="169"/>
      <c r="F46" s="169">
        <v>4</v>
      </c>
      <c r="G46" s="139"/>
      <c r="H46" s="139"/>
      <c r="I46" s="139"/>
      <c r="J46" s="139"/>
      <c r="K46" s="139"/>
      <c r="L46" s="139"/>
      <c r="M46" s="139"/>
      <c r="R46" s="72"/>
    </row>
    <row r="47" spans="1:18" s="243" customFormat="1">
      <c r="A47" s="323"/>
      <c r="B47" s="49"/>
      <c r="C47" s="95" t="s">
        <v>99</v>
      </c>
      <c r="D47" s="169" t="s">
        <v>106</v>
      </c>
      <c r="E47" s="169">
        <f>0.4*12.9</f>
        <v>5.16</v>
      </c>
      <c r="F47" s="25">
        <f>F46*E47</f>
        <v>20.64</v>
      </c>
      <c r="G47" s="139"/>
      <c r="H47" s="139"/>
      <c r="I47" s="139"/>
      <c r="J47" s="139">
        <f>F47*I47</f>
        <v>0</v>
      </c>
      <c r="K47" s="139"/>
      <c r="L47" s="139"/>
      <c r="M47" s="139">
        <f t="shared" ref="M47:M50" si="8">H47+J47+L47</f>
        <v>0</v>
      </c>
      <c r="R47" s="72"/>
    </row>
    <row r="48" spans="1:18" s="243" customFormat="1">
      <c r="A48" s="323"/>
      <c r="B48" s="49"/>
      <c r="C48" s="95" t="s">
        <v>107</v>
      </c>
      <c r="D48" s="169" t="s">
        <v>108</v>
      </c>
      <c r="E48" s="169">
        <f>7.01*0.4</f>
        <v>2.8040000000000003</v>
      </c>
      <c r="F48" s="25">
        <f>F46*E48</f>
        <v>11.216000000000001</v>
      </c>
      <c r="G48" s="139"/>
      <c r="H48" s="139"/>
      <c r="I48" s="139"/>
      <c r="J48" s="139"/>
      <c r="K48" s="139"/>
      <c r="L48" s="139">
        <f>F48*K48</f>
        <v>0</v>
      </c>
      <c r="M48" s="139">
        <f t="shared" si="8"/>
        <v>0</v>
      </c>
      <c r="R48" s="72"/>
    </row>
    <row r="49" spans="1:18" s="243" customFormat="1" ht="27">
      <c r="A49" s="323"/>
      <c r="B49" s="388" t="s">
        <v>339</v>
      </c>
      <c r="C49" s="95" t="s">
        <v>119</v>
      </c>
      <c r="D49" s="169" t="s">
        <v>30</v>
      </c>
      <c r="E49" s="169">
        <f>0.24*0.4</f>
        <v>9.6000000000000002E-2</v>
      </c>
      <c r="F49" s="25">
        <f>F46*E49</f>
        <v>0.38400000000000001</v>
      </c>
      <c r="G49" s="139"/>
      <c r="H49" s="139">
        <f>F49*G49</f>
        <v>0</v>
      </c>
      <c r="I49" s="139"/>
      <c r="J49" s="139"/>
      <c r="K49" s="139"/>
      <c r="L49" s="139"/>
      <c r="M49" s="139">
        <f t="shared" si="8"/>
        <v>0</v>
      </c>
      <c r="R49" s="72"/>
    </row>
    <row r="50" spans="1:18" s="243" customFormat="1" ht="27">
      <c r="A50" s="323"/>
      <c r="B50" s="388" t="s">
        <v>340</v>
      </c>
      <c r="C50" s="95" t="s">
        <v>120</v>
      </c>
      <c r="D50" s="169" t="s">
        <v>13</v>
      </c>
      <c r="E50" s="169">
        <f>410*0.4</f>
        <v>164</v>
      </c>
      <c r="F50" s="25">
        <f>F46*E50</f>
        <v>656</v>
      </c>
      <c r="G50" s="139"/>
      <c r="H50" s="139">
        <f>F50*G50</f>
        <v>0</v>
      </c>
      <c r="I50" s="139"/>
      <c r="J50" s="139"/>
      <c r="K50" s="139"/>
      <c r="L50" s="139"/>
      <c r="M50" s="139">
        <f t="shared" si="8"/>
        <v>0</v>
      </c>
      <c r="R50" s="72"/>
    </row>
    <row r="51" spans="1:18" s="3" customFormat="1" ht="15.75">
      <c r="A51" s="169">
        <v>14</v>
      </c>
      <c r="B51" s="169" t="s">
        <v>121</v>
      </c>
      <c r="C51" s="170" t="s">
        <v>35</v>
      </c>
      <c r="D51" s="169" t="s">
        <v>12</v>
      </c>
      <c r="E51" s="169"/>
      <c r="F51" s="169">
        <v>23</v>
      </c>
      <c r="G51" s="139"/>
      <c r="H51" s="139"/>
      <c r="I51" s="139"/>
      <c r="J51" s="139"/>
      <c r="K51" s="139"/>
      <c r="L51" s="139"/>
      <c r="M51" s="139"/>
    </row>
    <row r="52" spans="1:18" s="3" customFormat="1">
      <c r="A52" s="323"/>
      <c r="B52" s="49"/>
      <c r="C52" s="95" t="s">
        <v>99</v>
      </c>
      <c r="D52" s="169" t="s">
        <v>106</v>
      </c>
      <c r="E52" s="169">
        <v>1.6</v>
      </c>
      <c r="F52" s="25">
        <f>F51*E52</f>
        <v>36.800000000000004</v>
      </c>
      <c r="G52" s="139"/>
      <c r="H52" s="139"/>
      <c r="I52" s="139"/>
      <c r="J52" s="139">
        <f>F52*I52</f>
        <v>0</v>
      </c>
      <c r="K52" s="139"/>
      <c r="L52" s="139"/>
      <c r="M52" s="139">
        <f t="shared" ref="M52:M55" si="9">H52+J52+L52</f>
        <v>0</v>
      </c>
      <c r="R52" s="114"/>
    </row>
    <row r="53" spans="1:18" s="3" customFormat="1">
      <c r="A53" s="323"/>
      <c r="B53" s="49"/>
      <c r="C53" s="95" t="s">
        <v>107</v>
      </c>
      <c r="D53" s="169" t="s">
        <v>108</v>
      </c>
      <c r="E53" s="169">
        <v>0.29899999999999999</v>
      </c>
      <c r="F53" s="25">
        <f>F51*E53</f>
        <v>6.8769999999999998</v>
      </c>
      <c r="G53" s="139"/>
      <c r="H53" s="139"/>
      <c r="I53" s="139"/>
      <c r="J53" s="139"/>
      <c r="K53" s="139"/>
      <c r="L53" s="139">
        <f>F53*K53</f>
        <v>0</v>
      </c>
      <c r="M53" s="139">
        <f t="shared" si="9"/>
        <v>0</v>
      </c>
      <c r="R53" s="114"/>
    </row>
    <row r="54" spans="1:18" s="3" customFormat="1" ht="27">
      <c r="A54" s="323"/>
      <c r="B54" s="388" t="s">
        <v>341</v>
      </c>
      <c r="C54" s="95" t="s">
        <v>123</v>
      </c>
      <c r="D54" s="169" t="s">
        <v>12</v>
      </c>
      <c r="E54" s="169">
        <v>1</v>
      </c>
      <c r="F54" s="25">
        <f>F51*E54</f>
        <v>23</v>
      </c>
      <c r="G54" s="139"/>
      <c r="H54" s="139">
        <f>F54*G54</f>
        <v>0</v>
      </c>
      <c r="I54" s="139"/>
      <c r="J54" s="139"/>
      <c r="K54" s="139"/>
      <c r="L54" s="139"/>
      <c r="M54" s="139">
        <f t="shared" si="9"/>
        <v>0</v>
      </c>
      <c r="R54" s="114"/>
    </row>
    <row r="55" spans="1:18" s="3" customFormat="1">
      <c r="A55" s="323"/>
      <c r="B55" s="49"/>
      <c r="C55" s="95" t="s">
        <v>122</v>
      </c>
      <c r="D55" s="169" t="s">
        <v>108</v>
      </c>
      <c r="E55" s="169">
        <v>0.182</v>
      </c>
      <c r="F55" s="25">
        <f>F51*E55</f>
        <v>4.1859999999999999</v>
      </c>
      <c r="G55" s="139"/>
      <c r="H55" s="139">
        <f>F55*G55</f>
        <v>0</v>
      </c>
      <c r="I55" s="139"/>
      <c r="J55" s="139"/>
      <c r="K55" s="139"/>
      <c r="L55" s="139"/>
      <c r="M55" s="139">
        <f t="shared" si="9"/>
        <v>0</v>
      </c>
      <c r="R55" s="114"/>
    </row>
    <row r="56" spans="1:18" s="3" customFormat="1" ht="27">
      <c r="A56" s="169">
        <v>15</v>
      </c>
      <c r="B56" s="388" t="s">
        <v>342</v>
      </c>
      <c r="C56" s="170" t="s">
        <v>36</v>
      </c>
      <c r="D56" s="169" t="s">
        <v>11</v>
      </c>
      <c r="E56" s="169"/>
      <c r="F56" s="169">
        <v>10</v>
      </c>
      <c r="G56" s="139"/>
      <c r="H56" s="139">
        <f t="shared" ref="H56:H178" si="10">G56*F56</f>
        <v>0</v>
      </c>
      <c r="I56" s="139"/>
      <c r="J56" s="139">
        <f t="shared" ref="J56" si="11">I56*F56</f>
        <v>0</v>
      </c>
      <c r="K56" s="139"/>
      <c r="L56" s="139"/>
      <c r="M56" s="139">
        <f t="shared" ref="M56" si="12">L56+J56+H56</f>
        <v>0</v>
      </c>
    </row>
    <row r="57" spans="1:18" s="3" customFormat="1" ht="15.75">
      <c r="A57" s="169">
        <v>16</v>
      </c>
      <c r="B57" s="169"/>
      <c r="C57" s="170" t="s">
        <v>417</v>
      </c>
      <c r="D57" s="169" t="s">
        <v>12</v>
      </c>
      <c r="E57" s="169"/>
      <c r="F57" s="169">
        <v>12</v>
      </c>
      <c r="G57" s="139"/>
      <c r="H57" s="139"/>
      <c r="I57" s="139"/>
      <c r="J57" s="139"/>
      <c r="K57" s="139"/>
      <c r="L57" s="139"/>
      <c r="M57" s="139"/>
    </row>
    <row r="58" spans="1:18" s="3" customFormat="1">
      <c r="A58" s="393"/>
      <c r="B58" s="393"/>
      <c r="C58" s="95" t="s">
        <v>99</v>
      </c>
      <c r="D58" s="169" t="s">
        <v>106</v>
      </c>
      <c r="E58" s="169">
        <v>4.2</v>
      </c>
      <c r="F58" s="25">
        <f>F57*E58</f>
        <v>50.400000000000006</v>
      </c>
      <c r="G58" s="139"/>
      <c r="H58" s="139"/>
      <c r="I58" s="139"/>
      <c r="J58" s="139">
        <f>F58*I58</f>
        <v>0</v>
      </c>
      <c r="K58" s="139"/>
      <c r="L58" s="139"/>
      <c r="M58" s="139">
        <f t="shared" ref="M58:M60" si="13">H58+J58+L58</f>
        <v>0</v>
      </c>
      <c r="R58" s="114"/>
    </row>
    <row r="59" spans="1:18" s="3" customFormat="1">
      <c r="A59" s="393"/>
      <c r="B59" s="393"/>
      <c r="C59" s="95" t="s">
        <v>107</v>
      </c>
      <c r="D59" s="169" t="s">
        <v>108</v>
      </c>
      <c r="E59" s="169">
        <v>0.29899999999999999</v>
      </c>
      <c r="F59" s="25">
        <f>F57*E59</f>
        <v>3.5880000000000001</v>
      </c>
      <c r="G59" s="139"/>
      <c r="H59" s="139"/>
      <c r="I59" s="139"/>
      <c r="J59" s="139"/>
      <c r="K59" s="139"/>
      <c r="L59" s="139">
        <f>F59*K59</f>
        <v>0</v>
      </c>
      <c r="M59" s="139">
        <f t="shared" si="13"/>
        <v>0</v>
      </c>
      <c r="R59" s="114"/>
    </row>
    <row r="60" spans="1:18" s="3" customFormat="1" ht="55.5" customHeight="1">
      <c r="A60" s="393"/>
      <c r="B60" s="393"/>
      <c r="C60" s="116" t="s">
        <v>426</v>
      </c>
      <c r="D60" s="169" t="s">
        <v>12</v>
      </c>
      <c r="E60" s="345">
        <v>1</v>
      </c>
      <c r="F60" s="346">
        <f>F57*E60</f>
        <v>12</v>
      </c>
      <c r="G60" s="345"/>
      <c r="H60" s="348">
        <f t="shared" ref="H60" si="14">F60*G60</f>
        <v>0</v>
      </c>
      <c r="I60" s="345"/>
      <c r="J60" s="348"/>
      <c r="K60" s="349"/>
      <c r="L60" s="347"/>
      <c r="M60" s="348">
        <f t="shared" si="13"/>
        <v>0</v>
      </c>
      <c r="R60" s="114"/>
    </row>
    <row r="61" spans="1:18" s="3" customFormat="1" ht="27">
      <c r="A61" s="393">
        <v>17</v>
      </c>
      <c r="B61" s="393"/>
      <c r="C61" s="170" t="s">
        <v>418</v>
      </c>
      <c r="D61" s="169" t="s">
        <v>12</v>
      </c>
      <c r="E61" s="169"/>
      <c r="F61" s="169">
        <v>12</v>
      </c>
      <c r="G61" s="139"/>
      <c r="H61" s="139"/>
      <c r="I61" s="139"/>
      <c r="J61" s="139"/>
      <c r="K61" s="139"/>
      <c r="L61" s="139"/>
      <c r="M61" s="139"/>
      <c r="R61" s="114"/>
    </row>
    <row r="62" spans="1:18" s="3" customFormat="1">
      <c r="A62" s="393"/>
      <c r="B62" s="393"/>
      <c r="C62" s="95" t="s">
        <v>99</v>
      </c>
      <c r="D62" s="169" t="s">
        <v>106</v>
      </c>
      <c r="E62" s="169">
        <v>3.2</v>
      </c>
      <c r="F62" s="25">
        <v>10</v>
      </c>
      <c r="G62" s="139"/>
      <c r="H62" s="139"/>
      <c r="I62" s="139"/>
      <c r="J62" s="139">
        <f>F62*I62</f>
        <v>0</v>
      </c>
      <c r="K62" s="139"/>
      <c r="L62" s="139"/>
      <c r="M62" s="139">
        <f t="shared" ref="M62:M64" si="15">H62+J62+L62</f>
        <v>0</v>
      </c>
      <c r="R62" s="114"/>
    </row>
    <row r="63" spans="1:18" s="3" customFormat="1">
      <c r="A63" s="393"/>
      <c r="B63" s="393"/>
      <c r="C63" s="95" t="s">
        <v>107</v>
      </c>
      <c r="D63" s="169" t="s">
        <v>108</v>
      </c>
      <c r="E63" s="169">
        <v>0.29899999999999999</v>
      </c>
      <c r="F63" s="25">
        <v>2</v>
      </c>
      <c r="G63" s="139"/>
      <c r="H63" s="139"/>
      <c r="I63" s="139"/>
      <c r="J63" s="139"/>
      <c r="K63" s="139"/>
      <c r="L63" s="139">
        <f>F63*K63</f>
        <v>0</v>
      </c>
      <c r="M63" s="139">
        <f t="shared" si="15"/>
        <v>0</v>
      </c>
      <c r="R63" s="114"/>
    </row>
    <row r="64" spans="1:18" s="3" customFormat="1">
      <c r="A64" s="393"/>
      <c r="B64" s="393"/>
      <c r="C64" s="116" t="s">
        <v>419</v>
      </c>
      <c r="D64" s="169" t="s">
        <v>141</v>
      </c>
      <c r="E64" s="345">
        <v>1</v>
      </c>
      <c r="F64" s="346">
        <v>3</v>
      </c>
      <c r="G64" s="345"/>
      <c r="H64" s="348">
        <f t="shared" ref="H64" si="16">F64*G64</f>
        <v>0</v>
      </c>
      <c r="I64" s="345"/>
      <c r="J64" s="348"/>
      <c r="K64" s="349"/>
      <c r="L64" s="347"/>
      <c r="M64" s="348">
        <f t="shared" si="15"/>
        <v>0</v>
      </c>
      <c r="R64" s="114"/>
    </row>
    <row r="65" spans="1:18" s="119" customFormat="1" ht="15.75">
      <c r="A65" s="117">
        <v>18</v>
      </c>
      <c r="B65" s="244" t="s">
        <v>130</v>
      </c>
      <c r="C65" s="170" t="s">
        <v>37</v>
      </c>
      <c r="D65" s="169" t="s">
        <v>12</v>
      </c>
      <c r="E65" s="169"/>
      <c r="F65" s="169">
        <v>20</v>
      </c>
      <c r="G65" s="139"/>
      <c r="H65" s="139"/>
      <c r="I65" s="139"/>
      <c r="J65" s="139"/>
      <c r="K65" s="139"/>
      <c r="L65" s="139"/>
      <c r="M65" s="139"/>
      <c r="N65" s="118"/>
    </row>
    <row r="66" spans="1:18" s="119" customFormat="1">
      <c r="A66" s="117"/>
      <c r="B66" s="115"/>
      <c r="C66" s="116" t="s">
        <v>127</v>
      </c>
      <c r="D66" s="345" t="s">
        <v>106</v>
      </c>
      <c r="E66" s="346">
        <f>1.16*1.2</f>
        <v>1.3919999999999999</v>
      </c>
      <c r="F66" s="346">
        <f>F65*E66</f>
        <v>27.839999999999996</v>
      </c>
      <c r="G66" s="347"/>
      <c r="H66" s="348">
        <f t="shared" ref="H66:H68" si="17">F66*G66</f>
        <v>0</v>
      </c>
      <c r="I66" s="347"/>
      <c r="J66" s="348">
        <f t="shared" ref="J66:J67" si="18">F66*I66</f>
        <v>0</v>
      </c>
      <c r="K66" s="347"/>
      <c r="L66" s="347">
        <f t="shared" ref="L66:L67" si="19">F66*K66</f>
        <v>0</v>
      </c>
      <c r="M66" s="348">
        <f t="shared" ref="M66:M69" si="20">H66+J66+L66</f>
        <v>0</v>
      </c>
      <c r="N66" s="118"/>
    </row>
    <row r="67" spans="1:18" s="119" customFormat="1">
      <c r="A67" s="117"/>
      <c r="B67" s="115"/>
      <c r="C67" s="116" t="s">
        <v>128</v>
      </c>
      <c r="D67" s="345" t="s">
        <v>108</v>
      </c>
      <c r="E67" s="349">
        <f>0.13*1.2</f>
        <v>0.156</v>
      </c>
      <c r="F67" s="350">
        <f>F65*E67</f>
        <v>3.12</v>
      </c>
      <c r="G67" s="347"/>
      <c r="H67" s="348">
        <f t="shared" si="17"/>
        <v>0</v>
      </c>
      <c r="I67" s="347"/>
      <c r="J67" s="348">
        <f t="shared" si="18"/>
        <v>0</v>
      </c>
      <c r="K67" s="347"/>
      <c r="L67" s="348">
        <f t="shared" si="19"/>
        <v>0</v>
      </c>
      <c r="M67" s="348">
        <f t="shared" si="20"/>
        <v>0</v>
      </c>
      <c r="N67" s="118"/>
    </row>
    <row r="68" spans="1:18" s="119" customFormat="1" ht="25.5">
      <c r="A68" s="117"/>
      <c r="B68" s="103" t="s">
        <v>343</v>
      </c>
      <c r="C68" s="120" t="s">
        <v>129</v>
      </c>
      <c r="D68" s="345" t="s">
        <v>126</v>
      </c>
      <c r="E68" s="349">
        <v>1</v>
      </c>
      <c r="F68" s="350">
        <f>F65*E68</f>
        <v>20</v>
      </c>
      <c r="G68" s="347"/>
      <c r="H68" s="348">
        <f t="shared" si="17"/>
        <v>0</v>
      </c>
      <c r="I68" s="347"/>
      <c r="J68" s="348"/>
      <c r="K68" s="347"/>
      <c r="L68" s="348"/>
      <c r="M68" s="348">
        <f t="shared" si="20"/>
        <v>0</v>
      </c>
      <c r="N68" s="118"/>
    </row>
    <row r="69" spans="1:18" s="3" customFormat="1">
      <c r="A69" s="380"/>
      <c r="B69" s="380"/>
      <c r="C69" s="95" t="s">
        <v>122</v>
      </c>
      <c r="D69" s="169" t="s">
        <v>108</v>
      </c>
      <c r="E69" s="169">
        <v>2.1000000000000001E-2</v>
      </c>
      <c r="F69" s="25">
        <f>F65*E69</f>
        <v>0.42000000000000004</v>
      </c>
      <c r="G69" s="139"/>
      <c r="H69" s="139">
        <f>F69*G69</f>
        <v>0</v>
      </c>
      <c r="I69" s="139"/>
      <c r="J69" s="139"/>
      <c r="K69" s="139"/>
      <c r="L69" s="139"/>
      <c r="M69" s="139">
        <f t="shared" si="20"/>
        <v>0</v>
      </c>
      <c r="R69" s="114"/>
    </row>
    <row r="70" spans="1:18" s="119" customFormat="1" ht="27">
      <c r="A70" s="117">
        <v>19</v>
      </c>
      <c r="B70" s="244" t="s">
        <v>145</v>
      </c>
      <c r="C70" s="170" t="s">
        <v>322</v>
      </c>
      <c r="D70" s="169" t="s">
        <v>12</v>
      </c>
      <c r="E70" s="169"/>
      <c r="F70" s="169">
        <v>92</v>
      </c>
      <c r="G70" s="139"/>
      <c r="H70" s="139"/>
      <c r="I70" s="139"/>
      <c r="J70" s="139"/>
      <c r="K70" s="139"/>
      <c r="L70" s="139"/>
      <c r="M70" s="139"/>
      <c r="N70" s="118"/>
    </row>
    <row r="71" spans="1:18" s="119" customFormat="1" ht="21" customHeight="1">
      <c r="A71" s="117"/>
      <c r="B71" s="121"/>
      <c r="C71" s="116" t="s">
        <v>132</v>
      </c>
      <c r="D71" s="345" t="s">
        <v>106</v>
      </c>
      <c r="E71" s="345">
        <v>1.81</v>
      </c>
      <c r="F71" s="346">
        <f>F70*E71</f>
        <v>166.52</v>
      </c>
      <c r="G71" s="345"/>
      <c r="H71" s="348"/>
      <c r="I71" s="345"/>
      <c r="J71" s="348">
        <f t="shared" ref="J71" si="21">F71*I71</f>
        <v>0</v>
      </c>
      <c r="K71" s="349"/>
      <c r="L71" s="347"/>
      <c r="M71" s="348">
        <f t="shared" ref="M71:M83" si="22">H71+J71+L71</f>
        <v>0</v>
      </c>
      <c r="N71" s="118"/>
    </row>
    <row r="72" spans="1:18" s="119" customFormat="1" ht="21" customHeight="1">
      <c r="A72" s="117"/>
      <c r="B72" s="121"/>
      <c r="C72" s="116" t="s">
        <v>107</v>
      </c>
      <c r="D72" s="345" t="s">
        <v>108</v>
      </c>
      <c r="E72" s="345">
        <v>5.5E-2</v>
      </c>
      <c r="F72" s="346">
        <f>F70*E72</f>
        <v>5.0599999999999996</v>
      </c>
      <c r="G72" s="345"/>
      <c r="H72" s="348"/>
      <c r="I72" s="345"/>
      <c r="J72" s="348"/>
      <c r="K72" s="349"/>
      <c r="L72" s="348">
        <f t="shared" ref="L72" si="23">F72*K72</f>
        <v>0</v>
      </c>
      <c r="M72" s="348">
        <f t="shared" si="22"/>
        <v>0</v>
      </c>
      <c r="N72" s="118"/>
    </row>
    <row r="73" spans="1:18" s="123" customFormat="1" ht="27" customHeight="1">
      <c r="A73" s="117"/>
      <c r="B73" s="115" t="s">
        <v>344</v>
      </c>
      <c r="C73" s="116" t="s">
        <v>143</v>
      </c>
      <c r="D73" s="345" t="s">
        <v>11</v>
      </c>
      <c r="E73" s="345">
        <v>1.3</v>
      </c>
      <c r="F73" s="346">
        <f>F70*E73</f>
        <v>119.60000000000001</v>
      </c>
      <c r="G73" s="345"/>
      <c r="H73" s="348">
        <f t="shared" ref="H73:H79" si="24">F73*G73</f>
        <v>0</v>
      </c>
      <c r="I73" s="345"/>
      <c r="J73" s="348"/>
      <c r="K73" s="349"/>
      <c r="L73" s="347"/>
      <c r="M73" s="348">
        <f t="shared" si="22"/>
        <v>0</v>
      </c>
      <c r="N73" s="122"/>
    </row>
    <row r="74" spans="1:18" s="123" customFormat="1" ht="29.25" customHeight="1">
      <c r="A74" s="117"/>
      <c r="B74" s="115" t="s">
        <v>345</v>
      </c>
      <c r="C74" s="116" t="s">
        <v>144</v>
      </c>
      <c r="D74" s="345" t="s">
        <v>11</v>
      </c>
      <c r="E74" s="345">
        <v>2.4</v>
      </c>
      <c r="F74" s="346">
        <v>296</v>
      </c>
      <c r="G74" s="345"/>
      <c r="H74" s="348">
        <f t="shared" si="24"/>
        <v>0</v>
      </c>
      <c r="I74" s="345"/>
      <c r="J74" s="348"/>
      <c r="K74" s="349"/>
      <c r="L74" s="347"/>
      <c r="M74" s="348">
        <f t="shared" si="22"/>
        <v>0</v>
      </c>
      <c r="N74" s="122"/>
    </row>
    <row r="75" spans="1:18" s="123" customFormat="1" ht="21" customHeight="1">
      <c r="A75" s="117"/>
      <c r="B75" s="121"/>
      <c r="C75" s="116" t="s">
        <v>133</v>
      </c>
      <c r="D75" s="345" t="s">
        <v>13</v>
      </c>
      <c r="E75" s="345">
        <v>40</v>
      </c>
      <c r="F75" s="346">
        <f>F70*E75</f>
        <v>3680</v>
      </c>
      <c r="G75" s="345"/>
      <c r="H75" s="348">
        <f t="shared" si="24"/>
        <v>0</v>
      </c>
      <c r="I75" s="345"/>
      <c r="J75" s="348"/>
      <c r="K75" s="349"/>
      <c r="L75" s="347"/>
      <c r="M75" s="348">
        <f t="shared" si="22"/>
        <v>0</v>
      </c>
      <c r="N75" s="122"/>
    </row>
    <row r="76" spans="1:18" s="123" customFormat="1" ht="26.25" customHeight="1">
      <c r="A76" s="117"/>
      <c r="B76" s="115" t="s">
        <v>346</v>
      </c>
      <c r="C76" s="116" t="s">
        <v>134</v>
      </c>
      <c r="D76" s="345" t="s">
        <v>13</v>
      </c>
      <c r="E76" s="345">
        <v>1</v>
      </c>
      <c r="F76" s="346">
        <f>F70*E76</f>
        <v>92</v>
      </c>
      <c r="G76" s="345"/>
      <c r="H76" s="348">
        <f t="shared" si="24"/>
        <v>0</v>
      </c>
      <c r="I76" s="345"/>
      <c r="J76" s="348"/>
      <c r="K76" s="349"/>
      <c r="L76" s="347"/>
      <c r="M76" s="348">
        <f t="shared" si="22"/>
        <v>0</v>
      </c>
      <c r="N76" s="122"/>
    </row>
    <row r="77" spans="1:18" s="123" customFormat="1" ht="29.25" customHeight="1">
      <c r="A77" s="117"/>
      <c r="B77" s="115" t="s">
        <v>146</v>
      </c>
      <c r="C77" s="116" t="s">
        <v>135</v>
      </c>
      <c r="D77" s="345" t="s">
        <v>13</v>
      </c>
      <c r="E77" s="345">
        <v>1.5</v>
      </c>
      <c r="F77" s="346">
        <f>F70*E77</f>
        <v>138</v>
      </c>
      <c r="G77" s="345"/>
      <c r="H77" s="348">
        <f t="shared" si="24"/>
        <v>0</v>
      </c>
      <c r="I77" s="345"/>
      <c r="J77" s="348"/>
      <c r="K77" s="349"/>
      <c r="L77" s="347"/>
      <c r="M77" s="348">
        <f t="shared" si="22"/>
        <v>0</v>
      </c>
      <c r="N77" s="122"/>
    </row>
    <row r="78" spans="1:18" s="123" customFormat="1" ht="29.25" customHeight="1">
      <c r="A78" s="117"/>
      <c r="B78" s="115" t="s">
        <v>347</v>
      </c>
      <c r="C78" s="116" t="s">
        <v>136</v>
      </c>
      <c r="D78" s="345" t="s">
        <v>11</v>
      </c>
      <c r="E78" s="345">
        <v>1.2</v>
      </c>
      <c r="F78" s="346">
        <f>F70*E78</f>
        <v>110.39999999999999</v>
      </c>
      <c r="G78" s="345"/>
      <c r="H78" s="348">
        <f t="shared" si="24"/>
        <v>0</v>
      </c>
      <c r="I78" s="345"/>
      <c r="J78" s="348"/>
      <c r="K78" s="349"/>
      <c r="L78" s="347"/>
      <c r="M78" s="348">
        <f t="shared" si="22"/>
        <v>0</v>
      </c>
      <c r="N78" s="122"/>
    </row>
    <row r="79" spans="1:18" s="123" customFormat="1" ht="27" customHeight="1">
      <c r="A79" s="117"/>
      <c r="B79" s="115" t="s">
        <v>348</v>
      </c>
      <c r="C79" s="116" t="s">
        <v>137</v>
      </c>
      <c r="D79" s="345" t="s">
        <v>131</v>
      </c>
      <c r="E79" s="345">
        <f>2.14</f>
        <v>2.14</v>
      </c>
      <c r="F79" s="346">
        <f>F70*E79</f>
        <v>196.88000000000002</v>
      </c>
      <c r="G79" s="345"/>
      <c r="H79" s="348">
        <f t="shared" si="24"/>
        <v>0</v>
      </c>
      <c r="I79" s="345"/>
      <c r="J79" s="348"/>
      <c r="K79" s="349"/>
      <c r="L79" s="347"/>
      <c r="M79" s="348">
        <f t="shared" si="22"/>
        <v>0</v>
      </c>
      <c r="N79" s="122"/>
    </row>
    <row r="80" spans="1:18" s="119" customFormat="1" ht="27" customHeight="1">
      <c r="A80" s="117"/>
      <c r="B80" s="115" t="s">
        <v>349</v>
      </c>
      <c r="C80" s="116" t="s">
        <v>138</v>
      </c>
      <c r="D80" s="345" t="s">
        <v>139</v>
      </c>
      <c r="E80" s="345">
        <v>5.1499999999999997E-2</v>
      </c>
      <c r="F80" s="346">
        <f>F70*E80</f>
        <v>4.7379999999999995</v>
      </c>
      <c r="G80" s="345"/>
      <c r="H80" s="348">
        <f>F80*G80</f>
        <v>0</v>
      </c>
      <c r="I80" s="345"/>
      <c r="J80" s="348"/>
      <c r="K80" s="349"/>
      <c r="L80" s="347"/>
      <c r="M80" s="348">
        <f>H80+J80+L80</f>
        <v>0</v>
      </c>
      <c r="N80" s="118"/>
    </row>
    <row r="81" spans="1:14" s="119" customFormat="1" ht="27" customHeight="1">
      <c r="A81" s="117"/>
      <c r="B81" s="115" t="s">
        <v>350</v>
      </c>
      <c r="C81" s="116" t="s">
        <v>140</v>
      </c>
      <c r="D81" s="345" t="s">
        <v>141</v>
      </c>
      <c r="E81" s="345">
        <v>0.5</v>
      </c>
      <c r="F81" s="346">
        <f>F70*E81</f>
        <v>46</v>
      </c>
      <c r="G81" s="345"/>
      <c r="H81" s="348">
        <f>F81*G81</f>
        <v>0</v>
      </c>
      <c r="I81" s="345"/>
      <c r="J81" s="348"/>
      <c r="K81" s="349"/>
      <c r="L81" s="347"/>
      <c r="M81" s="348">
        <f>H81+J81+L81</f>
        <v>0</v>
      </c>
      <c r="N81" s="118"/>
    </row>
    <row r="82" spans="1:14" s="119" customFormat="1" ht="27" customHeight="1">
      <c r="A82" s="117"/>
      <c r="B82" s="115" t="s">
        <v>351</v>
      </c>
      <c r="C82" s="116" t="s">
        <v>142</v>
      </c>
      <c r="D82" s="345" t="s">
        <v>141</v>
      </c>
      <c r="E82" s="345">
        <v>7.3999999999999996E-2</v>
      </c>
      <c r="F82" s="346">
        <f>F70*E82</f>
        <v>6.8079999999999998</v>
      </c>
      <c r="G82" s="345"/>
      <c r="H82" s="348">
        <f>F82*G82</f>
        <v>0</v>
      </c>
      <c r="I82" s="345"/>
      <c r="J82" s="348"/>
      <c r="K82" s="349"/>
      <c r="L82" s="347"/>
      <c r="M82" s="348">
        <f>H82+J82+L82</f>
        <v>0</v>
      </c>
      <c r="N82" s="118"/>
    </row>
    <row r="83" spans="1:14" s="119" customFormat="1" ht="29.25" customHeight="1">
      <c r="A83" s="117"/>
      <c r="B83" s="115"/>
      <c r="C83" s="116" t="s">
        <v>122</v>
      </c>
      <c r="D83" s="345" t="s">
        <v>108</v>
      </c>
      <c r="E83" s="345">
        <v>0.16</v>
      </c>
      <c r="F83" s="346">
        <f>F70*E83</f>
        <v>14.72</v>
      </c>
      <c r="G83" s="345"/>
      <c r="H83" s="348">
        <f t="shared" ref="H83" si="25">F83*G83</f>
        <v>0</v>
      </c>
      <c r="I83" s="345"/>
      <c r="J83" s="348"/>
      <c r="K83" s="349"/>
      <c r="L83" s="347"/>
      <c r="M83" s="348">
        <f t="shared" si="22"/>
        <v>0</v>
      </c>
      <c r="N83" s="118"/>
    </row>
    <row r="84" spans="1:14" s="107" customFormat="1" ht="27">
      <c r="A84" s="101">
        <v>20</v>
      </c>
      <c r="B84" s="245" t="s">
        <v>147</v>
      </c>
      <c r="C84" s="170" t="s">
        <v>45</v>
      </c>
      <c r="D84" s="169" t="s">
        <v>12</v>
      </c>
      <c r="E84" s="169"/>
      <c r="F84" s="169">
        <v>13.5</v>
      </c>
      <c r="G84" s="139"/>
      <c r="H84" s="139"/>
      <c r="I84" s="139"/>
      <c r="J84" s="139"/>
      <c r="K84" s="139"/>
      <c r="L84" s="139"/>
      <c r="M84" s="139"/>
      <c r="N84" s="106"/>
    </row>
    <row r="85" spans="1:14" s="107" customFormat="1" ht="21" customHeight="1">
      <c r="A85" s="101"/>
      <c r="B85" s="121"/>
      <c r="C85" s="116" t="s">
        <v>132</v>
      </c>
      <c r="D85" s="351" t="s">
        <v>106</v>
      </c>
      <c r="E85" s="351">
        <v>1.62</v>
      </c>
      <c r="F85" s="352">
        <f>F84*E85</f>
        <v>21.87</v>
      </c>
      <c r="G85" s="353"/>
      <c r="H85" s="280"/>
      <c r="I85" s="354"/>
      <c r="J85" s="280">
        <f t="shared" ref="J85" si="26">F85*I85</f>
        <v>0</v>
      </c>
      <c r="K85" s="355"/>
      <c r="L85" s="356"/>
      <c r="M85" s="280">
        <f t="shared" ref="M85:M95" si="27">H85+J85+L85</f>
        <v>0</v>
      </c>
      <c r="N85" s="106"/>
    </row>
    <row r="86" spans="1:14" s="107" customFormat="1" ht="21" customHeight="1">
      <c r="A86" s="101"/>
      <c r="B86" s="121"/>
      <c r="C86" s="116" t="s">
        <v>107</v>
      </c>
      <c r="D86" s="351" t="s">
        <v>108</v>
      </c>
      <c r="E86" s="351">
        <v>4.3999999999999997E-2</v>
      </c>
      <c r="F86" s="352">
        <f>F84*E86</f>
        <v>0.59399999999999997</v>
      </c>
      <c r="G86" s="353"/>
      <c r="H86" s="280"/>
      <c r="I86" s="354"/>
      <c r="J86" s="280"/>
      <c r="K86" s="355"/>
      <c r="L86" s="327">
        <f t="shared" ref="L86" si="28">F86*K86</f>
        <v>0</v>
      </c>
      <c r="M86" s="280">
        <f t="shared" si="27"/>
        <v>0</v>
      </c>
      <c r="N86" s="106"/>
    </row>
    <row r="87" spans="1:14" s="113" customFormat="1" ht="27" customHeight="1">
      <c r="A87" s="101"/>
      <c r="B87" s="115" t="s">
        <v>344</v>
      </c>
      <c r="C87" s="116" t="s">
        <v>143</v>
      </c>
      <c r="D87" s="351" t="s">
        <v>11</v>
      </c>
      <c r="E87" s="351">
        <v>1.3</v>
      </c>
      <c r="F87" s="352">
        <f>F84*E87</f>
        <v>17.55</v>
      </c>
      <c r="G87" s="353"/>
      <c r="H87" s="280">
        <f t="shared" ref="H87:H93" si="29">F87*G87</f>
        <v>0</v>
      </c>
      <c r="I87" s="354"/>
      <c r="J87" s="280"/>
      <c r="K87" s="355"/>
      <c r="L87" s="356"/>
      <c r="M87" s="280">
        <f t="shared" si="27"/>
        <v>0</v>
      </c>
      <c r="N87" s="112"/>
    </row>
    <row r="88" spans="1:14" s="113" customFormat="1" ht="29.25" customHeight="1">
      <c r="A88" s="101"/>
      <c r="B88" s="115" t="s">
        <v>345</v>
      </c>
      <c r="C88" s="116" t="s">
        <v>144</v>
      </c>
      <c r="D88" s="351" t="s">
        <v>11</v>
      </c>
      <c r="E88" s="351">
        <v>2.4</v>
      </c>
      <c r="F88" s="352">
        <f>F84*E88</f>
        <v>32.4</v>
      </c>
      <c r="G88" s="353"/>
      <c r="H88" s="280">
        <f t="shared" si="29"/>
        <v>0</v>
      </c>
      <c r="I88" s="354"/>
      <c r="J88" s="280"/>
      <c r="K88" s="355"/>
      <c r="L88" s="356"/>
      <c r="M88" s="280">
        <f t="shared" si="27"/>
        <v>0</v>
      </c>
      <c r="N88" s="112"/>
    </row>
    <row r="89" spans="1:14" s="113" customFormat="1" ht="21" customHeight="1">
      <c r="A89" s="101"/>
      <c r="B89" s="121"/>
      <c r="C89" s="116" t="s">
        <v>133</v>
      </c>
      <c r="D89" s="351" t="s">
        <v>13</v>
      </c>
      <c r="E89" s="351">
        <f>40*2</f>
        <v>80</v>
      </c>
      <c r="F89" s="352">
        <f>F84*E89</f>
        <v>1080</v>
      </c>
      <c r="G89" s="353"/>
      <c r="H89" s="280">
        <f t="shared" si="29"/>
        <v>0</v>
      </c>
      <c r="I89" s="354"/>
      <c r="J89" s="280"/>
      <c r="K89" s="355"/>
      <c r="L89" s="356"/>
      <c r="M89" s="280">
        <f t="shared" si="27"/>
        <v>0</v>
      </c>
      <c r="N89" s="112"/>
    </row>
    <row r="90" spans="1:14" s="113" customFormat="1" ht="26.25" customHeight="1">
      <c r="A90" s="101"/>
      <c r="B90" s="115" t="s">
        <v>346</v>
      </c>
      <c r="C90" s="116" t="s">
        <v>134</v>
      </c>
      <c r="D90" s="351" t="s">
        <v>13</v>
      </c>
      <c r="E90" s="351">
        <v>1</v>
      </c>
      <c r="F90" s="352">
        <f>F84*E90</f>
        <v>13.5</v>
      </c>
      <c r="G90" s="353"/>
      <c r="H90" s="280">
        <f t="shared" si="29"/>
        <v>0</v>
      </c>
      <c r="I90" s="354"/>
      <c r="J90" s="280"/>
      <c r="K90" s="355"/>
      <c r="L90" s="356"/>
      <c r="M90" s="280">
        <f t="shared" si="27"/>
        <v>0</v>
      </c>
      <c r="N90" s="112"/>
    </row>
    <row r="91" spans="1:14" s="113" customFormat="1" ht="29.25" customHeight="1">
      <c r="A91" s="101"/>
      <c r="B91" s="115" t="s">
        <v>193</v>
      </c>
      <c r="C91" s="116" t="s">
        <v>135</v>
      </c>
      <c r="D91" s="351" t="s">
        <v>13</v>
      </c>
      <c r="E91" s="351">
        <v>1.5</v>
      </c>
      <c r="F91" s="352">
        <f>F84*E91</f>
        <v>20.25</v>
      </c>
      <c r="G91" s="353"/>
      <c r="H91" s="280">
        <f t="shared" si="29"/>
        <v>0</v>
      </c>
      <c r="I91" s="354"/>
      <c r="J91" s="280"/>
      <c r="K91" s="355"/>
      <c r="L91" s="356"/>
      <c r="M91" s="280">
        <f t="shared" si="27"/>
        <v>0</v>
      </c>
      <c r="N91" s="112"/>
    </row>
    <row r="92" spans="1:14" s="113" customFormat="1" ht="29.25" customHeight="1">
      <c r="A92" s="101"/>
      <c r="B92" s="115" t="s">
        <v>347</v>
      </c>
      <c r="C92" s="116" t="s">
        <v>136</v>
      </c>
      <c r="D92" s="351" t="s">
        <v>11</v>
      </c>
      <c r="E92" s="351">
        <v>1.2</v>
      </c>
      <c r="F92" s="352">
        <f>F84*E92</f>
        <v>16.2</v>
      </c>
      <c r="G92" s="353"/>
      <c r="H92" s="280">
        <f t="shared" si="29"/>
        <v>0</v>
      </c>
      <c r="I92" s="354"/>
      <c r="J92" s="280"/>
      <c r="K92" s="355"/>
      <c r="L92" s="356"/>
      <c r="M92" s="280">
        <f t="shared" si="27"/>
        <v>0</v>
      </c>
      <c r="N92" s="112"/>
    </row>
    <row r="93" spans="1:14" s="113" customFormat="1" ht="27" customHeight="1">
      <c r="A93" s="101"/>
      <c r="B93" s="115" t="s">
        <v>352</v>
      </c>
      <c r="C93" s="116" t="s">
        <v>148</v>
      </c>
      <c r="D93" s="351" t="s">
        <v>131</v>
      </c>
      <c r="E93" s="351">
        <f>2.14*2</f>
        <v>4.28</v>
      </c>
      <c r="F93" s="352">
        <f>F84*E93</f>
        <v>57.78</v>
      </c>
      <c r="G93" s="353"/>
      <c r="H93" s="280">
        <f t="shared" si="29"/>
        <v>0</v>
      </c>
      <c r="I93" s="354"/>
      <c r="J93" s="280"/>
      <c r="K93" s="355"/>
      <c r="L93" s="356"/>
      <c r="M93" s="280">
        <f t="shared" si="27"/>
        <v>0</v>
      </c>
      <c r="N93" s="112"/>
    </row>
    <row r="94" spans="1:14" s="107" customFormat="1" ht="27" customHeight="1">
      <c r="A94" s="101"/>
      <c r="B94" s="115" t="s">
        <v>351</v>
      </c>
      <c r="C94" s="116" t="s">
        <v>142</v>
      </c>
      <c r="D94" s="351" t="s">
        <v>141</v>
      </c>
      <c r="E94" s="351">
        <v>7.3999999999999996E-2</v>
      </c>
      <c r="F94" s="352">
        <f>F84*E94</f>
        <v>0.999</v>
      </c>
      <c r="G94" s="353"/>
      <c r="H94" s="280">
        <f>F94*G94</f>
        <v>0</v>
      </c>
      <c r="I94" s="354"/>
      <c r="J94" s="280"/>
      <c r="K94" s="355"/>
      <c r="L94" s="356"/>
      <c r="M94" s="280">
        <f>H94+J94+L94</f>
        <v>0</v>
      </c>
      <c r="N94" s="106"/>
    </row>
    <row r="95" spans="1:14" s="107" customFormat="1" ht="29.25" customHeight="1">
      <c r="A95" s="101"/>
      <c r="B95" s="115"/>
      <c r="C95" s="116" t="s">
        <v>122</v>
      </c>
      <c r="D95" s="351" t="s">
        <v>108</v>
      </c>
      <c r="E95" s="351">
        <v>0.155</v>
      </c>
      <c r="F95" s="352">
        <f>F84*E95</f>
        <v>2.0924999999999998</v>
      </c>
      <c r="G95" s="353"/>
      <c r="H95" s="280">
        <f t="shared" ref="H95" si="30">F95*G95</f>
        <v>0</v>
      </c>
      <c r="I95" s="354"/>
      <c r="J95" s="280"/>
      <c r="K95" s="355"/>
      <c r="L95" s="356"/>
      <c r="M95" s="280">
        <f t="shared" si="27"/>
        <v>0</v>
      </c>
      <c r="N95" s="106"/>
    </row>
    <row r="96" spans="1:14" s="243" customFormat="1" ht="15.75">
      <c r="A96" s="169">
        <v>21</v>
      </c>
      <c r="B96" s="169" t="s">
        <v>296</v>
      </c>
      <c r="C96" s="170" t="s">
        <v>38</v>
      </c>
      <c r="D96" s="169" t="s">
        <v>12</v>
      </c>
      <c r="E96" s="169"/>
      <c r="F96" s="169">
        <v>4</v>
      </c>
      <c r="G96" s="139"/>
      <c r="H96" s="139"/>
      <c r="I96" s="139"/>
      <c r="J96" s="139"/>
      <c r="K96" s="139"/>
      <c r="L96" s="139"/>
      <c r="M96" s="139"/>
    </row>
    <row r="97" spans="1:18" s="3" customFormat="1">
      <c r="A97" s="323"/>
      <c r="B97" s="49"/>
      <c r="C97" s="95" t="s">
        <v>99</v>
      </c>
      <c r="D97" s="169" t="s">
        <v>106</v>
      </c>
      <c r="E97" s="169">
        <v>2.72</v>
      </c>
      <c r="F97" s="25">
        <f>F96*E97</f>
        <v>10.88</v>
      </c>
      <c r="G97" s="139"/>
      <c r="H97" s="139"/>
      <c r="I97" s="139"/>
      <c r="J97" s="139">
        <f>F97*I97</f>
        <v>0</v>
      </c>
      <c r="K97" s="139"/>
      <c r="L97" s="139"/>
      <c r="M97" s="139">
        <f t="shared" ref="M97:M99" si="31">H97+J97+L97</f>
        <v>0</v>
      </c>
      <c r="R97" s="114"/>
    </row>
    <row r="98" spans="1:18" s="3" customFormat="1">
      <c r="A98" s="323"/>
      <c r="B98" s="49"/>
      <c r="C98" s="95" t="s">
        <v>107</v>
      </c>
      <c r="D98" s="169" t="s">
        <v>108</v>
      </c>
      <c r="E98" s="169">
        <v>0</v>
      </c>
      <c r="F98" s="25">
        <f>F96*E98</f>
        <v>0</v>
      </c>
      <c r="G98" s="139"/>
      <c r="H98" s="139"/>
      <c r="I98" s="139"/>
      <c r="J98" s="139"/>
      <c r="K98" s="139"/>
      <c r="L98" s="139">
        <f>F98*K98</f>
        <v>0</v>
      </c>
      <c r="M98" s="139">
        <f t="shared" si="31"/>
        <v>0</v>
      </c>
      <c r="R98" s="114"/>
    </row>
    <row r="99" spans="1:18" s="3" customFormat="1" ht="27">
      <c r="A99" s="323"/>
      <c r="B99" s="388" t="s">
        <v>353</v>
      </c>
      <c r="C99" s="95" t="s">
        <v>149</v>
      </c>
      <c r="D99" s="169" t="s">
        <v>12</v>
      </c>
      <c r="E99" s="169">
        <v>1</v>
      </c>
      <c r="F99" s="25">
        <v>4.5</v>
      </c>
      <c r="G99" s="139"/>
      <c r="H99" s="139">
        <f>F99*G99</f>
        <v>0</v>
      </c>
      <c r="I99" s="139"/>
      <c r="J99" s="139"/>
      <c r="K99" s="139"/>
      <c r="L99" s="139"/>
      <c r="M99" s="139">
        <f t="shared" si="31"/>
        <v>0</v>
      </c>
      <c r="R99" s="114"/>
    </row>
    <row r="100" spans="1:18" s="141" customFormat="1" ht="15.75">
      <c r="A100" s="138">
        <v>22</v>
      </c>
      <c r="B100" s="136" t="s">
        <v>161</v>
      </c>
      <c r="C100" s="137" t="s">
        <v>425</v>
      </c>
      <c r="D100" s="169" t="s">
        <v>30</v>
      </c>
      <c r="E100" s="139"/>
      <c r="F100" s="139">
        <v>7.75</v>
      </c>
      <c r="G100" s="140"/>
      <c r="H100" s="140"/>
      <c r="I100" s="140"/>
      <c r="J100" s="140"/>
      <c r="K100" s="140"/>
      <c r="L100" s="140"/>
      <c r="M100" s="374"/>
    </row>
    <row r="101" spans="1:18" s="141" customFormat="1">
      <c r="A101" s="138"/>
      <c r="B101" s="136"/>
      <c r="C101" s="137" t="s">
        <v>160</v>
      </c>
      <c r="D101" s="138" t="s">
        <v>105</v>
      </c>
      <c r="E101" s="139">
        <v>2.63</v>
      </c>
      <c r="F101" s="139">
        <f>F100*E101</f>
        <v>20.3825</v>
      </c>
      <c r="G101" s="140"/>
      <c r="H101" s="140"/>
      <c r="I101" s="140"/>
      <c r="J101" s="140">
        <f t="shared" ref="J101" si="32">F101*I101</f>
        <v>0</v>
      </c>
      <c r="K101" s="140"/>
      <c r="L101" s="140"/>
      <c r="M101" s="374">
        <f t="shared" ref="M101:M103" si="33">H101+J101+L101</f>
        <v>0</v>
      </c>
    </row>
    <row r="102" spans="1:18" s="141" customFormat="1" ht="27">
      <c r="A102" s="138"/>
      <c r="B102" s="115" t="s">
        <v>354</v>
      </c>
      <c r="C102" s="137" t="s">
        <v>162</v>
      </c>
      <c r="D102" s="169" t="s">
        <v>30</v>
      </c>
      <c r="E102" s="139">
        <v>1.25</v>
      </c>
      <c r="F102" s="139">
        <f>F100*E102</f>
        <v>9.6875</v>
      </c>
      <c r="G102" s="140"/>
      <c r="H102" s="140">
        <f t="shared" ref="H102:H103" si="34">F102*G102</f>
        <v>0</v>
      </c>
      <c r="I102" s="140"/>
      <c r="J102" s="140"/>
      <c r="K102" s="140"/>
      <c r="L102" s="140"/>
      <c r="M102" s="374">
        <f t="shared" si="33"/>
        <v>0</v>
      </c>
    </row>
    <row r="103" spans="1:18" s="141" customFormat="1">
      <c r="A103" s="138"/>
      <c r="B103" s="136"/>
      <c r="C103" s="137" t="s">
        <v>122</v>
      </c>
      <c r="D103" s="138" t="s">
        <v>159</v>
      </c>
      <c r="E103" s="139">
        <v>0.01</v>
      </c>
      <c r="F103" s="139">
        <f>F100*E103</f>
        <v>7.7499999999999999E-2</v>
      </c>
      <c r="G103" s="140"/>
      <c r="H103" s="140">
        <f t="shared" si="34"/>
        <v>0</v>
      </c>
      <c r="I103" s="140"/>
      <c r="J103" s="140"/>
      <c r="K103" s="140"/>
      <c r="L103" s="140"/>
      <c r="M103" s="374">
        <f t="shared" si="33"/>
        <v>0</v>
      </c>
      <c r="R103" s="143"/>
    </row>
    <row r="104" spans="1:18" s="107" customFormat="1" ht="27">
      <c r="A104" s="101">
        <v>23</v>
      </c>
      <c r="B104" s="148" t="s">
        <v>165</v>
      </c>
      <c r="C104" s="170" t="s">
        <v>163</v>
      </c>
      <c r="D104" s="169" t="s">
        <v>12</v>
      </c>
      <c r="E104" s="169"/>
      <c r="F104" s="169">
        <v>155</v>
      </c>
      <c r="G104" s="139"/>
      <c r="H104" s="139"/>
      <c r="I104" s="139"/>
      <c r="J104" s="139"/>
      <c r="K104" s="139"/>
      <c r="L104" s="139"/>
      <c r="M104" s="139"/>
      <c r="N104" s="106"/>
    </row>
    <row r="105" spans="1:18" s="107" customFormat="1">
      <c r="A105" s="101"/>
      <c r="B105" s="148" t="s">
        <v>125</v>
      </c>
      <c r="C105" s="149" t="s">
        <v>182</v>
      </c>
      <c r="D105" s="150" t="s">
        <v>131</v>
      </c>
      <c r="E105" s="151">
        <v>1</v>
      </c>
      <c r="F105" s="147">
        <f>E105*F104</f>
        <v>155</v>
      </c>
      <c r="G105" s="146"/>
      <c r="H105" s="147"/>
      <c r="I105" s="146"/>
      <c r="J105" s="147">
        <f t="shared" ref="J105" si="35">F105*I105</f>
        <v>0</v>
      </c>
      <c r="K105" s="146"/>
      <c r="L105" s="147"/>
      <c r="M105" s="147">
        <f t="shared" ref="M105:M108" si="36">H105+J105+L105</f>
        <v>0</v>
      </c>
      <c r="N105" s="106"/>
    </row>
    <row r="106" spans="1:18" s="107" customFormat="1">
      <c r="A106" s="101"/>
      <c r="B106" s="152"/>
      <c r="C106" s="152" t="s">
        <v>166</v>
      </c>
      <c r="D106" s="144" t="s">
        <v>108</v>
      </c>
      <c r="E106" s="144">
        <f>(0.23*8+0.95)*1.2/100</f>
        <v>3.3479999999999996E-2</v>
      </c>
      <c r="F106" s="147">
        <f>E106*F104</f>
        <v>5.1893999999999991</v>
      </c>
      <c r="G106" s="144"/>
      <c r="H106" s="147"/>
      <c r="I106" s="146"/>
      <c r="J106" s="147"/>
      <c r="K106" s="146"/>
      <c r="L106" s="147">
        <f>F106*K106</f>
        <v>0</v>
      </c>
      <c r="M106" s="147">
        <f t="shared" si="36"/>
        <v>0</v>
      </c>
      <c r="N106" s="106"/>
    </row>
    <row r="107" spans="1:18" s="107" customFormat="1" ht="27">
      <c r="A107" s="101"/>
      <c r="B107" s="115" t="s">
        <v>355</v>
      </c>
      <c r="C107" s="152" t="s">
        <v>167</v>
      </c>
      <c r="D107" s="150" t="s">
        <v>139</v>
      </c>
      <c r="E107" s="144">
        <f>(0.51*8+2.04)/100</f>
        <v>6.1200000000000004E-2</v>
      </c>
      <c r="F107" s="147">
        <f>E107*F104</f>
        <v>9.4860000000000007</v>
      </c>
      <c r="G107" s="150"/>
      <c r="H107" s="147">
        <f t="shared" ref="H107:H108" si="37">F107*G107</f>
        <v>0</v>
      </c>
      <c r="I107" s="150"/>
      <c r="J107" s="147"/>
      <c r="K107" s="146"/>
      <c r="L107" s="147"/>
      <c r="M107" s="147">
        <f t="shared" si="36"/>
        <v>0</v>
      </c>
      <c r="N107" s="106"/>
    </row>
    <row r="108" spans="1:18" s="107" customFormat="1">
      <c r="A108" s="101"/>
      <c r="B108" s="148"/>
      <c r="C108" s="153" t="s">
        <v>164</v>
      </c>
      <c r="D108" s="144" t="s">
        <v>108</v>
      </c>
      <c r="E108" s="144">
        <f>6.36/100</f>
        <v>6.3600000000000004E-2</v>
      </c>
      <c r="F108" s="147">
        <f>E108*F104</f>
        <v>9.8580000000000005</v>
      </c>
      <c r="G108" s="144"/>
      <c r="H108" s="147">
        <f t="shared" si="37"/>
        <v>0</v>
      </c>
      <c r="I108" s="144"/>
      <c r="J108" s="147"/>
      <c r="K108" s="146"/>
      <c r="L108" s="147"/>
      <c r="M108" s="147">
        <f t="shared" si="36"/>
        <v>0</v>
      </c>
      <c r="N108" s="106"/>
    </row>
    <row r="109" spans="1:18" s="134" customFormat="1" ht="15.75">
      <c r="A109" s="138">
        <v>24</v>
      </c>
      <c r="B109" s="136" t="s">
        <v>172</v>
      </c>
      <c r="C109" s="170" t="s">
        <v>39</v>
      </c>
      <c r="D109" s="169" t="s">
        <v>12</v>
      </c>
      <c r="E109" s="139"/>
      <c r="F109" s="139">
        <v>79</v>
      </c>
      <c r="G109" s="140"/>
      <c r="H109" s="140"/>
      <c r="I109" s="140"/>
      <c r="J109" s="140"/>
      <c r="K109" s="140"/>
      <c r="L109" s="140"/>
      <c r="M109" s="374"/>
    </row>
    <row r="110" spans="1:18" s="134" customFormat="1" ht="15.75">
      <c r="A110" s="138"/>
      <c r="B110" s="136"/>
      <c r="C110" s="137" t="s">
        <v>173</v>
      </c>
      <c r="D110" s="169" t="s">
        <v>12</v>
      </c>
      <c r="E110" s="139">
        <f>1.08*1.2</f>
        <v>1.296</v>
      </c>
      <c r="F110" s="139">
        <f>F109*E110</f>
        <v>102.384</v>
      </c>
      <c r="G110" s="140"/>
      <c r="H110" s="140"/>
      <c r="I110" s="140"/>
      <c r="J110" s="140">
        <f t="shared" ref="J110" si="38">F110*I110</f>
        <v>0</v>
      </c>
      <c r="K110" s="140"/>
      <c r="L110" s="140"/>
      <c r="M110" s="374">
        <f t="shared" ref="M110:M114" si="39">H110+J110+L110</f>
        <v>0</v>
      </c>
    </row>
    <row r="111" spans="1:18" s="134" customFormat="1">
      <c r="A111" s="138"/>
      <c r="B111" s="136"/>
      <c r="C111" s="137" t="s">
        <v>128</v>
      </c>
      <c r="D111" s="138" t="s">
        <v>159</v>
      </c>
      <c r="E111" s="142">
        <v>4.5199999999999997E-2</v>
      </c>
      <c r="F111" s="139">
        <f>F109*E111</f>
        <v>3.5707999999999998</v>
      </c>
      <c r="G111" s="140"/>
      <c r="H111" s="140"/>
      <c r="I111" s="140"/>
      <c r="J111" s="140"/>
      <c r="K111" s="140"/>
      <c r="L111" s="140">
        <f t="shared" ref="L111" si="40">F111*K111</f>
        <v>0</v>
      </c>
      <c r="M111" s="374">
        <f t="shared" si="39"/>
        <v>0</v>
      </c>
    </row>
    <row r="112" spans="1:18" s="134" customFormat="1" ht="27">
      <c r="A112" s="138"/>
      <c r="B112" s="115" t="s">
        <v>356</v>
      </c>
      <c r="C112" s="137" t="s">
        <v>170</v>
      </c>
      <c r="D112" s="138" t="s">
        <v>168</v>
      </c>
      <c r="E112" s="139">
        <v>1.02</v>
      </c>
      <c r="F112" s="139">
        <f>F109*E112</f>
        <v>80.58</v>
      </c>
      <c r="G112" s="140"/>
      <c r="H112" s="140">
        <f t="shared" ref="H112:H114" si="41">F112*G112</f>
        <v>0</v>
      </c>
      <c r="I112" s="140"/>
      <c r="J112" s="140"/>
      <c r="K112" s="140"/>
      <c r="L112" s="140"/>
      <c r="M112" s="374">
        <f t="shared" si="39"/>
        <v>0</v>
      </c>
    </row>
    <row r="113" spans="1:13" s="134" customFormat="1" ht="27">
      <c r="A113" s="138"/>
      <c r="B113" s="115" t="s">
        <v>357</v>
      </c>
      <c r="C113" s="137" t="s">
        <v>171</v>
      </c>
      <c r="D113" s="138" t="s">
        <v>155</v>
      </c>
      <c r="E113" s="139">
        <v>6</v>
      </c>
      <c r="F113" s="139">
        <f>F109*E113</f>
        <v>474</v>
      </c>
      <c r="G113" s="140"/>
      <c r="H113" s="140">
        <f t="shared" si="41"/>
        <v>0</v>
      </c>
      <c r="I113" s="140"/>
      <c r="J113" s="140"/>
      <c r="K113" s="140"/>
      <c r="L113" s="140"/>
      <c r="M113" s="374">
        <f t="shared" si="39"/>
        <v>0</v>
      </c>
    </row>
    <row r="114" spans="1:13" s="134" customFormat="1">
      <c r="A114" s="138"/>
      <c r="B114" s="136"/>
      <c r="C114" s="137" t="s">
        <v>158</v>
      </c>
      <c r="D114" s="138" t="s">
        <v>159</v>
      </c>
      <c r="E114" s="142">
        <v>4.6600000000000003E-2</v>
      </c>
      <c r="F114" s="139">
        <f>F109*E114</f>
        <v>3.6814</v>
      </c>
      <c r="G114" s="140"/>
      <c r="H114" s="140">
        <f t="shared" si="41"/>
        <v>0</v>
      </c>
      <c r="I114" s="140"/>
      <c r="J114" s="140"/>
      <c r="K114" s="140"/>
      <c r="L114" s="140"/>
      <c r="M114" s="374">
        <f t="shared" si="39"/>
        <v>0</v>
      </c>
    </row>
    <row r="115" spans="1:13" s="134" customFormat="1">
      <c r="A115" s="160">
        <v>25</v>
      </c>
      <c r="B115" s="128" t="s">
        <v>174</v>
      </c>
      <c r="C115" s="170" t="s">
        <v>40</v>
      </c>
      <c r="D115" s="169" t="s">
        <v>11</v>
      </c>
      <c r="E115" s="169"/>
      <c r="F115" s="169">
        <v>79</v>
      </c>
      <c r="G115" s="133"/>
      <c r="H115" s="133"/>
      <c r="I115" s="133"/>
      <c r="J115" s="133"/>
      <c r="K115" s="133"/>
      <c r="L115" s="133"/>
      <c r="M115" s="375">
        <f t="shared" ref="M115:M119" si="42">H115+J115+L115</f>
        <v>0</v>
      </c>
    </row>
    <row r="116" spans="1:13" s="134" customFormat="1" ht="12.75">
      <c r="A116" s="160"/>
      <c r="B116" s="128"/>
      <c r="C116" s="129" t="s">
        <v>160</v>
      </c>
      <c r="D116" s="130" t="s">
        <v>105</v>
      </c>
      <c r="E116" s="131">
        <v>0.26900000000000002</v>
      </c>
      <c r="F116" s="131">
        <f>F115*E116</f>
        <v>21.251000000000001</v>
      </c>
      <c r="G116" s="133"/>
      <c r="H116" s="133"/>
      <c r="I116" s="133"/>
      <c r="J116" s="133">
        <f t="shared" ref="J116" si="43">F116*I116</f>
        <v>0</v>
      </c>
      <c r="K116" s="133"/>
      <c r="L116" s="133"/>
      <c r="M116" s="375">
        <f t="shared" si="42"/>
        <v>0</v>
      </c>
    </row>
    <row r="117" spans="1:13" s="134" customFormat="1" ht="12.75">
      <c r="A117" s="160"/>
      <c r="B117" s="128"/>
      <c r="C117" s="129" t="s">
        <v>169</v>
      </c>
      <c r="D117" s="130" t="s">
        <v>159</v>
      </c>
      <c r="E117" s="135">
        <v>1.1599999999999999E-2</v>
      </c>
      <c r="F117" s="131">
        <f>F115*E117</f>
        <v>0.91639999999999988</v>
      </c>
      <c r="G117" s="133"/>
      <c r="H117" s="133"/>
      <c r="I117" s="133"/>
      <c r="J117" s="133"/>
      <c r="K117" s="133"/>
      <c r="L117" s="133">
        <f t="shared" ref="L117" si="44">F117*K117</f>
        <v>0</v>
      </c>
      <c r="M117" s="375">
        <f t="shared" si="42"/>
        <v>0</v>
      </c>
    </row>
    <row r="118" spans="1:13" s="134" customFormat="1" ht="27">
      <c r="A118" s="160"/>
      <c r="B118" s="115" t="s">
        <v>358</v>
      </c>
      <c r="C118" s="129" t="s">
        <v>170</v>
      </c>
      <c r="D118" s="130" t="s">
        <v>168</v>
      </c>
      <c r="E118" s="154">
        <v>0.157</v>
      </c>
      <c r="F118" s="131">
        <f>F115*E118</f>
        <v>12.403</v>
      </c>
      <c r="G118" s="133"/>
      <c r="H118" s="133">
        <f t="shared" ref="H118:H119" si="45">F118*G118</f>
        <v>0</v>
      </c>
      <c r="I118" s="133"/>
      <c r="J118" s="133"/>
      <c r="K118" s="133"/>
      <c r="L118" s="133"/>
      <c r="M118" s="375">
        <f t="shared" si="42"/>
        <v>0</v>
      </c>
    </row>
    <row r="119" spans="1:13" s="134" customFormat="1" ht="27">
      <c r="A119" s="160"/>
      <c r="B119" s="115" t="s">
        <v>357</v>
      </c>
      <c r="C119" s="129" t="s">
        <v>171</v>
      </c>
      <c r="D119" s="130" t="s">
        <v>155</v>
      </c>
      <c r="E119" s="131">
        <f>6*0.15</f>
        <v>0.89999999999999991</v>
      </c>
      <c r="F119" s="131">
        <f>F115*E119</f>
        <v>71.099999999999994</v>
      </c>
      <c r="G119" s="133"/>
      <c r="H119" s="133">
        <f t="shared" si="45"/>
        <v>0</v>
      </c>
      <c r="I119" s="133"/>
      <c r="J119" s="133"/>
      <c r="K119" s="133"/>
      <c r="L119" s="133"/>
      <c r="M119" s="375">
        <f t="shared" si="42"/>
        <v>0</v>
      </c>
    </row>
    <row r="120" spans="1:13" s="134" customFormat="1" ht="27">
      <c r="A120" s="138">
        <v>26</v>
      </c>
      <c r="B120" s="136" t="s">
        <v>172</v>
      </c>
      <c r="C120" s="170" t="s">
        <v>421</v>
      </c>
      <c r="D120" s="169" t="s">
        <v>12</v>
      </c>
      <c r="E120" s="139"/>
      <c r="F120" s="139">
        <v>65</v>
      </c>
      <c r="G120" s="140"/>
      <c r="H120" s="140"/>
      <c r="I120" s="140"/>
      <c r="J120" s="140"/>
      <c r="K120" s="140"/>
      <c r="L120" s="140"/>
      <c r="M120" s="374"/>
    </row>
    <row r="121" spans="1:13" s="134" customFormat="1" ht="15.75">
      <c r="A121" s="138"/>
      <c r="B121" s="136"/>
      <c r="C121" s="137" t="s">
        <v>173</v>
      </c>
      <c r="D121" s="169" t="s">
        <v>12</v>
      </c>
      <c r="E121" s="139">
        <v>0.65</v>
      </c>
      <c r="F121" s="139">
        <f>F120*E121</f>
        <v>42.25</v>
      </c>
      <c r="G121" s="140"/>
      <c r="H121" s="140"/>
      <c r="I121" s="140"/>
      <c r="J121" s="140">
        <f t="shared" ref="J121" si="46">F121*I121</f>
        <v>0</v>
      </c>
      <c r="K121" s="140"/>
      <c r="L121" s="140"/>
      <c r="M121" s="374">
        <f t="shared" ref="M121:M125" si="47">H121+J121+L121</f>
        <v>0</v>
      </c>
    </row>
    <row r="122" spans="1:13" s="134" customFormat="1">
      <c r="A122" s="138"/>
      <c r="B122" s="136"/>
      <c r="C122" s="137" t="s">
        <v>128</v>
      </c>
      <c r="D122" s="138" t="s">
        <v>159</v>
      </c>
      <c r="E122" s="142">
        <v>4.5199999999999997E-2</v>
      </c>
      <c r="F122" s="139">
        <f>F120*E122</f>
        <v>2.9379999999999997</v>
      </c>
      <c r="G122" s="140"/>
      <c r="H122" s="140"/>
      <c r="I122" s="140"/>
      <c r="J122" s="140"/>
      <c r="K122" s="140"/>
      <c r="L122" s="140">
        <f t="shared" ref="L122" si="48">F122*K122</f>
        <v>0</v>
      </c>
      <c r="M122" s="374">
        <f t="shared" si="47"/>
        <v>0</v>
      </c>
    </row>
    <row r="123" spans="1:13" s="134" customFormat="1" ht="27">
      <c r="A123" s="138"/>
      <c r="B123" s="115" t="s">
        <v>356</v>
      </c>
      <c r="C123" s="137" t="s">
        <v>422</v>
      </c>
      <c r="D123" s="138" t="s">
        <v>168</v>
      </c>
      <c r="E123" s="139">
        <v>1.02</v>
      </c>
      <c r="F123" s="139">
        <f>F120*E123</f>
        <v>66.3</v>
      </c>
      <c r="G123" s="140"/>
      <c r="H123" s="140">
        <f t="shared" ref="H123:H125" si="49">F123*G123</f>
        <v>0</v>
      </c>
      <c r="I123" s="140"/>
      <c r="J123" s="140"/>
      <c r="K123" s="140"/>
      <c r="L123" s="140"/>
      <c r="M123" s="374">
        <f t="shared" si="47"/>
        <v>0</v>
      </c>
    </row>
    <row r="124" spans="1:13" s="134" customFormat="1" ht="27">
      <c r="A124" s="138"/>
      <c r="B124" s="115" t="s">
        <v>357</v>
      </c>
      <c r="C124" s="137" t="s">
        <v>423</v>
      </c>
      <c r="D124" s="138" t="s">
        <v>424</v>
      </c>
      <c r="E124" s="139">
        <v>1</v>
      </c>
      <c r="F124" s="139">
        <f>F120*E124</f>
        <v>65</v>
      </c>
      <c r="G124" s="140"/>
      <c r="H124" s="140">
        <f t="shared" si="49"/>
        <v>0</v>
      </c>
      <c r="I124" s="140"/>
      <c r="J124" s="140"/>
      <c r="K124" s="140"/>
      <c r="L124" s="140"/>
      <c r="M124" s="374">
        <f t="shared" si="47"/>
        <v>0</v>
      </c>
    </row>
    <row r="125" spans="1:13" s="134" customFormat="1">
      <c r="A125" s="138"/>
      <c r="B125" s="136"/>
      <c r="C125" s="137" t="s">
        <v>158</v>
      </c>
      <c r="D125" s="138" t="s">
        <v>159</v>
      </c>
      <c r="E125" s="142">
        <v>4.6600000000000003E-2</v>
      </c>
      <c r="F125" s="139">
        <f>F120*E125</f>
        <v>3.0290000000000004</v>
      </c>
      <c r="G125" s="140"/>
      <c r="H125" s="140">
        <f t="shared" si="49"/>
        <v>0</v>
      </c>
      <c r="I125" s="140"/>
      <c r="J125" s="140"/>
      <c r="K125" s="140"/>
      <c r="L125" s="140"/>
      <c r="M125" s="374">
        <f t="shared" si="47"/>
        <v>0</v>
      </c>
    </row>
    <row r="126" spans="1:13" s="134" customFormat="1">
      <c r="A126" s="160">
        <v>27</v>
      </c>
      <c r="B126" s="136" t="s">
        <v>172</v>
      </c>
      <c r="C126" s="170" t="s">
        <v>41</v>
      </c>
      <c r="D126" s="130" t="s">
        <v>168</v>
      </c>
      <c r="E126" s="131"/>
      <c r="F126" s="131">
        <v>8</v>
      </c>
      <c r="G126" s="133"/>
      <c r="H126" s="133"/>
      <c r="I126" s="133"/>
      <c r="J126" s="133"/>
      <c r="K126" s="133"/>
      <c r="L126" s="133"/>
      <c r="M126" s="375">
        <f t="shared" ref="M126:M131" si="50">H126+J126+L126</f>
        <v>0</v>
      </c>
    </row>
    <row r="127" spans="1:13" s="134" customFormat="1" ht="15.75">
      <c r="A127" s="138"/>
      <c r="B127" s="136"/>
      <c r="C127" s="137" t="s">
        <v>173</v>
      </c>
      <c r="D127" s="169" t="s">
        <v>12</v>
      </c>
      <c r="E127" s="139">
        <f>1.08*1.2</f>
        <v>1.296</v>
      </c>
      <c r="F127" s="139">
        <f>F126*E127</f>
        <v>10.368</v>
      </c>
      <c r="G127" s="140"/>
      <c r="H127" s="140"/>
      <c r="I127" s="140"/>
      <c r="J127" s="140">
        <f t="shared" ref="J127" si="51">F127*I127</f>
        <v>0</v>
      </c>
      <c r="K127" s="140"/>
      <c r="L127" s="140"/>
      <c r="M127" s="374">
        <f t="shared" si="50"/>
        <v>0</v>
      </c>
    </row>
    <row r="128" spans="1:13" s="134" customFormat="1">
      <c r="A128" s="138"/>
      <c r="B128" s="136"/>
      <c r="C128" s="137" t="s">
        <v>128</v>
      </c>
      <c r="D128" s="138" t="s">
        <v>159</v>
      </c>
      <c r="E128" s="142">
        <v>4.5199999999999997E-2</v>
      </c>
      <c r="F128" s="139">
        <f>F126*E128</f>
        <v>0.36159999999999998</v>
      </c>
      <c r="G128" s="140"/>
      <c r="H128" s="140"/>
      <c r="I128" s="140"/>
      <c r="J128" s="140"/>
      <c r="K128" s="140"/>
      <c r="L128" s="140">
        <f t="shared" ref="L128" si="52">F128*K128</f>
        <v>0</v>
      </c>
      <c r="M128" s="374">
        <f t="shared" si="50"/>
        <v>0</v>
      </c>
    </row>
    <row r="129" spans="1:14" s="134" customFormat="1" ht="27">
      <c r="A129" s="138"/>
      <c r="B129" s="115" t="s">
        <v>359</v>
      </c>
      <c r="C129" s="137" t="s">
        <v>175</v>
      </c>
      <c r="D129" s="138" t="s">
        <v>168</v>
      </c>
      <c r="E129" s="139">
        <v>1.02</v>
      </c>
      <c r="F129" s="139">
        <f>F126*E129</f>
        <v>8.16</v>
      </c>
      <c r="G129" s="140"/>
      <c r="H129" s="140">
        <f>F129*G129</f>
        <v>0</v>
      </c>
      <c r="I129" s="140"/>
      <c r="J129" s="140"/>
      <c r="K129" s="140"/>
      <c r="L129" s="140"/>
      <c r="M129" s="374">
        <f t="shared" si="50"/>
        <v>0</v>
      </c>
    </row>
    <row r="130" spans="1:14" s="134" customFormat="1" ht="27">
      <c r="A130" s="138"/>
      <c r="B130" s="115" t="s">
        <v>357</v>
      </c>
      <c r="C130" s="137" t="s">
        <v>171</v>
      </c>
      <c r="D130" s="138" t="s">
        <v>155</v>
      </c>
      <c r="E130" s="139">
        <v>6</v>
      </c>
      <c r="F130" s="139">
        <f>F126*E130</f>
        <v>48</v>
      </c>
      <c r="G130" s="140"/>
      <c r="H130" s="140">
        <f t="shared" ref="H130:H131" si="53">F130*G130</f>
        <v>0</v>
      </c>
      <c r="I130" s="140"/>
      <c r="J130" s="140"/>
      <c r="K130" s="140"/>
      <c r="L130" s="140"/>
      <c r="M130" s="374">
        <f t="shared" si="50"/>
        <v>0</v>
      </c>
    </row>
    <row r="131" spans="1:14" s="134" customFormat="1">
      <c r="A131" s="138"/>
      <c r="B131" s="136"/>
      <c r="C131" s="137" t="s">
        <v>158</v>
      </c>
      <c r="D131" s="138" t="s">
        <v>159</v>
      </c>
      <c r="E131" s="142">
        <v>4.6600000000000003E-2</v>
      </c>
      <c r="F131" s="139">
        <f>F126*E131</f>
        <v>0.37280000000000002</v>
      </c>
      <c r="G131" s="140"/>
      <c r="H131" s="140">
        <f t="shared" si="53"/>
        <v>0</v>
      </c>
      <c r="I131" s="140"/>
      <c r="J131" s="140"/>
      <c r="K131" s="140"/>
      <c r="L131" s="140"/>
      <c r="M131" s="374">
        <f t="shared" si="50"/>
        <v>0</v>
      </c>
    </row>
    <row r="132" spans="1:14" s="157" customFormat="1" ht="29.25" customHeight="1">
      <c r="A132" s="101">
        <v>28</v>
      </c>
      <c r="B132" s="245" t="s">
        <v>180</v>
      </c>
      <c r="C132" s="170" t="s">
        <v>179</v>
      </c>
      <c r="D132" s="169" t="s">
        <v>12</v>
      </c>
      <c r="E132" s="169"/>
      <c r="F132" s="169">
        <v>26</v>
      </c>
      <c r="G132" s="355"/>
      <c r="H132" s="280"/>
      <c r="I132" s="357"/>
      <c r="J132" s="280"/>
      <c r="K132" s="355"/>
      <c r="L132" s="356"/>
      <c r="M132" s="280"/>
      <c r="N132" s="156"/>
    </row>
    <row r="133" spans="1:14" s="157" customFormat="1" ht="15">
      <c r="A133" s="101"/>
      <c r="B133" s="155"/>
      <c r="C133" s="104" t="s">
        <v>127</v>
      </c>
      <c r="D133" s="351" t="s">
        <v>106</v>
      </c>
      <c r="E133" s="351">
        <f>0.64*1.2</f>
        <v>0.76800000000000002</v>
      </c>
      <c r="F133" s="353">
        <f>F132*E133</f>
        <v>19.968</v>
      </c>
      <c r="G133" s="358"/>
      <c r="H133" s="280"/>
      <c r="I133" s="358"/>
      <c r="J133" s="280">
        <f t="shared" ref="J133" si="54">F133*I133</f>
        <v>0</v>
      </c>
      <c r="K133" s="356"/>
      <c r="L133" s="356"/>
      <c r="M133" s="280">
        <f t="shared" ref="M133:M137" si="55">H133+J133+L133</f>
        <v>0</v>
      </c>
      <c r="N133" s="156"/>
    </row>
    <row r="134" spans="1:14" s="157" customFormat="1" ht="25.5">
      <c r="A134" s="101"/>
      <c r="B134" s="103" t="s">
        <v>360</v>
      </c>
      <c r="C134" s="104" t="s">
        <v>176</v>
      </c>
      <c r="D134" s="351" t="s">
        <v>153</v>
      </c>
      <c r="E134" s="359">
        <f>0.041/0.0178*0.0265</f>
        <v>6.1039325842696626E-2</v>
      </c>
      <c r="F134" s="352">
        <f>F132*E134</f>
        <v>1.5870224719101123</v>
      </c>
      <c r="G134" s="358"/>
      <c r="H134" s="280"/>
      <c r="I134" s="358"/>
      <c r="J134" s="280"/>
      <c r="K134" s="356"/>
      <c r="L134" s="327">
        <f t="shared" ref="L134:L135" si="56">F134*K134</f>
        <v>0</v>
      </c>
      <c r="M134" s="280">
        <f t="shared" si="55"/>
        <v>0</v>
      </c>
      <c r="N134" s="156"/>
    </row>
    <row r="135" spans="1:14" s="157" customFormat="1" ht="15">
      <c r="A135" s="101"/>
      <c r="B135" s="155"/>
      <c r="C135" s="104" t="s">
        <v>128</v>
      </c>
      <c r="D135" s="351" t="s">
        <v>108</v>
      </c>
      <c r="E135" s="360">
        <f>0.021*1.2</f>
        <v>2.52E-2</v>
      </c>
      <c r="F135" s="355">
        <f>F132*E135</f>
        <v>0.6552</v>
      </c>
      <c r="G135" s="358"/>
      <c r="H135" s="280"/>
      <c r="I135" s="358"/>
      <c r="J135" s="280"/>
      <c r="K135" s="356"/>
      <c r="L135" s="327">
        <f t="shared" si="56"/>
        <v>0</v>
      </c>
      <c r="M135" s="280">
        <f t="shared" si="55"/>
        <v>0</v>
      </c>
      <c r="N135" s="156"/>
    </row>
    <row r="136" spans="1:14" s="157" customFormat="1" ht="25.5">
      <c r="A136" s="101"/>
      <c r="B136" s="103" t="s">
        <v>361</v>
      </c>
      <c r="C136" s="103" t="s">
        <v>177</v>
      </c>
      <c r="D136" s="351" t="s">
        <v>178</v>
      </c>
      <c r="E136" s="360">
        <v>0.04</v>
      </c>
      <c r="F136" s="361">
        <f>F132*E136</f>
        <v>1.04</v>
      </c>
      <c r="G136" s="361"/>
      <c r="H136" s="280">
        <f t="shared" ref="H136:H137" si="57">F136*G136</f>
        <v>0</v>
      </c>
      <c r="I136" s="357"/>
      <c r="J136" s="280"/>
      <c r="K136" s="355"/>
      <c r="L136" s="356"/>
      <c r="M136" s="280">
        <f t="shared" si="55"/>
        <v>0</v>
      </c>
      <c r="N136" s="156"/>
    </row>
    <row r="137" spans="1:14" s="157" customFormat="1" ht="15">
      <c r="A137" s="101"/>
      <c r="B137" s="103"/>
      <c r="C137" s="103" t="s">
        <v>158</v>
      </c>
      <c r="D137" s="351" t="s">
        <v>159</v>
      </c>
      <c r="E137" s="360">
        <v>3.0000000000000001E-3</v>
      </c>
      <c r="F137" s="355">
        <f>F132*E137</f>
        <v>7.8E-2</v>
      </c>
      <c r="G137" s="355"/>
      <c r="H137" s="280">
        <f t="shared" si="57"/>
        <v>0</v>
      </c>
      <c r="I137" s="357"/>
      <c r="J137" s="280"/>
      <c r="K137" s="355"/>
      <c r="L137" s="356"/>
      <c r="M137" s="280">
        <f t="shared" si="55"/>
        <v>0</v>
      </c>
      <c r="N137" s="156"/>
    </row>
    <row r="138" spans="1:14" s="157" customFormat="1" ht="29.25" customHeight="1">
      <c r="A138" s="101">
        <v>29</v>
      </c>
      <c r="B138" s="245"/>
      <c r="C138" s="170" t="s">
        <v>333</v>
      </c>
      <c r="D138" s="169" t="s">
        <v>334</v>
      </c>
      <c r="E138" s="169"/>
      <c r="F138" s="169">
        <v>2</v>
      </c>
      <c r="G138" s="355"/>
      <c r="H138" s="280"/>
      <c r="I138" s="357"/>
      <c r="J138" s="280"/>
      <c r="K138" s="355"/>
      <c r="L138" s="356"/>
      <c r="M138" s="280"/>
      <c r="N138" s="156"/>
    </row>
    <row r="139" spans="1:14" s="157" customFormat="1" ht="15">
      <c r="A139" s="101"/>
      <c r="B139" s="155"/>
      <c r="C139" s="104" t="s">
        <v>127</v>
      </c>
      <c r="D139" s="351" t="s">
        <v>106</v>
      </c>
      <c r="E139" s="351">
        <f>0.64*1.2</f>
        <v>0.76800000000000002</v>
      </c>
      <c r="F139" s="353">
        <f>F138*E139</f>
        <v>1.536</v>
      </c>
      <c r="G139" s="358"/>
      <c r="H139" s="280"/>
      <c r="I139" s="358"/>
      <c r="J139" s="280">
        <f t="shared" ref="J139" si="58">F139*I139</f>
        <v>0</v>
      </c>
      <c r="K139" s="356"/>
      <c r="L139" s="356"/>
      <c r="M139" s="280">
        <f t="shared" ref="M139:M143" si="59">H139+J139+L139</f>
        <v>0</v>
      </c>
      <c r="N139" s="156"/>
    </row>
    <row r="140" spans="1:14" s="157" customFormat="1" ht="15">
      <c r="A140" s="101"/>
      <c r="B140" s="103"/>
      <c r="C140" s="104" t="s">
        <v>335</v>
      </c>
      <c r="D140" s="169" t="s">
        <v>334</v>
      </c>
      <c r="E140" s="359">
        <v>1.02</v>
      </c>
      <c r="F140" s="352">
        <f>F138*E140</f>
        <v>2.04</v>
      </c>
      <c r="G140" s="358"/>
      <c r="H140" s="280">
        <f t="shared" ref="H140" si="60">F140*G140</f>
        <v>0</v>
      </c>
      <c r="I140" s="358"/>
      <c r="J140" s="280"/>
      <c r="K140" s="356"/>
      <c r="L140" s="327"/>
      <c r="M140" s="280">
        <f t="shared" si="59"/>
        <v>0</v>
      </c>
      <c r="N140" s="156"/>
    </row>
    <row r="141" spans="1:14" s="157" customFormat="1" ht="15">
      <c r="A141" s="101"/>
      <c r="B141" s="155"/>
      <c r="C141" s="104" t="s">
        <v>128</v>
      </c>
      <c r="D141" s="351" t="s">
        <v>108</v>
      </c>
      <c r="E141" s="360">
        <v>1.5</v>
      </c>
      <c r="F141" s="355">
        <f>F138*E141</f>
        <v>3</v>
      </c>
      <c r="G141" s="358"/>
      <c r="H141" s="280"/>
      <c r="I141" s="358"/>
      <c r="J141" s="280"/>
      <c r="K141" s="356"/>
      <c r="L141" s="327">
        <f t="shared" ref="L141" si="61">F141*K141</f>
        <v>0</v>
      </c>
      <c r="M141" s="280">
        <f t="shared" si="59"/>
        <v>0</v>
      </c>
      <c r="N141" s="156"/>
    </row>
    <row r="142" spans="1:14" s="157" customFormat="1" ht="15">
      <c r="A142" s="101"/>
      <c r="B142" s="103"/>
      <c r="C142" s="103" t="s">
        <v>337</v>
      </c>
      <c r="D142" s="351" t="s">
        <v>336</v>
      </c>
      <c r="E142" s="360">
        <v>0.1</v>
      </c>
      <c r="F142" s="361">
        <f>+F138*E142</f>
        <v>0.2</v>
      </c>
      <c r="G142" s="361"/>
      <c r="H142" s="280">
        <f t="shared" ref="H142:H143" si="62">F142*G142</f>
        <v>0</v>
      </c>
      <c r="I142" s="357"/>
      <c r="J142" s="280"/>
      <c r="K142" s="355"/>
      <c r="L142" s="356"/>
      <c r="M142" s="280">
        <f t="shared" si="59"/>
        <v>0</v>
      </c>
      <c r="N142" s="156"/>
    </row>
    <row r="143" spans="1:14" s="157" customFormat="1" ht="15">
      <c r="A143" s="101"/>
      <c r="B143" s="103"/>
      <c r="C143" s="103" t="s">
        <v>158</v>
      </c>
      <c r="D143" s="351" t="s">
        <v>159</v>
      </c>
      <c r="E143" s="360">
        <v>0.02</v>
      </c>
      <c r="F143" s="355">
        <v>6.32</v>
      </c>
      <c r="G143" s="355"/>
      <c r="H143" s="280">
        <f t="shared" si="62"/>
        <v>0</v>
      </c>
      <c r="I143" s="357"/>
      <c r="J143" s="280"/>
      <c r="K143" s="355"/>
      <c r="L143" s="356"/>
      <c r="M143" s="280">
        <f t="shared" si="59"/>
        <v>0</v>
      </c>
      <c r="N143" s="156"/>
    </row>
    <row r="144" spans="1:14" s="157" customFormat="1" ht="15.75">
      <c r="A144" s="101">
        <v>30</v>
      </c>
      <c r="B144" s="245"/>
      <c r="C144" s="170" t="s">
        <v>408</v>
      </c>
      <c r="D144" s="169" t="s">
        <v>12</v>
      </c>
      <c r="E144" s="169"/>
      <c r="F144" s="169">
        <v>8</v>
      </c>
      <c r="G144" s="355"/>
      <c r="H144" s="280"/>
      <c r="I144" s="357"/>
      <c r="J144" s="280"/>
      <c r="K144" s="355"/>
      <c r="L144" s="356"/>
      <c r="M144" s="280"/>
      <c r="N144" s="156"/>
    </row>
    <row r="145" spans="1:14" s="157" customFormat="1" ht="15">
      <c r="A145" s="101"/>
      <c r="B145" s="155"/>
      <c r="C145" s="104" t="s">
        <v>127</v>
      </c>
      <c r="D145" s="351" t="s">
        <v>106</v>
      </c>
      <c r="E145" s="351">
        <v>1</v>
      </c>
      <c r="F145" s="353">
        <f>F144*E145</f>
        <v>8</v>
      </c>
      <c r="G145" s="358"/>
      <c r="H145" s="280"/>
      <c r="I145" s="358"/>
      <c r="J145" s="280">
        <f t="shared" ref="J145" si="63">F145*I145</f>
        <v>0</v>
      </c>
      <c r="K145" s="356"/>
      <c r="L145" s="356"/>
      <c r="M145" s="280">
        <f t="shared" ref="M145:M148" si="64">H145+J145+L145</f>
        <v>0</v>
      </c>
      <c r="N145" s="156"/>
    </row>
    <row r="146" spans="1:14" s="157" customFormat="1" ht="15.75">
      <c r="A146" s="101"/>
      <c r="B146" s="103"/>
      <c r="C146" s="104" t="s">
        <v>409</v>
      </c>
      <c r="D146" s="169" t="s">
        <v>12</v>
      </c>
      <c r="E146" s="359">
        <v>1</v>
      </c>
      <c r="F146" s="352">
        <f>F144*E146</f>
        <v>8</v>
      </c>
      <c r="G146" s="358"/>
      <c r="H146" s="280">
        <f t="shared" ref="H146:H148" si="65">F146*G146</f>
        <v>0</v>
      </c>
      <c r="I146" s="358"/>
      <c r="J146" s="280"/>
      <c r="K146" s="356"/>
      <c r="L146" s="327"/>
      <c r="M146" s="280">
        <f t="shared" si="64"/>
        <v>0</v>
      </c>
      <c r="N146" s="156"/>
    </row>
    <row r="147" spans="1:14" s="157" customFormat="1" ht="15">
      <c r="A147" s="101"/>
      <c r="B147" s="103"/>
      <c r="C147" s="104" t="s">
        <v>410</v>
      </c>
      <c r="D147" s="351" t="s">
        <v>155</v>
      </c>
      <c r="E147" s="360">
        <v>15</v>
      </c>
      <c r="F147" s="361">
        <f>+F144*E147</f>
        <v>120</v>
      </c>
      <c r="G147" s="361"/>
      <c r="H147" s="280">
        <f t="shared" si="65"/>
        <v>0</v>
      </c>
      <c r="I147" s="357"/>
      <c r="J147" s="280"/>
      <c r="K147" s="355"/>
      <c r="L147" s="356"/>
      <c r="M147" s="280">
        <f t="shared" si="64"/>
        <v>0</v>
      </c>
      <c r="N147" s="156"/>
    </row>
    <row r="148" spans="1:14" s="157" customFormat="1" ht="15">
      <c r="A148" s="101"/>
      <c r="B148" s="103"/>
      <c r="C148" s="103" t="s">
        <v>158</v>
      </c>
      <c r="D148" s="351" t="s">
        <v>159</v>
      </c>
      <c r="E148" s="360">
        <v>0.02</v>
      </c>
      <c r="F148" s="355">
        <v>6.32</v>
      </c>
      <c r="G148" s="355"/>
      <c r="H148" s="280">
        <f t="shared" si="65"/>
        <v>0</v>
      </c>
      <c r="I148" s="357"/>
      <c r="J148" s="280"/>
      <c r="K148" s="355"/>
      <c r="L148" s="356"/>
      <c r="M148" s="280">
        <f t="shared" si="64"/>
        <v>0</v>
      </c>
      <c r="N148" s="156"/>
    </row>
    <row r="149" spans="1:14" s="107" customFormat="1" ht="30" customHeight="1">
      <c r="A149" s="101">
        <v>31</v>
      </c>
      <c r="B149" s="148" t="s">
        <v>181</v>
      </c>
      <c r="C149" s="170" t="s">
        <v>42</v>
      </c>
      <c r="D149" s="169" t="s">
        <v>12</v>
      </c>
      <c r="E149" s="169"/>
      <c r="F149" s="169">
        <v>40</v>
      </c>
      <c r="G149" s="144"/>
      <c r="H149" s="145"/>
      <c r="I149" s="146"/>
      <c r="J149" s="147"/>
      <c r="K149" s="146"/>
      <c r="L149" s="147"/>
      <c r="M149" s="147"/>
      <c r="N149" s="106"/>
    </row>
    <row r="150" spans="1:14" s="107" customFormat="1">
      <c r="A150" s="101"/>
      <c r="B150" s="148"/>
      <c r="C150" s="149" t="s">
        <v>182</v>
      </c>
      <c r="D150" s="150" t="s">
        <v>106</v>
      </c>
      <c r="E150" s="144">
        <f>1.7*1.2</f>
        <v>2.04</v>
      </c>
      <c r="F150" s="147">
        <f>E150*F149</f>
        <v>81.599999999999994</v>
      </c>
      <c r="G150" s="146"/>
      <c r="H150" s="147"/>
      <c r="I150" s="144"/>
      <c r="J150" s="147">
        <f t="shared" ref="J150" si="66">F150*I150</f>
        <v>0</v>
      </c>
      <c r="K150" s="146"/>
      <c r="L150" s="147"/>
      <c r="M150" s="147">
        <f t="shared" ref="M150:M158" si="67">H150+J150+L150</f>
        <v>0</v>
      </c>
      <c r="N150" s="106"/>
    </row>
    <row r="151" spans="1:14" s="107" customFormat="1">
      <c r="A151" s="101"/>
      <c r="B151" s="152"/>
      <c r="C151" s="152" t="s">
        <v>107</v>
      </c>
      <c r="D151" s="144" t="s">
        <v>108</v>
      </c>
      <c r="E151" s="144">
        <f>2*1.2/100</f>
        <v>2.4E-2</v>
      </c>
      <c r="F151" s="147">
        <f>E151*F149</f>
        <v>0.96</v>
      </c>
      <c r="G151" s="144"/>
      <c r="H151" s="147"/>
      <c r="I151" s="146"/>
      <c r="J151" s="147"/>
      <c r="K151" s="146"/>
      <c r="L151" s="147">
        <f>F151*K151</f>
        <v>0</v>
      </c>
      <c r="M151" s="147">
        <f t="shared" si="67"/>
        <v>0</v>
      </c>
      <c r="N151" s="106"/>
    </row>
    <row r="152" spans="1:14" s="107" customFormat="1" ht="27">
      <c r="A152" s="101"/>
      <c r="B152" s="115" t="s">
        <v>362</v>
      </c>
      <c r="C152" s="152" t="s">
        <v>183</v>
      </c>
      <c r="D152" s="150" t="s">
        <v>131</v>
      </c>
      <c r="E152" s="144">
        <v>1.02</v>
      </c>
      <c r="F152" s="147">
        <f>E152*F149</f>
        <v>40.799999999999997</v>
      </c>
      <c r="G152" s="150"/>
      <c r="H152" s="147">
        <f t="shared" ref="H152:H155" si="68">F152*G152</f>
        <v>0</v>
      </c>
      <c r="I152" s="150"/>
      <c r="J152" s="147"/>
      <c r="K152" s="146"/>
      <c r="L152" s="147"/>
      <c r="M152" s="147">
        <f t="shared" si="67"/>
        <v>0</v>
      </c>
      <c r="N152" s="106"/>
    </row>
    <row r="153" spans="1:14" s="107" customFormat="1" ht="27">
      <c r="A153" s="101"/>
      <c r="B153" s="115" t="s">
        <v>357</v>
      </c>
      <c r="C153" s="152" t="s">
        <v>184</v>
      </c>
      <c r="D153" s="144" t="s">
        <v>141</v>
      </c>
      <c r="E153" s="144">
        <v>6</v>
      </c>
      <c r="F153" s="147">
        <f>E153*F149</f>
        <v>240</v>
      </c>
      <c r="G153" s="150"/>
      <c r="H153" s="147">
        <f t="shared" si="68"/>
        <v>0</v>
      </c>
      <c r="I153" s="150"/>
      <c r="J153" s="147"/>
      <c r="K153" s="146"/>
      <c r="L153" s="147"/>
      <c r="M153" s="147">
        <f t="shared" si="67"/>
        <v>0</v>
      </c>
      <c r="N153" s="106"/>
    </row>
    <row r="154" spans="1:14" s="107" customFormat="1">
      <c r="A154" s="101"/>
      <c r="B154" s="148"/>
      <c r="C154" s="153" t="s">
        <v>185</v>
      </c>
      <c r="D154" s="144" t="s">
        <v>108</v>
      </c>
      <c r="E154" s="144">
        <v>7.0000000000000007E-2</v>
      </c>
      <c r="F154" s="147">
        <f>E154*F149</f>
        <v>2.8000000000000003</v>
      </c>
      <c r="G154" s="150"/>
      <c r="H154" s="147">
        <f t="shared" si="68"/>
        <v>0</v>
      </c>
      <c r="I154" s="150"/>
      <c r="J154" s="147"/>
      <c r="K154" s="146"/>
      <c r="L154" s="147"/>
      <c r="M154" s="147">
        <f t="shared" si="67"/>
        <v>0</v>
      </c>
      <c r="N154" s="106"/>
    </row>
    <row r="155" spans="1:14" s="107" customFormat="1" ht="15.75">
      <c r="A155" s="101">
        <v>32</v>
      </c>
      <c r="B155" s="245" t="s">
        <v>180</v>
      </c>
      <c r="C155" s="170" t="s">
        <v>325</v>
      </c>
      <c r="D155" s="169" t="s">
        <v>12</v>
      </c>
      <c r="E155" s="169"/>
      <c r="F155" s="169">
        <v>370</v>
      </c>
      <c r="G155" s="355"/>
      <c r="H155" s="140">
        <f t="shared" si="68"/>
        <v>0</v>
      </c>
      <c r="I155" s="357"/>
      <c r="J155" s="280"/>
      <c r="K155" s="355"/>
      <c r="L155" s="356"/>
      <c r="M155" s="374">
        <f t="shared" si="67"/>
        <v>0</v>
      </c>
      <c r="N155" s="106"/>
    </row>
    <row r="156" spans="1:14" s="107" customFormat="1" ht="15">
      <c r="A156" s="101"/>
      <c r="B156" s="155"/>
      <c r="C156" s="104" t="s">
        <v>127</v>
      </c>
      <c r="D156" s="351" t="s">
        <v>106</v>
      </c>
      <c r="E156" s="351">
        <v>0.34</v>
      </c>
      <c r="F156" s="353">
        <f>F155*E156</f>
        <v>125.80000000000001</v>
      </c>
      <c r="G156" s="358"/>
      <c r="H156" s="280"/>
      <c r="I156" s="358"/>
      <c r="J156" s="280">
        <f t="shared" ref="J156" si="69">F156*I156</f>
        <v>0</v>
      </c>
      <c r="K156" s="356"/>
      <c r="L156" s="356"/>
      <c r="M156" s="280">
        <f t="shared" si="67"/>
        <v>0</v>
      </c>
      <c r="N156" s="106"/>
    </row>
    <row r="157" spans="1:14" s="107" customFormat="1" ht="15">
      <c r="A157" s="101"/>
      <c r="B157" s="155"/>
      <c r="C157" s="104" t="s">
        <v>128</v>
      </c>
      <c r="D157" s="351" t="s">
        <v>108</v>
      </c>
      <c r="E157" s="360">
        <v>4.7E-2</v>
      </c>
      <c r="F157" s="355">
        <f>F155*E157</f>
        <v>17.39</v>
      </c>
      <c r="G157" s="358"/>
      <c r="H157" s="280"/>
      <c r="I157" s="358"/>
      <c r="J157" s="280"/>
      <c r="K157" s="356"/>
      <c r="L157" s="327">
        <f t="shared" ref="L157" si="70">F157*K157</f>
        <v>0</v>
      </c>
      <c r="M157" s="280">
        <f t="shared" si="67"/>
        <v>0</v>
      </c>
      <c r="N157" s="106"/>
    </row>
    <row r="158" spans="1:14" s="107" customFormat="1" ht="15">
      <c r="A158" s="101"/>
      <c r="B158" s="103"/>
      <c r="C158" s="103" t="s">
        <v>158</v>
      </c>
      <c r="D158" s="351" t="s">
        <v>159</v>
      </c>
      <c r="E158" s="360">
        <v>0.3</v>
      </c>
      <c r="F158" s="355"/>
      <c r="G158" s="355"/>
      <c r="H158" s="280">
        <f t="shared" ref="H158" si="71">F158*G158</f>
        <v>0</v>
      </c>
      <c r="I158" s="357"/>
      <c r="J158" s="280"/>
      <c r="K158" s="355"/>
      <c r="L158" s="356"/>
      <c r="M158" s="280">
        <f t="shared" si="67"/>
        <v>0</v>
      </c>
      <c r="N158" s="106"/>
    </row>
    <row r="159" spans="1:14" s="107" customFormat="1" ht="27">
      <c r="A159" s="101">
        <v>33</v>
      </c>
      <c r="B159" s="245" t="s">
        <v>180</v>
      </c>
      <c r="C159" s="170" t="s">
        <v>326</v>
      </c>
      <c r="D159" s="169" t="s">
        <v>12</v>
      </c>
      <c r="E159" s="169"/>
      <c r="F159" s="169">
        <v>375</v>
      </c>
      <c r="G159" s="355"/>
      <c r="H159" s="280"/>
      <c r="I159" s="357"/>
      <c r="J159" s="280"/>
      <c r="K159" s="355"/>
      <c r="L159" s="356"/>
      <c r="M159" s="280"/>
      <c r="N159" s="106"/>
    </row>
    <row r="160" spans="1:14" s="107" customFormat="1" ht="15">
      <c r="A160" s="101"/>
      <c r="B160" s="155"/>
      <c r="C160" s="104" t="s">
        <v>127</v>
      </c>
      <c r="D160" s="351" t="s">
        <v>106</v>
      </c>
      <c r="E160" s="351">
        <v>1.2290000000000001</v>
      </c>
      <c r="F160" s="353">
        <f>F159*E160</f>
        <v>460.87500000000006</v>
      </c>
      <c r="G160" s="358"/>
      <c r="H160" s="280"/>
      <c r="I160" s="358"/>
      <c r="J160" s="280">
        <f t="shared" ref="J160" si="72">F160*I160</f>
        <v>0</v>
      </c>
      <c r="K160" s="356"/>
      <c r="L160" s="356"/>
      <c r="M160" s="280">
        <f t="shared" ref="M160:M168" si="73">H160+J160+L160</f>
        <v>0</v>
      </c>
      <c r="N160" s="106"/>
    </row>
    <row r="161" spans="1:14" s="107" customFormat="1" ht="25.5">
      <c r="A161" s="101"/>
      <c r="B161" s="103" t="s">
        <v>360</v>
      </c>
      <c r="C161" s="104" t="s">
        <v>176</v>
      </c>
      <c r="D161" s="351" t="s">
        <v>153</v>
      </c>
      <c r="E161" s="359">
        <f>0.041/0.0178*0.0265</f>
        <v>6.1039325842696626E-2</v>
      </c>
      <c r="F161" s="352">
        <f>F159*E161</f>
        <v>22.889747191011235</v>
      </c>
      <c r="G161" s="358"/>
      <c r="H161" s="280"/>
      <c r="I161" s="358"/>
      <c r="J161" s="280"/>
      <c r="K161" s="356"/>
      <c r="L161" s="327">
        <f t="shared" ref="L161:L162" si="74">F161*K161</f>
        <v>0</v>
      </c>
      <c r="M161" s="280">
        <f t="shared" si="73"/>
        <v>0</v>
      </c>
      <c r="N161" s="106"/>
    </row>
    <row r="162" spans="1:14" s="107" customFormat="1" ht="15">
      <c r="A162" s="101"/>
      <c r="B162" s="155"/>
      <c r="C162" s="104" t="s">
        <v>128</v>
      </c>
      <c r="D162" s="351" t="s">
        <v>108</v>
      </c>
      <c r="E162" s="360">
        <f>0.021*1.2</f>
        <v>2.52E-2</v>
      </c>
      <c r="F162" s="355">
        <f>F159*E162</f>
        <v>9.4499999999999993</v>
      </c>
      <c r="G162" s="358"/>
      <c r="H162" s="280"/>
      <c r="I162" s="358"/>
      <c r="J162" s="280"/>
      <c r="K162" s="356"/>
      <c r="L162" s="327">
        <f t="shared" si="74"/>
        <v>0</v>
      </c>
      <c r="M162" s="280">
        <f t="shared" si="73"/>
        <v>0</v>
      </c>
      <c r="N162" s="106"/>
    </row>
    <row r="163" spans="1:14" s="107" customFormat="1" ht="25.5">
      <c r="A163" s="101"/>
      <c r="B163" s="103" t="s">
        <v>361</v>
      </c>
      <c r="C163" s="103" t="s">
        <v>177</v>
      </c>
      <c r="D163" s="351" t="s">
        <v>178</v>
      </c>
      <c r="E163" s="360">
        <f>2.5*0.0106</f>
        <v>2.6499999999999999E-2</v>
      </c>
      <c r="F163" s="361">
        <f>F160*E163</f>
        <v>12.213187500000002</v>
      </c>
      <c r="G163" s="361"/>
      <c r="H163" s="280">
        <f t="shared" ref="H163:H165" si="75">F163*G163</f>
        <v>0</v>
      </c>
      <c r="I163" s="357"/>
      <c r="J163" s="280"/>
      <c r="K163" s="355"/>
      <c r="L163" s="356"/>
      <c r="M163" s="280">
        <f t="shared" si="73"/>
        <v>0</v>
      </c>
      <c r="N163" s="106"/>
    </row>
    <row r="164" spans="1:14" s="107" customFormat="1" ht="15">
      <c r="A164" s="101"/>
      <c r="B164" s="103"/>
      <c r="C164" s="103" t="s">
        <v>158</v>
      </c>
      <c r="D164" s="351" t="s">
        <v>159</v>
      </c>
      <c r="E164" s="360">
        <v>3.0000000000000001E-3</v>
      </c>
      <c r="F164" s="355">
        <v>0.99</v>
      </c>
      <c r="G164" s="355"/>
      <c r="H164" s="280">
        <f t="shared" si="75"/>
        <v>0</v>
      </c>
      <c r="I164" s="357"/>
      <c r="J164" s="280"/>
      <c r="K164" s="355"/>
      <c r="L164" s="356"/>
      <c r="M164" s="280">
        <f t="shared" si="73"/>
        <v>0</v>
      </c>
      <c r="N164" s="106"/>
    </row>
    <row r="165" spans="1:14" s="107" customFormat="1" ht="27">
      <c r="A165" s="101">
        <v>34</v>
      </c>
      <c r="B165" s="245" t="s">
        <v>180</v>
      </c>
      <c r="C165" s="170" t="s">
        <v>327</v>
      </c>
      <c r="D165" s="169" t="s">
        <v>12</v>
      </c>
      <c r="E165" s="169"/>
      <c r="F165" s="169">
        <v>375</v>
      </c>
      <c r="G165" s="355"/>
      <c r="H165" s="140">
        <f t="shared" si="75"/>
        <v>0</v>
      </c>
      <c r="I165" s="357"/>
      <c r="J165" s="280"/>
      <c r="K165" s="355"/>
      <c r="L165" s="356"/>
      <c r="M165" s="374">
        <f t="shared" si="73"/>
        <v>0</v>
      </c>
      <c r="N165" s="106"/>
    </row>
    <row r="166" spans="1:14" s="107" customFormat="1" ht="15">
      <c r="A166" s="101"/>
      <c r="B166" s="155"/>
      <c r="C166" s="104" t="s">
        <v>127</v>
      </c>
      <c r="D166" s="351" t="s">
        <v>106</v>
      </c>
      <c r="E166" s="351">
        <v>0.34</v>
      </c>
      <c r="F166" s="353">
        <f>F165*E166</f>
        <v>127.50000000000001</v>
      </c>
      <c r="G166" s="358"/>
      <c r="H166" s="280"/>
      <c r="I166" s="358"/>
      <c r="J166" s="280">
        <f t="shared" ref="J166" si="76">F166*I166</f>
        <v>0</v>
      </c>
      <c r="K166" s="356"/>
      <c r="L166" s="356"/>
      <c r="M166" s="280">
        <f t="shared" si="73"/>
        <v>0</v>
      </c>
      <c r="N166" s="106"/>
    </row>
    <row r="167" spans="1:14" s="107" customFormat="1" ht="15">
      <c r="A167" s="101"/>
      <c r="B167" s="155"/>
      <c r="C167" s="104" t="s">
        <v>128</v>
      </c>
      <c r="D167" s="351" t="s">
        <v>108</v>
      </c>
      <c r="E167" s="360">
        <v>4.7E-2</v>
      </c>
      <c r="F167" s="355">
        <f>F165*E167</f>
        <v>17.625</v>
      </c>
      <c r="G167" s="358"/>
      <c r="H167" s="280"/>
      <c r="I167" s="358"/>
      <c r="J167" s="280"/>
      <c r="K167" s="356"/>
      <c r="L167" s="327">
        <f t="shared" ref="L167" si="77">F167*K167</f>
        <v>0</v>
      </c>
      <c r="M167" s="280">
        <f t="shared" si="73"/>
        <v>0</v>
      </c>
      <c r="N167" s="106"/>
    </row>
    <row r="168" spans="1:14" s="107" customFormat="1" ht="15">
      <c r="A168" s="101"/>
      <c r="B168" s="103"/>
      <c r="C168" s="103" t="s">
        <v>158</v>
      </c>
      <c r="D168" s="351" t="s">
        <v>159</v>
      </c>
      <c r="E168" s="360">
        <v>0.3</v>
      </c>
      <c r="F168" s="355">
        <v>0.99</v>
      </c>
      <c r="G168" s="355"/>
      <c r="H168" s="280">
        <f t="shared" ref="H168" si="78">F168*G168</f>
        <v>0</v>
      </c>
      <c r="I168" s="357"/>
      <c r="J168" s="280"/>
      <c r="K168" s="355"/>
      <c r="L168" s="356"/>
      <c r="M168" s="280">
        <f t="shared" si="73"/>
        <v>0</v>
      </c>
      <c r="N168" s="106"/>
    </row>
    <row r="169" spans="1:14" s="107" customFormat="1" ht="27">
      <c r="A169" s="138">
        <v>35</v>
      </c>
      <c r="B169" s="136" t="s">
        <v>172</v>
      </c>
      <c r="C169" s="170" t="s">
        <v>332</v>
      </c>
      <c r="D169" s="169" t="s">
        <v>12</v>
      </c>
      <c r="E169" s="139"/>
      <c r="F169" s="139">
        <v>14</v>
      </c>
      <c r="G169" s="140"/>
      <c r="H169" s="140"/>
      <c r="I169" s="140"/>
      <c r="J169" s="140"/>
      <c r="K169" s="140"/>
      <c r="L169" s="140"/>
      <c r="M169" s="374"/>
      <c r="N169" s="106"/>
    </row>
    <row r="170" spans="1:14" s="107" customFormat="1" ht="15.75">
      <c r="A170" s="138"/>
      <c r="B170" s="136"/>
      <c r="C170" s="137" t="s">
        <v>173</v>
      </c>
      <c r="D170" s="169" t="s">
        <v>12</v>
      </c>
      <c r="E170" s="139">
        <f>1.08*1.2</f>
        <v>1.296</v>
      </c>
      <c r="F170" s="139">
        <f>F169*E170</f>
        <v>18.144000000000002</v>
      </c>
      <c r="G170" s="140"/>
      <c r="H170" s="140"/>
      <c r="I170" s="140"/>
      <c r="J170" s="140">
        <f t="shared" ref="J170" si="79">F170*I170</f>
        <v>0</v>
      </c>
      <c r="K170" s="140"/>
      <c r="L170" s="140"/>
      <c r="M170" s="374">
        <f t="shared" ref="M170:M174" si="80">H170+J170+L170</f>
        <v>0</v>
      </c>
      <c r="N170" s="106"/>
    </row>
    <row r="171" spans="1:14" s="107" customFormat="1">
      <c r="A171" s="138"/>
      <c r="B171" s="136"/>
      <c r="C171" s="137" t="s">
        <v>128</v>
      </c>
      <c r="D171" s="138" t="s">
        <v>159</v>
      </c>
      <c r="E171" s="142">
        <v>4.5199999999999997E-2</v>
      </c>
      <c r="F171" s="139">
        <f>F169*E171</f>
        <v>0.63279999999999992</v>
      </c>
      <c r="G171" s="140"/>
      <c r="H171" s="140"/>
      <c r="I171" s="140"/>
      <c r="J171" s="140"/>
      <c r="K171" s="140"/>
      <c r="L171" s="140">
        <f t="shared" ref="L171" si="81">F171*K171</f>
        <v>0</v>
      </c>
      <c r="M171" s="374">
        <f t="shared" si="80"/>
        <v>0</v>
      </c>
      <c r="N171" s="106"/>
    </row>
    <row r="172" spans="1:14" s="107" customFormat="1" ht="27">
      <c r="A172" s="138"/>
      <c r="B172" s="115" t="s">
        <v>358</v>
      </c>
      <c r="C172" s="137" t="s">
        <v>170</v>
      </c>
      <c r="D172" s="138" t="s">
        <v>168</v>
      </c>
      <c r="E172" s="139">
        <v>1.02</v>
      </c>
      <c r="F172" s="139">
        <f>F169*E172</f>
        <v>14.280000000000001</v>
      </c>
      <c r="G172" s="140"/>
      <c r="H172" s="140">
        <f t="shared" ref="H172:H174" si="82">F172*G172</f>
        <v>0</v>
      </c>
      <c r="I172" s="140"/>
      <c r="J172" s="140"/>
      <c r="K172" s="140"/>
      <c r="L172" s="140"/>
      <c r="M172" s="374">
        <f t="shared" si="80"/>
        <v>0</v>
      </c>
      <c r="N172" s="106"/>
    </row>
    <row r="173" spans="1:14" s="107" customFormat="1" ht="27">
      <c r="A173" s="138"/>
      <c r="B173" s="115" t="s">
        <v>357</v>
      </c>
      <c r="C173" s="137" t="s">
        <v>171</v>
      </c>
      <c r="D173" s="138" t="s">
        <v>155</v>
      </c>
      <c r="E173" s="139">
        <v>6</v>
      </c>
      <c r="F173" s="139">
        <f>F169*E173</f>
        <v>84</v>
      </c>
      <c r="G173" s="140"/>
      <c r="H173" s="140">
        <f t="shared" si="82"/>
        <v>0</v>
      </c>
      <c r="I173" s="140"/>
      <c r="J173" s="140"/>
      <c r="K173" s="140"/>
      <c r="L173" s="140"/>
      <c r="M173" s="374">
        <f t="shared" si="80"/>
        <v>0</v>
      </c>
      <c r="N173" s="106"/>
    </row>
    <row r="174" spans="1:14" s="107" customFormat="1">
      <c r="A174" s="138"/>
      <c r="B174" s="136"/>
      <c r="C174" s="137" t="s">
        <v>158</v>
      </c>
      <c r="D174" s="138" t="s">
        <v>159</v>
      </c>
      <c r="E174" s="142">
        <v>4.6600000000000003E-2</v>
      </c>
      <c r="F174" s="139">
        <f>F169*E174</f>
        <v>0.65240000000000009</v>
      </c>
      <c r="G174" s="140"/>
      <c r="H174" s="140">
        <f t="shared" si="82"/>
        <v>0</v>
      </c>
      <c r="I174" s="140"/>
      <c r="J174" s="140"/>
      <c r="K174" s="140"/>
      <c r="L174" s="140"/>
      <c r="M174" s="374">
        <f t="shared" si="80"/>
        <v>0</v>
      </c>
      <c r="N174" s="106"/>
    </row>
    <row r="175" spans="1:14" s="243" customFormat="1" ht="15.75">
      <c r="A175" s="169">
        <v>36</v>
      </c>
      <c r="B175" s="138" t="s">
        <v>297</v>
      </c>
      <c r="C175" s="170" t="s">
        <v>186</v>
      </c>
      <c r="D175" s="169" t="s">
        <v>12</v>
      </c>
      <c r="E175" s="169"/>
      <c r="F175" s="169">
        <v>300</v>
      </c>
      <c r="G175" s="139"/>
      <c r="H175" s="139"/>
      <c r="I175" s="139"/>
      <c r="J175" s="139"/>
      <c r="K175" s="139"/>
      <c r="L175" s="139"/>
      <c r="M175" s="139"/>
    </row>
    <row r="176" spans="1:14" s="107" customFormat="1">
      <c r="A176" s="101"/>
      <c r="B176" s="148"/>
      <c r="C176" s="149" t="s">
        <v>182</v>
      </c>
      <c r="D176" s="150" t="s">
        <v>106</v>
      </c>
      <c r="E176" s="144">
        <v>1.1599999999999999</v>
      </c>
      <c r="F176" s="147">
        <f>E176*F175</f>
        <v>348</v>
      </c>
      <c r="G176" s="146"/>
      <c r="H176" s="147"/>
      <c r="I176" s="144"/>
      <c r="J176" s="147">
        <f t="shared" ref="J176" si="83">F176*I176</f>
        <v>0</v>
      </c>
      <c r="K176" s="146"/>
      <c r="L176" s="147"/>
      <c r="M176" s="147">
        <f t="shared" ref="M176:M179" si="84">H176+J176+L176</f>
        <v>0</v>
      </c>
      <c r="N176" s="106"/>
    </row>
    <row r="177" spans="1:14" s="107" customFormat="1">
      <c r="A177" s="101"/>
      <c r="B177" s="152"/>
      <c r="C177" s="152" t="s">
        <v>107</v>
      </c>
      <c r="D177" s="144" t="s">
        <v>108</v>
      </c>
      <c r="E177" s="144">
        <v>4.2999999999999997E-2</v>
      </c>
      <c r="F177" s="147">
        <v>10.220000000000001</v>
      </c>
      <c r="G177" s="144"/>
      <c r="H177" s="147"/>
      <c r="I177" s="146"/>
      <c r="J177" s="147"/>
      <c r="K177" s="146"/>
      <c r="L177" s="147">
        <v>0</v>
      </c>
      <c r="M177" s="147">
        <f t="shared" si="84"/>
        <v>0</v>
      </c>
      <c r="N177" s="106"/>
    </row>
    <row r="178" spans="1:14" s="107" customFormat="1" ht="27.75" customHeight="1">
      <c r="A178" s="101"/>
      <c r="B178" s="103" t="s">
        <v>363</v>
      </c>
      <c r="C178" s="149" t="s">
        <v>187</v>
      </c>
      <c r="D178" s="150" t="s">
        <v>152</v>
      </c>
      <c r="E178" s="144">
        <v>3.6999999999999998E-2</v>
      </c>
      <c r="F178" s="147">
        <f>F175*E178</f>
        <v>11.1</v>
      </c>
      <c r="G178" s="146"/>
      <c r="H178" s="139">
        <f t="shared" si="10"/>
        <v>0</v>
      </c>
      <c r="I178" s="144"/>
      <c r="J178" s="147"/>
      <c r="K178" s="146"/>
      <c r="L178" s="147"/>
      <c r="M178" s="147">
        <f t="shared" si="84"/>
        <v>0</v>
      </c>
      <c r="N178" s="106"/>
    </row>
    <row r="179" spans="1:14" s="107" customFormat="1">
      <c r="A179" s="101"/>
      <c r="B179" s="148"/>
      <c r="C179" s="153" t="s">
        <v>185</v>
      </c>
      <c r="D179" s="144" t="s">
        <v>108</v>
      </c>
      <c r="E179" s="144">
        <v>3.0000000000000001E-3</v>
      </c>
      <c r="F179" s="147">
        <f>F175*E179</f>
        <v>0.9</v>
      </c>
      <c r="G179" s="150"/>
      <c r="H179" s="147">
        <f t="shared" ref="H179" si="85">F179*G179</f>
        <v>0</v>
      </c>
      <c r="I179" s="150"/>
      <c r="J179" s="147"/>
      <c r="K179" s="146"/>
      <c r="L179" s="147"/>
      <c r="M179" s="147">
        <f t="shared" si="84"/>
        <v>0</v>
      </c>
      <c r="N179" s="106"/>
    </row>
    <row r="180" spans="1:14" s="107" customFormat="1" ht="27">
      <c r="A180" s="101">
        <v>37</v>
      </c>
      <c r="B180" s="245" t="s">
        <v>190</v>
      </c>
      <c r="C180" s="170" t="s">
        <v>43</v>
      </c>
      <c r="D180" s="169" t="s">
        <v>12</v>
      </c>
      <c r="E180" s="169"/>
      <c r="F180" s="169">
        <v>487</v>
      </c>
      <c r="G180" s="355"/>
      <c r="H180" s="280"/>
      <c r="I180" s="357"/>
      <c r="J180" s="280"/>
      <c r="K180" s="355"/>
      <c r="L180" s="356"/>
      <c r="M180" s="280"/>
      <c r="N180" s="106"/>
    </row>
    <row r="181" spans="1:14" s="107" customFormat="1" ht="15">
      <c r="A181" s="101"/>
      <c r="B181" s="103"/>
      <c r="C181" s="104" t="s">
        <v>127</v>
      </c>
      <c r="D181" s="351" t="s">
        <v>106</v>
      </c>
      <c r="E181" s="363">
        <f>0.658*1.2</f>
        <v>0.78959999999999997</v>
      </c>
      <c r="F181" s="352">
        <f>F180*E181</f>
        <v>384.53519999999997</v>
      </c>
      <c r="G181" s="355"/>
      <c r="H181" s="280"/>
      <c r="I181" s="357"/>
      <c r="J181" s="280">
        <f t="shared" ref="J181:J182" si="86">F181*I181</f>
        <v>0</v>
      </c>
      <c r="K181" s="355"/>
      <c r="L181" s="356">
        <f t="shared" ref="L181:L182" si="87">F181*K181</f>
        <v>0</v>
      </c>
      <c r="M181" s="280">
        <f t="shared" ref="M181:M185" si="88">H181+J181+L181</f>
        <v>0</v>
      </c>
      <c r="N181" s="106"/>
    </row>
    <row r="182" spans="1:14" s="107" customFormat="1" ht="15">
      <c r="A182" s="101"/>
      <c r="B182" s="103"/>
      <c r="C182" s="104" t="s">
        <v>128</v>
      </c>
      <c r="D182" s="351" t="s">
        <v>108</v>
      </c>
      <c r="E182" s="360">
        <f>0.01*1.2</f>
        <v>1.2E-2</v>
      </c>
      <c r="F182" s="364">
        <f>F180*E182</f>
        <v>5.8440000000000003</v>
      </c>
      <c r="G182" s="355"/>
      <c r="H182" s="280"/>
      <c r="I182" s="357"/>
      <c r="J182" s="280">
        <f t="shared" si="86"/>
        <v>0</v>
      </c>
      <c r="K182" s="355"/>
      <c r="L182" s="327">
        <f t="shared" si="87"/>
        <v>0</v>
      </c>
      <c r="M182" s="280">
        <f t="shared" si="88"/>
        <v>0</v>
      </c>
      <c r="N182" s="106"/>
    </row>
    <row r="183" spans="1:14" s="107" customFormat="1" ht="25.5">
      <c r="A183" s="101"/>
      <c r="B183" s="103" t="s">
        <v>364</v>
      </c>
      <c r="C183" s="103" t="s">
        <v>188</v>
      </c>
      <c r="D183" s="351" t="s">
        <v>155</v>
      </c>
      <c r="E183" s="360">
        <v>0.63</v>
      </c>
      <c r="F183" s="361">
        <f>F180*E183</f>
        <v>306.81</v>
      </c>
      <c r="G183" s="355"/>
      <c r="H183" s="280">
        <f t="shared" ref="H183:H185" si="89">F183*G183</f>
        <v>0</v>
      </c>
      <c r="I183" s="357"/>
      <c r="J183" s="280"/>
      <c r="K183" s="355"/>
      <c r="L183" s="327"/>
      <c r="M183" s="280">
        <f t="shared" si="88"/>
        <v>0</v>
      </c>
      <c r="N183" s="106"/>
    </row>
    <row r="184" spans="1:14" s="107" customFormat="1" ht="25.5">
      <c r="A184" s="101"/>
      <c r="B184" s="103" t="s">
        <v>365</v>
      </c>
      <c r="C184" s="110" t="s">
        <v>189</v>
      </c>
      <c r="D184" s="351" t="s">
        <v>155</v>
      </c>
      <c r="E184" s="360">
        <v>0.79</v>
      </c>
      <c r="F184" s="361">
        <f>F180*E184</f>
        <v>384.73</v>
      </c>
      <c r="G184" s="355"/>
      <c r="H184" s="280">
        <f t="shared" si="89"/>
        <v>0</v>
      </c>
      <c r="I184" s="357"/>
      <c r="J184" s="280"/>
      <c r="K184" s="355"/>
      <c r="L184" s="327"/>
      <c r="M184" s="280">
        <f t="shared" si="88"/>
        <v>0</v>
      </c>
      <c r="N184" s="106"/>
    </row>
    <row r="185" spans="1:14" s="107" customFormat="1" ht="15">
      <c r="A185" s="101"/>
      <c r="B185" s="103"/>
      <c r="C185" s="110" t="s">
        <v>158</v>
      </c>
      <c r="D185" s="351" t="s">
        <v>159</v>
      </c>
      <c r="E185" s="360">
        <v>1.6E-2</v>
      </c>
      <c r="F185" s="364">
        <f>F180*E185</f>
        <v>7.7919999999999998</v>
      </c>
      <c r="G185" s="355"/>
      <c r="H185" s="280">
        <f t="shared" si="89"/>
        <v>0</v>
      </c>
      <c r="I185" s="357"/>
      <c r="J185" s="280"/>
      <c r="K185" s="355"/>
      <c r="L185" s="327"/>
      <c r="M185" s="280">
        <f t="shared" si="88"/>
        <v>0</v>
      </c>
      <c r="N185" s="106"/>
    </row>
    <row r="186" spans="1:14" s="107" customFormat="1" ht="27">
      <c r="A186" s="101">
        <v>38</v>
      </c>
      <c r="B186" s="245" t="s">
        <v>192</v>
      </c>
      <c r="C186" s="170" t="s">
        <v>309</v>
      </c>
      <c r="D186" s="360" t="s">
        <v>131</v>
      </c>
      <c r="E186" s="360"/>
      <c r="F186" s="355">
        <v>147</v>
      </c>
      <c r="G186" s="355"/>
      <c r="H186" s="365"/>
      <c r="I186" s="357"/>
      <c r="J186" s="365"/>
      <c r="K186" s="355"/>
      <c r="L186" s="355"/>
      <c r="M186" s="365"/>
      <c r="N186" s="106"/>
    </row>
    <row r="187" spans="1:14" s="107" customFormat="1" ht="15">
      <c r="A187" s="101"/>
      <c r="B187" s="103" t="s">
        <v>125</v>
      </c>
      <c r="C187" s="104" t="s">
        <v>298</v>
      </c>
      <c r="D187" s="351" t="s">
        <v>108</v>
      </c>
      <c r="E187" s="363">
        <v>1</v>
      </c>
      <c r="F187" s="352">
        <f>F186*E187</f>
        <v>147</v>
      </c>
      <c r="G187" s="355"/>
      <c r="H187" s="280"/>
      <c r="I187" s="357"/>
      <c r="J187" s="280">
        <f t="shared" ref="J187:J188" si="90">F187*I187</f>
        <v>0</v>
      </c>
      <c r="K187" s="355"/>
      <c r="L187" s="356"/>
      <c r="M187" s="280">
        <f t="shared" ref="M187:M192" si="91">H187+J187+L187</f>
        <v>0</v>
      </c>
      <c r="N187" s="106"/>
    </row>
    <row r="188" spans="1:14" s="107" customFormat="1" ht="15">
      <c r="A188" s="101"/>
      <c r="B188" s="103"/>
      <c r="C188" s="104" t="s">
        <v>128</v>
      </c>
      <c r="D188" s="351" t="s">
        <v>108</v>
      </c>
      <c r="E188" s="362">
        <f>(0.035+0.0039)*1.2</f>
        <v>4.6680000000000006E-2</v>
      </c>
      <c r="F188" s="361">
        <f>F186*E188</f>
        <v>6.8619600000000007</v>
      </c>
      <c r="G188" s="355"/>
      <c r="H188" s="280"/>
      <c r="I188" s="357"/>
      <c r="J188" s="280">
        <f t="shared" si="90"/>
        <v>0</v>
      </c>
      <c r="K188" s="355"/>
      <c r="L188" s="327">
        <f t="shared" ref="L188" si="92">F188*K188</f>
        <v>0</v>
      </c>
      <c r="M188" s="280">
        <f t="shared" si="91"/>
        <v>0</v>
      </c>
      <c r="N188" s="106"/>
    </row>
    <row r="189" spans="1:14" s="107" customFormat="1" ht="25.5">
      <c r="A189" s="101"/>
      <c r="B189" s="103" t="s">
        <v>366</v>
      </c>
      <c r="C189" s="103" t="s">
        <v>191</v>
      </c>
      <c r="D189" s="351" t="s">
        <v>126</v>
      </c>
      <c r="E189" s="366">
        <v>1</v>
      </c>
      <c r="F189" s="361">
        <f>F186*E189</f>
        <v>147</v>
      </c>
      <c r="G189" s="355"/>
      <c r="H189" s="280">
        <f t="shared" ref="H189:H190" si="93">F189*G189</f>
        <v>0</v>
      </c>
      <c r="I189" s="357"/>
      <c r="J189" s="280"/>
      <c r="K189" s="355"/>
      <c r="L189" s="327"/>
      <c r="M189" s="280">
        <f t="shared" si="91"/>
        <v>0</v>
      </c>
      <c r="N189" s="106"/>
    </row>
    <row r="190" spans="1:14" s="107" customFormat="1" ht="15">
      <c r="A190" s="101"/>
      <c r="B190" s="103"/>
      <c r="C190" s="103" t="s">
        <v>158</v>
      </c>
      <c r="D190" s="351" t="s">
        <v>159</v>
      </c>
      <c r="E190" s="367">
        <v>0.38900000000000001</v>
      </c>
      <c r="F190" s="361">
        <f>F186*E190</f>
        <v>57.183</v>
      </c>
      <c r="G190" s="355"/>
      <c r="H190" s="280">
        <f t="shared" si="93"/>
        <v>0</v>
      </c>
      <c r="I190" s="357"/>
      <c r="J190" s="280"/>
      <c r="K190" s="355"/>
      <c r="L190" s="327"/>
      <c r="M190" s="280">
        <f t="shared" si="91"/>
        <v>0</v>
      </c>
      <c r="N190" s="106"/>
    </row>
    <row r="191" spans="1:14" s="141" customFormat="1">
      <c r="A191" s="138">
        <v>39</v>
      </c>
      <c r="B191" s="136"/>
      <c r="C191" s="170" t="s">
        <v>328</v>
      </c>
      <c r="D191" s="169" t="s">
        <v>11</v>
      </c>
      <c r="E191" s="139"/>
      <c r="F191" s="139">
        <v>36</v>
      </c>
      <c r="G191" s="140"/>
      <c r="H191" s="140"/>
      <c r="I191" s="140"/>
      <c r="J191" s="140"/>
      <c r="K191" s="140"/>
      <c r="L191" s="140"/>
      <c r="M191" s="374"/>
    </row>
    <row r="192" spans="1:14" s="141" customFormat="1" ht="15">
      <c r="A192" s="138"/>
      <c r="B192" s="136"/>
      <c r="C192" s="170" t="s">
        <v>329</v>
      </c>
      <c r="D192" s="169" t="s">
        <v>11</v>
      </c>
      <c r="E192" s="139">
        <v>1.1499999999999999</v>
      </c>
      <c r="F192" s="139">
        <f>+F191*E192</f>
        <v>41.4</v>
      </c>
      <c r="G192" s="140"/>
      <c r="H192" s="140">
        <f>+G192*F192</f>
        <v>0</v>
      </c>
      <c r="I192" s="140"/>
      <c r="J192" s="140"/>
      <c r="K192" s="140"/>
      <c r="L192" s="140"/>
      <c r="M192" s="280">
        <f t="shared" si="91"/>
        <v>0</v>
      </c>
    </row>
    <row r="193" spans="1:14" s="141" customFormat="1">
      <c r="A193" s="138"/>
      <c r="B193" s="136"/>
      <c r="C193" s="137" t="s">
        <v>173</v>
      </c>
      <c r="D193" s="138" t="s">
        <v>106</v>
      </c>
      <c r="E193" s="139">
        <f>0.714*1.2</f>
        <v>0.8567999999999999</v>
      </c>
      <c r="F193" s="139">
        <f>F191*E193</f>
        <v>30.844799999999996</v>
      </c>
      <c r="G193" s="140"/>
      <c r="H193" s="140"/>
      <c r="I193" s="140"/>
      <c r="J193" s="140">
        <f t="shared" ref="J193" si="94">F193*I193</f>
        <v>0</v>
      </c>
      <c r="K193" s="140"/>
      <c r="L193" s="140"/>
      <c r="M193" s="374">
        <f t="shared" ref="M193:M195" si="95">H193+J193+L193</f>
        <v>0</v>
      </c>
    </row>
    <row r="194" spans="1:14" s="141" customFormat="1">
      <c r="A194" s="138"/>
      <c r="B194" s="136"/>
      <c r="C194" s="137" t="s">
        <v>128</v>
      </c>
      <c r="D194" s="138" t="s">
        <v>159</v>
      </c>
      <c r="E194" s="142">
        <v>1.83E-2</v>
      </c>
      <c r="F194" s="163">
        <f>F191*E194</f>
        <v>0.65880000000000005</v>
      </c>
      <c r="G194" s="140"/>
      <c r="H194" s="140"/>
      <c r="I194" s="140"/>
      <c r="J194" s="140"/>
      <c r="K194" s="140"/>
      <c r="L194" s="140">
        <f t="shared" ref="L194" si="96">F194*K194</f>
        <v>0</v>
      </c>
      <c r="M194" s="374">
        <f t="shared" si="95"/>
        <v>0</v>
      </c>
    </row>
    <row r="195" spans="1:14" s="141" customFormat="1">
      <c r="A195" s="138"/>
      <c r="B195" s="136"/>
      <c r="C195" s="137" t="s">
        <v>158</v>
      </c>
      <c r="D195" s="138" t="s">
        <v>159</v>
      </c>
      <c r="E195" s="142">
        <v>2.69E-2</v>
      </c>
      <c r="F195" s="163">
        <f>F191*E195</f>
        <v>0.96840000000000004</v>
      </c>
      <c r="G195" s="140"/>
      <c r="H195" s="140">
        <f t="shared" ref="H195" si="97">F195*G195</f>
        <v>0</v>
      </c>
      <c r="I195" s="140"/>
      <c r="J195" s="140"/>
      <c r="K195" s="140"/>
      <c r="L195" s="140"/>
      <c r="M195" s="374">
        <f t="shared" si="95"/>
        <v>0</v>
      </c>
    </row>
    <row r="196" spans="1:14" s="141" customFormat="1">
      <c r="A196" s="138">
        <v>40</v>
      </c>
      <c r="B196" s="136"/>
      <c r="C196" s="170" t="s">
        <v>330</v>
      </c>
      <c r="D196" s="169" t="s">
        <v>11</v>
      </c>
      <c r="E196" s="139"/>
      <c r="F196" s="139">
        <v>20</v>
      </c>
      <c r="G196" s="140"/>
      <c r="H196" s="140"/>
      <c r="I196" s="140"/>
      <c r="J196" s="140"/>
      <c r="K196" s="140"/>
      <c r="L196" s="140"/>
      <c r="M196" s="374"/>
    </row>
    <row r="197" spans="1:14" s="141" customFormat="1" ht="15">
      <c r="A197" s="138"/>
      <c r="B197" s="136"/>
      <c r="C197" s="170" t="s">
        <v>331</v>
      </c>
      <c r="D197" s="169" t="s">
        <v>11</v>
      </c>
      <c r="E197" s="139">
        <v>1.26</v>
      </c>
      <c r="F197" s="139">
        <f>+F196*E197</f>
        <v>25.2</v>
      </c>
      <c r="G197" s="140"/>
      <c r="H197" s="140">
        <f>+G197*F197</f>
        <v>0</v>
      </c>
      <c r="I197" s="140"/>
      <c r="J197" s="140"/>
      <c r="K197" s="140"/>
      <c r="L197" s="140"/>
      <c r="M197" s="280">
        <f t="shared" ref="M197:M200" si="98">H197+J197+L197</f>
        <v>0</v>
      </c>
    </row>
    <row r="198" spans="1:14" s="141" customFormat="1">
      <c r="A198" s="138"/>
      <c r="B198" s="136"/>
      <c r="C198" s="137" t="s">
        <v>173</v>
      </c>
      <c r="D198" s="138" t="s">
        <v>106</v>
      </c>
      <c r="E198" s="139">
        <f>0.714*1.2</f>
        <v>0.8567999999999999</v>
      </c>
      <c r="F198" s="139">
        <f>F196*E198</f>
        <v>17.135999999999999</v>
      </c>
      <c r="G198" s="140"/>
      <c r="H198" s="140"/>
      <c r="I198" s="140"/>
      <c r="J198" s="140">
        <f t="shared" ref="J198" si="99">F198*I198</f>
        <v>0</v>
      </c>
      <c r="K198" s="140"/>
      <c r="L198" s="140"/>
      <c r="M198" s="374">
        <f t="shared" si="98"/>
        <v>0</v>
      </c>
    </row>
    <row r="199" spans="1:14" s="141" customFormat="1">
      <c r="A199" s="138"/>
      <c r="B199" s="136"/>
      <c r="C199" s="137" t="s">
        <v>128</v>
      </c>
      <c r="D199" s="138" t="s">
        <v>159</v>
      </c>
      <c r="E199" s="142">
        <v>1.83E-2</v>
      </c>
      <c r="F199" s="163">
        <f>F196*E199</f>
        <v>0.36599999999999999</v>
      </c>
      <c r="G199" s="140"/>
      <c r="H199" s="140"/>
      <c r="I199" s="140"/>
      <c r="J199" s="140"/>
      <c r="K199" s="140"/>
      <c r="L199" s="140">
        <f t="shared" ref="L199" si="100">F199*K199</f>
        <v>0</v>
      </c>
      <c r="M199" s="374">
        <f t="shared" si="98"/>
        <v>0</v>
      </c>
    </row>
    <row r="200" spans="1:14" s="141" customFormat="1">
      <c r="A200" s="138"/>
      <c r="B200" s="136"/>
      <c r="C200" s="137" t="s">
        <v>158</v>
      </c>
      <c r="D200" s="138" t="s">
        <v>159</v>
      </c>
      <c r="E200" s="142">
        <v>2.69E-2</v>
      </c>
      <c r="F200" s="163">
        <v>78</v>
      </c>
      <c r="G200" s="140"/>
      <c r="H200" s="140">
        <f t="shared" ref="H200" si="101">F200*G200</f>
        <v>0</v>
      </c>
      <c r="I200" s="140"/>
      <c r="J200" s="140"/>
      <c r="K200" s="140"/>
      <c r="L200" s="140"/>
      <c r="M200" s="374">
        <f t="shared" si="98"/>
        <v>0</v>
      </c>
    </row>
    <row r="201" spans="1:14" s="141" customFormat="1" ht="27">
      <c r="A201" s="138">
        <v>41</v>
      </c>
      <c r="B201" s="136" t="s">
        <v>196</v>
      </c>
      <c r="C201" s="170" t="s">
        <v>195</v>
      </c>
      <c r="D201" s="169" t="s">
        <v>12</v>
      </c>
      <c r="E201" s="139"/>
      <c r="F201" s="139">
        <v>8</v>
      </c>
      <c r="G201" s="140"/>
      <c r="H201" s="140"/>
      <c r="I201" s="140"/>
      <c r="J201" s="140"/>
      <c r="K201" s="140"/>
      <c r="L201" s="140"/>
      <c r="M201" s="374"/>
    </row>
    <row r="202" spans="1:14" s="141" customFormat="1">
      <c r="A202" s="138"/>
      <c r="B202" s="136"/>
      <c r="C202" s="137" t="s">
        <v>173</v>
      </c>
      <c r="D202" s="138" t="s">
        <v>106</v>
      </c>
      <c r="E202" s="139">
        <f>0.714*1.2</f>
        <v>0.8567999999999999</v>
      </c>
      <c r="F202" s="139">
        <f>F201*E202</f>
        <v>6.8543999999999992</v>
      </c>
      <c r="G202" s="140"/>
      <c r="H202" s="140"/>
      <c r="I202" s="140"/>
      <c r="J202" s="140">
        <f t="shared" ref="J202" si="102">F202*I202</f>
        <v>0</v>
      </c>
      <c r="K202" s="140"/>
      <c r="L202" s="140"/>
      <c r="M202" s="374">
        <f t="shared" ref="M202:M205" si="103">H202+J202+L202</f>
        <v>0</v>
      </c>
    </row>
    <row r="203" spans="1:14" s="141" customFormat="1">
      <c r="A203" s="138"/>
      <c r="B203" s="136"/>
      <c r="C203" s="137" t="s">
        <v>128</v>
      </c>
      <c r="D203" s="138" t="s">
        <v>159</v>
      </c>
      <c r="E203" s="142">
        <v>1.83E-2</v>
      </c>
      <c r="F203" s="163">
        <f>F201*E203</f>
        <v>0.1464</v>
      </c>
      <c r="G203" s="140"/>
      <c r="H203" s="140"/>
      <c r="I203" s="140"/>
      <c r="J203" s="140"/>
      <c r="K203" s="140"/>
      <c r="L203" s="140">
        <f t="shared" ref="L203" si="104">F203*K203</f>
        <v>0</v>
      </c>
      <c r="M203" s="374">
        <f t="shared" si="103"/>
        <v>0</v>
      </c>
    </row>
    <row r="204" spans="1:14" s="141" customFormat="1" ht="25.5">
      <c r="A204" s="138"/>
      <c r="B204" s="103" t="s">
        <v>367</v>
      </c>
      <c r="C204" s="137" t="s">
        <v>115</v>
      </c>
      <c r="D204" s="138" t="s">
        <v>168</v>
      </c>
      <c r="E204" s="139">
        <v>1.05</v>
      </c>
      <c r="F204" s="139">
        <f>F201*E204</f>
        <v>8.4</v>
      </c>
      <c r="G204" s="140"/>
      <c r="H204" s="140">
        <f t="shared" ref="H204:H205" si="105">F204*G204</f>
        <v>0</v>
      </c>
      <c r="I204" s="140"/>
      <c r="J204" s="140"/>
      <c r="K204" s="140"/>
      <c r="L204" s="140"/>
      <c r="M204" s="374">
        <f t="shared" si="103"/>
        <v>0</v>
      </c>
    </row>
    <row r="205" spans="1:14" s="141" customFormat="1">
      <c r="A205" s="138"/>
      <c r="B205" s="136"/>
      <c r="C205" s="137" t="s">
        <v>158</v>
      </c>
      <c r="D205" s="138" t="s">
        <v>159</v>
      </c>
      <c r="E205" s="142">
        <v>2.69E-2</v>
      </c>
      <c r="F205" s="163">
        <f>F201*E205</f>
        <v>0.2152</v>
      </c>
      <c r="G205" s="140"/>
      <c r="H205" s="140">
        <f t="shared" si="105"/>
        <v>0</v>
      </c>
      <c r="I205" s="140"/>
      <c r="J205" s="140"/>
      <c r="K205" s="140"/>
      <c r="L205" s="140"/>
      <c r="M205" s="374">
        <f t="shared" si="103"/>
        <v>0</v>
      </c>
    </row>
    <row r="206" spans="1:14" s="107" customFormat="1" ht="15">
      <c r="A206" s="101">
        <v>42</v>
      </c>
      <c r="B206" s="164" t="s">
        <v>299</v>
      </c>
      <c r="C206" s="170" t="s">
        <v>44</v>
      </c>
      <c r="D206" s="358" t="s">
        <v>126</v>
      </c>
      <c r="E206" s="358"/>
      <c r="F206" s="358">
        <v>8</v>
      </c>
      <c r="G206" s="358"/>
      <c r="H206" s="280"/>
      <c r="I206" s="356"/>
      <c r="J206" s="280"/>
      <c r="K206" s="356"/>
      <c r="L206" s="356"/>
      <c r="M206" s="280"/>
      <c r="N206" s="106"/>
    </row>
    <row r="207" spans="1:14" s="107" customFormat="1" ht="15">
      <c r="A207" s="101"/>
      <c r="B207" s="166"/>
      <c r="C207" s="165" t="s">
        <v>300</v>
      </c>
      <c r="D207" s="358" t="s">
        <v>105</v>
      </c>
      <c r="E207" s="358">
        <v>7.65</v>
      </c>
      <c r="F207" s="358">
        <f>F206*E207</f>
        <v>61.2</v>
      </c>
      <c r="G207" s="358"/>
      <c r="H207" s="280"/>
      <c r="I207" s="356"/>
      <c r="J207" s="280">
        <f>F207*I207</f>
        <v>0</v>
      </c>
      <c r="K207" s="356"/>
      <c r="L207" s="356"/>
      <c r="M207" s="280">
        <f t="shared" ref="M207:M213" si="106">H207+J207+L207</f>
        <v>0</v>
      </c>
      <c r="N207" s="106"/>
    </row>
    <row r="208" spans="1:14" s="107" customFormat="1" ht="15">
      <c r="A208" s="101"/>
      <c r="B208" s="166"/>
      <c r="C208" s="165" t="s">
        <v>301</v>
      </c>
      <c r="D208" s="358" t="s">
        <v>159</v>
      </c>
      <c r="E208" s="358">
        <v>0.34799999999999998</v>
      </c>
      <c r="F208" s="358">
        <f>F206*E208</f>
        <v>2.7839999999999998</v>
      </c>
      <c r="G208" s="358"/>
      <c r="H208" s="280"/>
      <c r="I208" s="356"/>
      <c r="J208" s="280"/>
      <c r="K208" s="356"/>
      <c r="L208" s="327">
        <f>F208*K208</f>
        <v>0</v>
      </c>
      <c r="M208" s="280">
        <f t="shared" si="106"/>
        <v>0</v>
      </c>
      <c r="N208" s="106"/>
    </row>
    <row r="209" spans="1:20" s="107" customFormat="1" ht="25.5">
      <c r="A209" s="101"/>
      <c r="B209" s="167" t="s">
        <v>368</v>
      </c>
      <c r="C209" s="165" t="s">
        <v>197</v>
      </c>
      <c r="D209" s="358" t="s">
        <v>126</v>
      </c>
      <c r="E209" s="358">
        <v>1</v>
      </c>
      <c r="F209" s="358">
        <v>8</v>
      </c>
      <c r="G209" s="358"/>
      <c r="H209" s="280">
        <f>F209*G209</f>
        <v>0</v>
      </c>
      <c r="I209" s="356"/>
      <c r="J209" s="280"/>
      <c r="K209" s="356"/>
      <c r="L209" s="356"/>
      <c r="M209" s="280">
        <f t="shared" si="106"/>
        <v>0</v>
      </c>
      <c r="N209" s="106"/>
    </row>
    <row r="210" spans="1:20" s="107" customFormat="1" ht="27">
      <c r="A210" s="101"/>
      <c r="B210" s="115" t="s">
        <v>369</v>
      </c>
      <c r="C210" s="115" t="s">
        <v>154</v>
      </c>
      <c r="D210" s="351" t="s">
        <v>155</v>
      </c>
      <c r="E210" s="360">
        <v>1.56</v>
      </c>
      <c r="F210" s="355">
        <f>F206*E210</f>
        <v>12.48</v>
      </c>
      <c r="G210" s="355"/>
      <c r="H210" s="280">
        <f t="shared" ref="H210:H213" si="107">F210*G210</f>
        <v>0</v>
      </c>
      <c r="I210" s="357"/>
      <c r="J210" s="280"/>
      <c r="K210" s="355"/>
      <c r="L210" s="327"/>
      <c r="M210" s="280">
        <f t="shared" si="106"/>
        <v>0</v>
      </c>
      <c r="N210" s="106"/>
    </row>
    <row r="211" spans="1:20" s="107" customFormat="1" ht="27">
      <c r="A211" s="101"/>
      <c r="B211" s="115" t="s">
        <v>371</v>
      </c>
      <c r="C211" s="115" t="s">
        <v>156</v>
      </c>
      <c r="D211" s="351" t="s">
        <v>155</v>
      </c>
      <c r="E211" s="360">
        <v>0.06</v>
      </c>
      <c r="F211" s="355">
        <f>F206*E211</f>
        <v>0.48</v>
      </c>
      <c r="G211" s="355"/>
      <c r="H211" s="280">
        <f t="shared" si="107"/>
        <v>0</v>
      </c>
      <c r="I211" s="357"/>
      <c r="J211" s="280"/>
      <c r="K211" s="355"/>
      <c r="L211" s="327"/>
      <c r="M211" s="280">
        <f t="shared" si="106"/>
        <v>0</v>
      </c>
      <c r="N211" s="106"/>
    </row>
    <row r="212" spans="1:20" s="107" customFormat="1" ht="27">
      <c r="A212" s="101"/>
      <c r="B212" s="115" t="s">
        <v>370</v>
      </c>
      <c r="C212" s="115" t="s">
        <v>157</v>
      </c>
      <c r="D212" s="351" t="s">
        <v>155</v>
      </c>
      <c r="E212" s="360">
        <v>4.8000000000000001E-2</v>
      </c>
      <c r="F212" s="355">
        <f>F206*E212</f>
        <v>0.38400000000000001</v>
      </c>
      <c r="G212" s="355"/>
      <c r="H212" s="280">
        <f t="shared" si="107"/>
        <v>0</v>
      </c>
      <c r="I212" s="357"/>
      <c r="J212" s="280"/>
      <c r="K212" s="355"/>
      <c r="L212" s="327"/>
      <c r="M212" s="280">
        <f t="shared" si="106"/>
        <v>0</v>
      </c>
      <c r="N212" s="106"/>
    </row>
    <row r="213" spans="1:20" s="107" customFormat="1" ht="15">
      <c r="A213" s="101"/>
      <c r="B213" s="103"/>
      <c r="C213" s="103" t="s">
        <v>158</v>
      </c>
      <c r="D213" s="351" t="s">
        <v>159</v>
      </c>
      <c r="E213" s="360">
        <v>0.65600000000000003</v>
      </c>
      <c r="F213" s="364">
        <f>F206*E213</f>
        <v>5.2480000000000002</v>
      </c>
      <c r="G213" s="355"/>
      <c r="H213" s="280">
        <f t="shared" si="107"/>
        <v>0</v>
      </c>
      <c r="I213" s="357"/>
      <c r="J213" s="280"/>
      <c r="K213" s="355"/>
      <c r="L213" s="327"/>
      <c r="M213" s="280">
        <f t="shared" si="106"/>
        <v>0</v>
      </c>
      <c r="N213" s="106"/>
    </row>
    <row r="214" spans="1:20">
      <c r="A214" s="188"/>
      <c r="B214" s="188"/>
      <c r="C214" s="189" t="s">
        <v>7</v>
      </c>
      <c r="D214" s="190"/>
      <c r="E214" s="190"/>
      <c r="F214" s="190"/>
      <c r="G214" s="191"/>
      <c r="H214" s="191">
        <f>SUM(H13:H213)</f>
        <v>0</v>
      </c>
      <c r="I214" s="191"/>
      <c r="J214" s="191">
        <f>SUM(J12:J213)</f>
        <v>0</v>
      </c>
      <c r="K214" s="191"/>
      <c r="L214" s="191">
        <f>SUM(L13:L213)</f>
        <v>0</v>
      </c>
      <c r="M214" s="191">
        <f>H214+J214+L214</f>
        <v>0</v>
      </c>
      <c r="Q214" s="387"/>
    </row>
    <row r="215" spans="1:20" ht="14.25">
      <c r="A215" s="192"/>
      <c r="B215" s="192"/>
      <c r="C215" s="193" t="s">
        <v>14</v>
      </c>
      <c r="D215" s="194">
        <v>0</v>
      </c>
      <c r="E215" s="194"/>
      <c r="F215" s="195"/>
      <c r="G215" s="368"/>
      <c r="H215" s="369"/>
      <c r="I215" s="368"/>
      <c r="J215" s="369"/>
      <c r="K215" s="368"/>
      <c r="L215" s="369"/>
      <c r="M215" s="370">
        <f>M214*D215</f>
        <v>0</v>
      </c>
      <c r="S215" s="389"/>
      <c r="T215" s="389"/>
    </row>
    <row r="216" spans="1:20">
      <c r="A216" s="192"/>
      <c r="B216" s="192"/>
      <c r="C216" s="193" t="s">
        <v>7</v>
      </c>
      <c r="D216" s="196"/>
      <c r="E216" s="196"/>
      <c r="F216" s="196"/>
      <c r="G216" s="371"/>
      <c r="H216" s="372"/>
      <c r="I216" s="371"/>
      <c r="J216" s="372"/>
      <c r="K216" s="371"/>
      <c r="L216" s="372"/>
      <c r="M216" s="371">
        <f>SUM(M214:M215)</f>
        <v>0</v>
      </c>
    </row>
    <row r="217" spans="1:20">
      <c r="A217" s="197"/>
      <c r="B217" s="197"/>
      <c r="C217" s="198" t="s">
        <v>85</v>
      </c>
      <c r="D217" s="199">
        <v>0</v>
      </c>
      <c r="E217" s="199"/>
      <c r="F217" s="200"/>
      <c r="G217" s="202"/>
      <c r="H217" s="202"/>
      <c r="I217" s="202"/>
      <c r="J217" s="202"/>
      <c r="K217" s="202"/>
      <c r="L217" s="202"/>
      <c r="M217" s="200">
        <f>M216*D217</f>
        <v>0</v>
      </c>
    </row>
    <row r="218" spans="1:20">
      <c r="A218" s="197"/>
      <c r="B218" s="197"/>
      <c r="C218" s="201" t="s">
        <v>1</v>
      </c>
      <c r="D218" s="199"/>
      <c r="E218" s="199"/>
      <c r="F218" s="202"/>
      <c r="G218" s="202"/>
      <c r="H218" s="202"/>
      <c r="I218" s="202"/>
      <c r="J218" s="202"/>
      <c r="K218" s="202"/>
      <c r="L218" s="202"/>
      <c r="M218" s="200">
        <f>SUM(M216:M217)</f>
        <v>0</v>
      </c>
      <c r="Q218" s="392"/>
    </row>
    <row r="219" spans="1:20">
      <c r="C219" s="96"/>
      <c r="G219" s="377"/>
      <c r="H219" s="377"/>
      <c r="I219" s="377"/>
      <c r="J219" s="377"/>
      <c r="K219" s="377"/>
      <c r="L219" s="377"/>
      <c r="M219" s="378"/>
    </row>
    <row r="220" spans="1:20">
      <c r="C220" s="96"/>
      <c r="G220" s="377"/>
      <c r="H220" s="377"/>
      <c r="I220" s="377"/>
      <c r="J220" s="377"/>
      <c r="K220" s="377"/>
      <c r="L220" s="377"/>
      <c r="M220" s="378"/>
    </row>
    <row r="221" spans="1:20">
      <c r="C221" s="96"/>
      <c r="G221" s="377"/>
      <c r="H221" s="377"/>
      <c r="I221" s="377"/>
      <c r="J221" s="377"/>
      <c r="K221" s="377"/>
      <c r="L221" s="377"/>
      <c r="M221" s="378"/>
    </row>
    <row r="222" spans="1:20" ht="15">
      <c r="C222" s="339"/>
      <c r="G222" s="377"/>
      <c r="H222" s="377"/>
      <c r="I222" s="377"/>
      <c r="J222" s="377"/>
      <c r="K222" s="377"/>
      <c r="L222" s="377"/>
      <c r="M222" s="378"/>
    </row>
    <row r="223" spans="1:20">
      <c r="C223" s="96"/>
      <c r="G223" s="377"/>
      <c r="H223" s="377"/>
      <c r="I223" s="377"/>
      <c r="J223" s="377"/>
      <c r="K223" s="377"/>
      <c r="L223" s="377"/>
      <c r="M223" s="378"/>
    </row>
    <row r="224" spans="1:20">
      <c r="C224" s="96"/>
      <c r="G224" s="377"/>
      <c r="H224" s="377"/>
      <c r="I224" s="377"/>
      <c r="J224" s="377"/>
      <c r="K224" s="377"/>
      <c r="L224" s="377"/>
      <c r="M224" s="378"/>
    </row>
    <row r="225" spans="1:13">
      <c r="C225" s="96"/>
      <c r="G225" s="377"/>
      <c r="H225" s="377"/>
      <c r="I225" s="377"/>
      <c r="J225" s="377"/>
      <c r="K225" s="377"/>
      <c r="L225" s="377"/>
      <c r="M225" s="378"/>
    </row>
    <row r="226" spans="1:13">
      <c r="C226" s="96"/>
      <c r="G226" s="377"/>
      <c r="H226" s="377"/>
      <c r="I226" s="377"/>
      <c r="J226" s="377"/>
      <c r="K226" s="377"/>
      <c r="L226" s="377"/>
      <c r="M226" s="378"/>
    </row>
    <row r="227" spans="1:13">
      <c r="A227" s="316"/>
      <c r="B227" s="2"/>
      <c r="C227" s="97"/>
      <c r="G227" s="377"/>
      <c r="H227" s="377"/>
      <c r="I227" s="377"/>
      <c r="J227" s="377"/>
      <c r="K227" s="377"/>
      <c r="L227" s="377"/>
      <c r="M227" s="378"/>
    </row>
    <row r="228" spans="1:13">
      <c r="A228" s="316"/>
      <c r="B228" s="2"/>
      <c r="C228" s="97"/>
      <c r="G228" s="377"/>
      <c r="H228" s="377"/>
      <c r="I228" s="377"/>
      <c r="J228" s="377"/>
      <c r="K228" s="377"/>
      <c r="L228" s="377"/>
      <c r="M228" s="378"/>
    </row>
    <row r="229" spans="1:13">
      <c r="A229" s="316"/>
      <c r="B229" s="2"/>
      <c r="C229" s="97"/>
      <c r="G229" s="377"/>
      <c r="H229" s="377"/>
      <c r="I229" s="377"/>
      <c r="J229" s="377"/>
      <c r="K229" s="377"/>
      <c r="L229" s="377"/>
      <c r="M229" s="378"/>
    </row>
    <row r="230" spans="1:13">
      <c r="A230" s="316"/>
      <c r="B230" s="2"/>
      <c r="C230" s="97"/>
      <c r="G230" s="377"/>
      <c r="H230" s="377"/>
      <c r="I230" s="377"/>
      <c r="J230" s="377"/>
      <c r="K230" s="377"/>
      <c r="L230" s="377"/>
      <c r="M230" s="378"/>
    </row>
    <row r="231" spans="1:13">
      <c r="A231" s="316"/>
      <c r="B231" s="2"/>
      <c r="C231" s="97"/>
      <c r="G231" s="377"/>
      <c r="H231" s="377"/>
      <c r="I231" s="377"/>
      <c r="J231" s="377"/>
      <c r="K231" s="377"/>
      <c r="L231" s="377"/>
      <c r="M231" s="378"/>
    </row>
    <row r="232" spans="1:13">
      <c r="A232" s="316"/>
      <c r="B232" s="2"/>
      <c r="C232" s="97"/>
      <c r="G232" s="377"/>
      <c r="H232" s="377"/>
      <c r="I232" s="377"/>
      <c r="J232" s="377"/>
      <c r="K232" s="377"/>
      <c r="L232" s="377"/>
      <c r="M232" s="378"/>
    </row>
    <row r="233" spans="1:13">
      <c r="A233" s="316"/>
      <c r="B233" s="2"/>
      <c r="C233" s="97"/>
      <c r="G233" s="377"/>
      <c r="H233" s="377"/>
      <c r="I233" s="377"/>
      <c r="J233" s="377"/>
      <c r="K233" s="377"/>
      <c r="L233" s="377"/>
      <c r="M233" s="378"/>
    </row>
    <row r="234" spans="1:13">
      <c r="A234" s="316"/>
      <c r="B234" s="2"/>
      <c r="C234" s="97"/>
      <c r="G234" s="377"/>
      <c r="H234" s="377"/>
      <c r="I234" s="377"/>
      <c r="J234" s="377"/>
      <c r="K234" s="377"/>
      <c r="L234" s="377"/>
      <c r="M234" s="378"/>
    </row>
    <row r="235" spans="1:13">
      <c r="A235" s="316"/>
      <c r="B235" s="2"/>
      <c r="C235" s="97"/>
      <c r="G235" s="377"/>
      <c r="H235" s="377"/>
      <c r="I235" s="377"/>
      <c r="J235" s="377"/>
      <c r="K235" s="377"/>
      <c r="L235" s="377"/>
      <c r="M235" s="378"/>
    </row>
    <row r="236" spans="1:13">
      <c r="A236" s="316"/>
      <c r="B236" s="2"/>
      <c r="C236" s="97"/>
      <c r="G236" s="377"/>
      <c r="H236" s="377"/>
      <c r="I236" s="377"/>
      <c r="J236" s="377"/>
      <c r="K236" s="377"/>
      <c r="L236" s="377"/>
      <c r="M236" s="378"/>
    </row>
    <row r="237" spans="1:13">
      <c r="A237" s="316"/>
      <c r="B237" s="2"/>
      <c r="C237" s="97"/>
      <c r="G237" s="377"/>
      <c r="H237" s="377"/>
      <c r="I237" s="377"/>
      <c r="J237" s="377"/>
      <c r="K237" s="377"/>
      <c r="L237" s="377"/>
      <c r="M237" s="378"/>
    </row>
    <row r="238" spans="1:13">
      <c r="A238" s="316"/>
      <c r="B238" s="2"/>
      <c r="C238" s="97"/>
      <c r="G238" s="377"/>
      <c r="H238" s="377"/>
      <c r="I238" s="377"/>
      <c r="J238" s="377"/>
      <c r="K238" s="377"/>
      <c r="L238" s="377"/>
      <c r="M238" s="378"/>
    </row>
    <row r="239" spans="1:13">
      <c r="A239" s="316"/>
      <c r="B239" s="2"/>
      <c r="C239" s="97"/>
      <c r="G239" s="377"/>
      <c r="H239" s="377"/>
      <c r="I239" s="377"/>
      <c r="J239" s="377"/>
      <c r="K239" s="377"/>
      <c r="L239" s="377"/>
      <c r="M239" s="378"/>
    </row>
    <row r="240" spans="1:13">
      <c r="A240" s="316"/>
      <c r="B240" s="2"/>
      <c r="C240" s="97"/>
      <c r="G240" s="377"/>
      <c r="H240" s="377"/>
      <c r="I240" s="377"/>
      <c r="J240" s="377"/>
      <c r="K240" s="377"/>
      <c r="L240" s="377"/>
      <c r="M240" s="378"/>
    </row>
    <row r="241" spans="1:13">
      <c r="A241" s="316"/>
      <c r="B241" s="2"/>
      <c r="C241" s="97"/>
      <c r="G241" s="377"/>
      <c r="H241" s="377"/>
      <c r="I241" s="377"/>
      <c r="J241" s="377"/>
      <c r="K241" s="377"/>
      <c r="L241" s="377"/>
      <c r="M241" s="378"/>
    </row>
    <row r="242" spans="1:13">
      <c r="A242" s="316"/>
      <c r="B242" s="2"/>
      <c r="C242" s="97"/>
      <c r="G242" s="377"/>
      <c r="H242" s="377"/>
      <c r="I242" s="377"/>
      <c r="J242" s="377"/>
      <c r="K242" s="377"/>
      <c r="L242" s="377"/>
      <c r="M242" s="378"/>
    </row>
    <row r="243" spans="1:13">
      <c r="A243" s="316"/>
      <c r="B243" s="2"/>
      <c r="C243" s="97"/>
      <c r="G243" s="377"/>
      <c r="H243" s="377"/>
      <c r="I243" s="377"/>
      <c r="J243" s="377"/>
      <c r="K243" s="377"/>
      <c r="L243" s="377"/>
      <c r="M243" s="378"/>
    </row>
    <row r="244" spans="1:13">
      <c r="A244" s="316"/>
      <c r="B244" s="2"/>
      <c r="C244" s="97"/>
      <c r="G244" s="377"/>
      <c r="H244" s="377"/>
      <c r="I244" s="377"/>
      <c r="J244" s="377"/>
      <c r="K244" s="377"/>
      <c r="L244" s="377"/>
      <c r="M244" s="378"/>
    </row>
    <row r="245" spans="1:13">
      <c r="A245" s="316"/>
      <c r="B245" s="2"/>
      <c r="C245" s="97"/>
      <c r="G245" s="377"/>
      <c r="H245" s="377"/>
      <c r="I245" s="377"/>
      <c r="J245" s="377"/>
      <c r="K245" s="377"/>
      <c r="L245" s="377"/>
      <c r="M245" s="378"/>
    </row>
    <row r="246" spans="1:13">
      <c r="A246" s="316"/>
      <c r="B246" s="2"/>
      <c r="C246" s="97"/>
      <c r="G246" s="377"/>
      <c r="H246" s="377"/>
      <c r="I246" s="377"/>
      <c r="J246" s="377"/>
      <c r="K246" s="377"/>
      <c r="L246" s="377"/>
      <c r="M246" s="378"/>
    </row>
    <row r="247" spans="1:13">
      <c r="A247" s="316"/>
      <c r="B247" s="2"/>
      <c r="C247" s="97"/>
      <c r="G247" s="377"/>
      <c r="H247" s="377"/>
      <c r="I247" s="377"/>
      <c r="J247" s="377"/>
      <c r="K247" s="377"/>
      <c r="L247" s="377"/>
      <c r="M247" s="378"/>
    </row>
    <row r="248" spans="1:13">
      <c r="A248" s="316"/>
      <c r="B248" s="2"/>
      <c r="C248" s="97"/>
      <c r="G248" s="377"/>
      <c r="H248" s="377"/>
      <c r="I248" s="377"/>
      <c r="J248" s="377"/>
      <c r="K248" s="377"/>
      <c r="L248" s="377"/>
      <c r="M248" s="378"/>
    </row>
    <row r="249" spans="1:13">
      <c r="A249" s="316"/>
      <c r="B249" s="2"/>
      <c r="C249" s="97"/>
      <c r="G249" s="377"/>
      <c r="H249" s="377"/>
      <c r="I249" s="377"/>
      <c r="J249" s="377"/>
      <c r="K249" s="377"/>
      <c r="L249" s="377"/>
      <c r="M249" s="378"/>
    </row>
    <row r="250" spans="1:13">
      <c r="A250" s="316"/>
      <c r="B250" s="2"/>
      <c r="C250" s="97"/>
      <c r="G250" s="377"/>
      <c r="H250" s="377"/>
      <c r="I250" s="377"/>
      <c r="J250" s="377"/>
      <c r="K250" s="377"/>
      <c r="L250" s="377"/>
      <c r="M250" s="378"/>
    </row>
    <row r="251" spans="1:13">
      <c r="A251" s="316"/>
      <c r="B251" s="2"/>
      <c r="C251" s="97"/>
      <c r="G251" s="377"/>
      <c r="H251" s="377"/>
      <c r="I251" s="377"/>
      <c r="J251" s="377"/>
      <c r="K251" s="377"/>
      <c r="L251" s="377"/>
      <c r="M251" s="378"/>
    </row>
    <row r="252" spans="1:13">
      <c r="A252" s="316"/>
      <c r="B252" s="2"/>
      <c r="C252" s="97"/>
      <c r="G252" s="377"/>
      <c r="H252" s="377"/>
      <c r="I252" s="377"/>
      <c r="J252" s="377"/>
      <c r="K252" s="377"/>
      <c r="L252" s="377"/>
      <c r="M252" s="378"/>
    </row>
    <row r="253" spans="1:13">
      <c r="A253" s="316"/>
      <c r="B253" s="2"/>
      <c r="C253" s="97"/>
      <c r="G253" s="377"/>
      <c r="H253" s="377"/>
      <c r="I253" s="377"/>
      <c r="J253" s="377"/>
      <c r="K253" s="377"/>
      <c r="L253" s="377"/>
      <c r="M253" s="378"/>
    </row>
    <row r="254" spans="1:13">
      <c r="A254" s="316"/>
      <c r="B254" s="2"/>
      <c r="C254" s="97"/>
      <c r="G254" s="377"/>
      <c r="H254" s="377"/>
      <c r="I254" s="377"/>
      <c r="J254" s="377"/>
      <c r="K254" s="377"/>
      <c r="L254" s="377"/>
      <c r="M254" s="378"/>
    </row>
    <row r="255" spans="1:13">
      <c r="A255" s="316"/>
      <c r="B255" s="2"/>
      <c r="C255" s="97"/>
      <c r="G255" s="377"/>
      <c r="H255" s="377"/>
      <c r="I255" s="377"/>
      <c r="J255" s="377"/>
      <c r="K255" s="377"/>
      <c r="L255" s="377"/>
      <c r="M255" s="378"/>
    </row>
    <row r="256" spans="1:13">
      <c r="A256" s="316"/>
      <c r="B256" s="2"/>
      <c r="C256" s="97"/>
      <c r="G256" s="377"/>
      <c r="H256" s="377"/>
      <c r="I256" s="377"/>
      <c r="J256" s="377"/>
      <c r="K256" s="377"/>
      <c r="L256" s="377"/>
      <c r="M256" s="378"/>
    </row>
    <row r="257" spans="1:13">
      <c r="A257" s="316"/>
      <c r="B257" s="2"/>
      <c r="C257" s="97"/>
      <c r="G257" s="377"/>
      <c r="H257" s="377"/>
      <c r="I257" s="377"/>
      <c r="J257" s="377"/>
      <c r="K257" s="377"/>
      <c r="L257" s="377"/>
      <c r="M257" s="378"/>
    </row>
    <row r="258" spans="1:13">
      <c r="A258" s="316"/>
      <c r="B258" s="2"/>
      <c r="C258" s="97"/>
      <c r="G258" s="377"/>
      <c r="H258" s="377"/>
      <c r="I258" s="377"/>
      <c r="J258" s="377"/>
      <c r="K258" s="377"/>
      <c r="L258" s="377"/>
      <c r="M258" s="378"/>
    </row>
    <row r="259" spans="1:13">
      <c r="A259" s="316"/>
      <c r="B259" s="2"/>
      <c r="C259" s="97"/>
      <c r="G259" s="377"/>
      <c r="H259" s="377"/>
      <c r="I259" s="377"/>
      <c r="J259" s="377"/>
      <c r="K259" s="377"/>
      <c r="L259" s="377"/>
      <c r="M259" s="378"/>
    </row>
    <row r="260" spans="1:13">
      <c r="A260" s="316"/>
      <c r="B260" s="2"/>
      <c r="C260" s="97"/>
      <c r="G260" s="377"/>
      <c r="H260" s="377"/>
      <c r="I260" s="377"/>
      <c r="J260" s="377"/>
      <c r="K260" s="377"/>
      <c r="L260" s="377"/>
      <c r="M260" s="378"/>
    </row>
    <row r="261" spans="1:13">
      <c r="A261" s="316"/>
      <c r="B261" s="2"/>
      <c r="C261" s="97"/>
      <c r="G261" s="377"/>
      <c r="H261" s="377"/>
      <c r="I261" s="377"/>
      <c r="J261" s="377"/>
      <c r="K261" s="377"/>
      <c r="L261" s="377"/>
      <c r="M261" s="378"/>
    </row>
    <row r="262" spans="1:13">
      <c r="A262" s="316"/>
      <c r="B262" s="2"/>
      <c r="C262" s="97"/>
      <c r="G262" s="377"/>
      <c r="H262" s="377"/>
      <c r="I262" s="377"/>
      <c r="J262" s="377"/>
      <c r="K262" s="377"/>
      <c r="L262" s="377"/>
      <c r="M262" s="378"/>
    </row>
    <row r="263" spans="1:13">
      <c r="A263" s="316"/>
      <c r="B263" s="2"/>
      <c r="C263" s="97"/>
      <c r="G263" s="377"/>
      <c r="H263" s="377"/>
      <c r="I263" s="377"/>
      <c r="J263" s="377"/>
      <c r="K263" s="377"/>
      <c r="L263" s="377"/>
      <c r="M263" s="378"/>
    </row>
    <row r="264" spans="1:13">
      <c r="A264" s="316"/>
      <c r="B264" s="2"/>
      <c r="C264" s="97"/>
      <c r="G264" s="377"/>
      <c r="H264" s="377"/>
      <c r="I264" s="377"/>
      <c r="J264" s="377"/>
      <c r="K264" s="377"/>
      <c r="L264" s="377"/>
      <c r="M264" s="378"/>
    </row>
    <row r="265" spans="1:13">
      <c r="A265" s="316"/>
      <c r="B265" s="2"/>
      <c r="C265" s="97"/>
      <c r="G265" s="377"/>
      <c r="H265" s="377"/>
      <c r="I265" s="377"/>
      <c r="J265" s="377"/>
      <c r="K265" s="377"/>
      <c r="L265" s="377"/>
      <c r="M265" s="378"/>
    </row>
    <row r="266" spans="1:13">
      <c r="A266" s="316"/>
      <c r="B266" s="2"/>
      <c r="C266" s="97"/>
      <c r="G266" s="377"/>
      <c r="H266" s="377"/>
      <c r="I266" s="377"/>
      <c r="J266" s="377"/>
      <c r="K266" s="377"/>
      <c r="L266" s="377"/>
      <c r="M266" s="378"/>
    </row>
    <row r="267" spans="1:13">
      <c r="A267" s="316"/>
      <c r="B267" s="2"/>
      <c r="C267" s="97"/>
      <c r="G267" s="377"/>
      <c r="H267" s="377"/>
      <c r="I267" s="377"/>
      <c r="J267" s="377"/>
      <c r="K267" s="377"/>
      <c r="L267" s="377"/>
      <c r="M267" s="378"/>
    </row>
    <row r="268" spans="1:13">
      <c r="A268" s="316"/>
      <c r="B268" s="2"/>
      <c r="C268" s="97"/>
      <c r="G268" s="377"/>
      <c r="H268" s="377"/>
      <c r="I268" s="377"/>
      <c r="J268" s="377"/>
      <c r="K268" s="377"/>
      <c r="L268" s="377"/>
      <c r="M268" s="378"/>
    </row>
    <row r="269" spans="1:13">
      <c r="A269" s="316"/>
      <c r="B269" s="2"/>
      <c r="C269" s="97"/>
      <c r="G269" s="377"/>
      <c r="H269" s="377"/>
      <c r="I269" s="377"/>
      <c r="J269" s="377"/>
      <c r="K269" s="377"/>
      <c r="L269" s="377"/>
      <c r="M269" s="378"/>
    </row>
    <row r="270" spans="1:13">
      <c r="A270" s="316"/>
      <c r="B270" s="2"/>
      <c r="C270" s="97"/>
      <c r="G270" s="377"/>
      <c r="H270" s="377"/>
      <c r="I270" s="377"/>
      <c r="J270" s="377"/>
      <c r="K270" s="377"/>
      <c r="L270" s="377"/>
      <c r="M270" s="378"/>
    </row>
    <row r="271" spans="1:13">
      <c r="A271" s="316"/>
      <c r="B271" s="2"/>
      <c r="C271" s="97"/>
      <c r="G271" s="377"/>
      <c r="H271" s="377"/>
      <c r="I271" s="377"/>
      <c r="J271" s="377"/>
      <c r="K271" s="377"/>
      <c r="L271" s="377"/>
      <c r="M271" s="378"/>
    </row>
    <row r="272" spans="1:13">
      <c r="A272" s="316"/>
      <c r="B272" s="2"/>
      <c r="C272" s="97"/>
      <c r="G272" s="377"/>
      <c r="H272" s="377"/>
      <c r="I272" s="377"/>
      <c r="J272" s="377"/>
      <c r="K272" s="377"/>
      <c r="L272" s="377"/>
      <c r="M272" s="378"/>
    </row>
    <row r="273" spans="1:13">
      <c r="A273" s="316"/>
      <c r="B273" s="2"/>
      <c r="C273" s="97"/>
      <c r="G273" s="377"/>
      <c r="H273" s="377"/>
      <c r="I273" s="377"/>
      <c r="J273" s="377"/>
      <c r="K273" s="377"/>
      <c r="L273" s="377"/>
      <c r="M273" s="378"/>
    </row>
    <row r="274" spans="1:13">
      <c r="A274" s="316"/>
      <c r="B274" s="2"/>
      <c r="C274" s="97"/>
      <c r="G274" s="377"/>
      <c r="H274" s="377"/>
      <c r="I274" s="377"/>
      <c r="J274" s="377"/>
      <c r="K274" s="377"/>
      <c r="L274" s="377"/>
      <c r="M274" s="378"/>
    </row>
    <row r="275" spans="1:13">
      <c r="A275" s="316"/>
      <c r="B275" s="2"/>
      <c r="C275" s="97"/>
      <c r="G275" s="377"/>
      <c r="H275" s="377"/>
      <c r="I275" s="377"/>
      <c r="J275" s="377"/>
      <c r="K275" s="377"/>
      <c r="L275" s="377"/>
      <c r="M275" s="378"/>
    </row>
    <row r="276" spans="1:13">
      <c r="A276" s="316"/>
      <c r="B276" s="2"/>
      <c r="C276" s="97"/>
      <c r="G276" s="377"/>
      <c r="H276" s="377"/>
      <c r="I276" s="377"/>
      <c r="J276" s="377"/>
      <c r="K276" s="377"/>
      <c r="L276" s="377"/>
      <c r="M276" s="378"/>
    </row>
    <row r="277" spans="1:13">
      <c r="A277" s="316"/>
      <c r="B277" s="2"/>
      <c r="C277" s="97"/>
      <c r="G277" s="377"/>
      <c r="H277" s="377"/>
      <c r="I277" s="377"/>
      <c r="J277" s="377"/>
      <c r="K277" s="377"/>
      <c r="L277" s="377"/>
      <c r="M277" s="378"/>
    </row>
    <row r="278" spans="1:13">
      <c r="A278" s="316"/>
      <c r="B278" s="2"/>
      <c r="C278" s="97"/>
      <c r="G278" s="377"/>
      <c r="H278" s="377"/>
      <c r="I278" s="377"/>
      <c r="J278" s="377"/>
      <c r="K278" s="377"/>
      <c r="L278" s="377"/>
      <c r="M278" s="378"/>
    </row>
    <row r="279" spans="1:13">
      <c r="A279" s="316"/>
      <c r="B279" s="2"/>
      <c r="C279" s="97"/>
      <c r="G279" s="377"/>
      <c r="H279" s="377"/>
      <c r="I279" s="377"/>
      <c r="J279" s="377"/>
      <c r="K279" s="377"/>
      <c r="L279" s="377"/>
      <c r="M279" s="378"/>
    </row>
    <row r="280" spans="1:13">
      <c r="A280" s="316"/>
      <c r="B280" s="2"/>
      <c r="C280" s="97"/>
      <c r="G280" s="377"/>
      <c r="H280" s="377"/>
      <c r="I280" s="377"/>
      <c r="J280" s="377"/>
      <c r="K280" s="377"/>
      <c r="L280" s="377"/>
      <c r="M280" s="378"/>
    </row>
    <row r="281" spans="1:13">
      <c r="A281" s="316"/>
      <c r="B281" s="2"/>
      <c r="C281" s="97"/>
      <c r="G281" s="377"/>
      <c r="H281" s="377"/>
      <c r="I281" s="377"/>
      <c r="J281" s="377"/>
      <c r="K281" s="377"/>
      <c r="L281" s="377"/>
      <c r="M281" s="378"/>
    </row>
    <row r="282" spans="1:13">
      <c r="A282" s="316"/>
      <c r="B282" s="2"/>
      <c r="C282" s="97"/>
      <c r="G282" s="377"/>
      <c r="H282" s="377"/>
      <c r="I282" s="377"/>
      <c r="J282" s="377"/>
      <c r="K282" s="377"/>
      <c r="L282" s="377"/>
      <c r="M282" s="378"/>
    </row>
    <row r="283" spans="1:13">
      <c r="A283" s="316"/>
      <c r="B283" s="2"/>
      <c r="C283" s="97"/>
      <c r="G283" s="377"/>
      <c r="H283" s="377"/>
      <c r="I283" s="377"/>
      <c r="J283" s="377"/>
      <c r="K283" s="377"/>
      <c r="L283" s="377"/>
      <c r="M283" s="378"/>
    </row>
    <row r="284" spans="1:13">
      <c r="A284" s="316"/>
      <c r="B284" s="2"/>
      <c r="C284" s="97"/>
      <c r="G284" s="377"/>
      <c r="H284" s="377"/>
      <c r="I284" s="377"/>
      <c r="J284" s="377"/>
      <c r="K284" s="377"/>
      <c r="L284" s="377"/>
      <c r="M284" s="378"/>
    </row>
    <row r="285" spans="1:13">
      <c r="A285" s="316"/>
      <c r="B285" s="2"/>
      <c r="C285" s="97"/>
      <c r="G285" s="377"/>
      <c r="H285" s="377"/>
      <c r="I285" s="377"/>
      <c r="J285" s="377"/>
      <c r="K285" s="377"/>
      <c r="L285" s="377"/>
      <c r="M285" s="378"/>
    </row>
    <row r="286" spans="1:13">
      <c r="A286" s="316"/>
      <c r="B286" s="2"/>
      <c r="C286" s="97"/>
      <c r="G286" s="377"/>
      <c r="H286" s="377"/>
      <c r="I286" s="377"/>
      <c r="J286" s="377"/>
      <c r="K286" s="377"/>
      <c r="L286" s="377"/>
      <c r="M286" s="378"/>
    </row>
    <row r="287" spans="1:13">
      <c r="A287" s="316"/>
      <c r="B287" s="2"/>
      <c r="C287" s="97"/>
      <c r="G287" s="377"/>
      <c r="H287" s="377"/>
      <c r="I287" s="377"/>
      <c r="J287" s="377"/>
      <c r="K287" s="377"/>
      <c r="L287" s="377"/>
      <c r="M287" s="378"/>
    </row>
    <row r="288" spans="1:13">
      <c r="A288" s="316"/>
      <c r="B288" s="2"/>
      <c r="C288" s="97"/>
      <c r="G288" s="377"/>
      <c r="H288" s="377"/>
      <c r="I288" s="377"/>
      <c r="J288" s="377"/>
      <c r="K288" s="377"/>
      <c r="L288" s="377"/>
      <c r="M288" s="378"/>
    </row>
    <row r="289" spans="1:13">
      <c r="A289" s="316"/>
      <c r="B289" s="2"/>
      <c r="C289" s="97"/>
      <c r="G289" s="377"/>
      <c r="H289" s="377"/>
      <c r="I289" s="377"/>
      <c r="J289" s="377"/>
      <c r="K289" s="377"/>
      <c r="L289" s="377"/>
      <c r="M289" s="378"/>
    </row>
    <row r="290" spans="1:13">
      <c r="A290" s="316"/>
      <c r="B290" s="2"/>
      <c r="C290" s="97"/>
      <c r="G290" s="377"/>
      <c r="H290" s="377"/>
      <c r="I290" s="377"/>
      <c r="J290" s="377"/>
      <c r="K290" s="377"/>
      <c r="L290" s="377"/>
      <c r="M290" s="378"/>
    </row>
    <row r="291" spans="1:13">
      <c r="A291" s="316"/>
      <c r="B291" s="2"/>
      <c r="C291" s="97"/>
      <c r="G291" s="377"/>
      <c r="H291" s="377"/>
      <c r="I291" s="377"/>
      <c r="J291" s="377"/>
      <c r="K291" s="377"/>
      <c r="L291" s="377"/>
      <c r="M291" s="378"/>
    </row>
    <row r="292" spans="1:13">
      <c r="A292" s="316"/>
      <c r="B292" s="2"/>
      <c r="C292" s="97"/>
      <c r="G292" s="377"/>
      <c r="H292" s="377"/>
      <c r="I292" s="377"/>
      <c r="J292" s="377"/>
      <c r="K292" s="377"/>
      <c r="L292" s="377"/>
      <c r="M292" s="378"/>
    </row>
    <row r="293" spans="1:13">
      <c r="A293" s="316"/>
      <c r="B293" s="2"/>
      <c r="C293" s="97"/>
      <c r="G293" s="377"/>
      <c r="H293" s="377"/>
      <c r="I293" s="377"/>
      <c r="J293" s="377"/>
      <c r="K293" s="377"/>
      <c r="L293" s="377"/>
      <c r="M293" s="378"/>
    </row>
    <row r="294" spans="1:13">
      <c r="A294" s="316"/>
      <c r="B294" s="2"/>
      <c r="C294" s="97"/>
      <c r="G294" s="377"/>
      <c r="H294" s="377"/>
      <c r="I294" s="377"/>
      <c r="J294" s="377"/>
      <c r="K294" s="377"/>
      <c r="L294" s="377"/>
      <c r="M294" s="378"/>
    </row>
    <row r="295" spans="1:13">
      <c r="A295" s="316"/>
      <c r="B295" s="2"/>
      <c r="C295" s="97"/>
      <c r="G295" s="377"/>
      <c r="H295" s="377"/>
      <c r="I295" s="377"/>
      <c r="J295" s="377"/>
      <c r="K295" s="377"/>
      <c r="L295" s="377"/>
      <c r="M295" s="378"/>
    </row>
    <row r="296" spans="1:13">
      <c r="A296" s="316"/>
      <c r="B296" s="2"/>
      <c r="C296" s="97"/>
      <c r="G296" s="377"/>
      <c r="H296" s="377"/>
      <c r="I296" s="377"/>
      <c r="J296" s="377"/>
      <c r="K296" s="377"/>
      <c r="L296" s="377"/>
      <c r="M296" s="378"/>
    </row>
    <row r="297" spans="1:13">
      <c r="A297" s="316"/>
      <c r="B297" s="2"/>
      <c r="C297" s="97"/>
      <c r="G297" s="377"/>
      <c r="H297" s="377"/>
      <c r="I297" s="377"/>
      <c r="J297" s="377"/>
      <c r="K297" s="377"/>
      <c r="L297" s="377"/>
      <c r="M297" s="378"/>
    </row>
    <row r="298" spans="1:13">
      <c r="A298" s="316"/>
      <c r="B298" s="2"/>
      <c r="C298" s="97"/>
      <c r="G298" s="377"/>
      <c r="H298" s="377"/>
      <c r="I298" s="377"/>
      <c r="J298" s="377"/>
      <c r="K298" s="377"/>
      <c r="L298" s="377"/>
      <c r="M298" s="378"/>
    </row>
    <row r="299" spans="1:13">
      <c r="A299" s="316"/>
      <c r="B299" s="2"/>
      <c r="C299" s="97"/>
      <c r="G299" s="377"/>
      <c r="H299" s="377"/>
      <c r="I299" s="377"/>
      <c r="J299" s="377"/>
      <c r="K299" s="377"/>
      <c r="L299" s="377"/>
      <c r="M299" s="378"/>
    </row>
    <row r="300" spans="1:13">
      <c r="A300" s="316"/>
      <c r="B300" s="2"/>
      <c r="C300" s="97"/>
      <c r="G300" s="377"/>
      <c r="H300" s="377"/>
      <c r="I300" s="377"/>
      <c r="J300" s="377"/>
      <c r="K300" s="377"/>
      <c r="L300" s="377"/>
      <c r="M300" s="378"/>
    </row>
    <row r="301" spans="1:13">
      <c r="A301" s="316"/>
      <c r="B301" s="2"/>
      <c r="C301" s="97"/>
      <c r="G301" s="377"/>
      <c r="H301" s="377"/>
      <c r="I301" s="377"/>
      <c r="J301" s="377"/>
      <c r="K301" s="377"/>
      <c r="L301" s="377"/>
      <c r="M301" s="378"/>
    </row>
    <row r="302" spans="1:13">
      <c r="A302" s="316"/>
      <c r="B302" s="2"/>
      <c r="C302" s="97"/>
      <c r="G302" s="377"/>
      <c r="H302" s="377"/>
      <c r="I302" s="377"/>
      <c r="J302" s="377"/>
      <c r="K302" s="377"/>
      <c r="L302" s="377"/>
      <c r="M302" s="378"/>
    </row>
    <row r="303" spans="1:13">
      <c r="A303" s="316"/>
      <c r="B303" s="2"/>
      <c r="C303" s="97"/>
      <c r="G303" s="377"/>
      <c r="H303" s="377"/>
      <c r="I303" s="377"/>
      <c r="J303" s="377"/>
      <c r="K303" s="377"/>
      <c r="L303" s="377"/>
      <c r="M303" s="378"/>
    </row>
    <row r="304" spans="1:13">
      <c r="A304" s="316"/>
      <c r="B304" s="2"/>
      <c r="C304" s="97"/>
      <c r="G304" s="377"/>
      <c r="H304" s="377"/>
      <c r="I304" s="377"/>
      <c r="J304" s="377"/>
      <c r="K304" s="377"/>
      <c r="L304" s="377"/>
      <c r="M304" s="378"/>
    </row>
    <row r="305" spans="1:13">
      <c r="A305" s="316"/>
      <c r="B305" s="2"/>
      <c r="C305" s="97"/>
      <c r="G305" s="377"/>
      <c r="H305" s="377"/>
      <c r="I305" s="377"/>
      <c r="J305" s="377"/>
      <c r="K305" s="377"/>
      <c r="L305" s="377"/>
      <c r="M305" s="378"/>
    </row>
    <row r="306" spans="1:13">
      <c r="A306" s="316"/>
      <c r="B306" s="2"/>
      <c r="C306" s="97"/>
      <c r="G306" s="377"/>
      <c r="H306" s="377"/>
      <c r="I306" s="377"/>
      <c r="J306" s="377"/>
      <c r="K306" s="377"/>
      <c r="L306" s="377"/>
      <c r="M306" s="378"/>
    </row>
    <row r="307" spans="1:13">
      <c r="A307" s="316"/>
      <c r="B307" s="2"/>
      <c r="C307" s="97"/>
      <c r="G307" s="377"/>
      <c r="H307" s="377"/>
      <c r="I307" s="377"/>
      <c r="J307" s="377"/>
      <c r="K307" s="377"/>
      <c r="L307" s="377"/>
      <c r="M307" s="378"/>
    </row>
    <row r="308" spans="1:13">
      <c r="A308" s="316"/>
      <c r="B308" s="2"/>
      <c r="C308" s="97"/>
      <c r="G308" s="377"/>
      <c r="H308" s="377"/>
      <c r="I308" s="377"/>
      <c r="J308" s="377"/>
      <c r="K308" s="377"/>
      <c r="L308" s="377"/>
      <c r="M308" s="378"/>
    </row>
    <row r="309" spans="1:13">
      <c r="A309" s="316"/>
      <c r="B309" s="2"/>
      <c r="C309" s="97"/>
      <c r="G309" s="377"/>
      <c r="H309" s="377"/>
      <c r="I309" s="377"/>
      <c r="J309" s="377"/>
      <c r="K309" s="377"/>
      <c r="L309" s="377"/>
      <c r="M309" s="378"/>
    </row>
    <row r="310" spans="1:13">
      <c r="A310" s="316"/>
      <c r="B310" s="2"/>
      <c r="C310" s="97"/>
      <c r="G310" s="377"/>
      <c r="H310" s="377"/>
      <c r="I310" s="377"/>
      <c r="J310" s="377"/>
      <c r="K310" s="377"/>
      <c r="L310" s="377"/>
      <c r="M310" s="378"/>
    </row>
    <row r="311" spans="1:13">
      <c r="A311" s="316"/>
      <c r="B311" s="2"/>
      <c r="C311" s="97"/>
      <c r="G311" s="377"/>
      <c r="H311" s="377"/>
      <c r="I311" s="377"/>
      <c r="J311" s="377"/>
      <c r="K311" s="377"/>
      <c r="L311" s="377"/>
      <c r="M311" s="378"/>
    </row>
    <row r="312" spans="1:13">
      <c r="A312" s="316"/>
      <c r="B312" s="2"/>
      <c r="C312" s="97"/>
      <c r="G312" s="377"/>
      <c r="H312" s="377"/>
      <c r="I312" s="377"/>
      <c r="J312" s="377"/>
      <c r="K312" s="377"/>
      <c r="L312" s="377"/>
      <c r="M312" s="378"/>
    </row>
    <row r="313" spans="1:13">
      <c r="A313" s="316"/>
      <c r="B313" s="2"/>
      <c r="C313" s="97"/>
      <c r="G313" s="377"/>
      <c r="H313" s="377"/>
      <c r="I313" s="377"/>
      <c r="J313" s="377"/>
      <c r="K313" s="377"/>
      <c r="L313" s="377"/>
      <c r="M313" s="378"/>
    </row>
    <row r="314" spans="1:13">
      <c r="A314" s="316"/>
      <c r="B314" s="2"/>
      <c r="C314" s="97"/>
      <c r="G314" s="377"/>
      <c r="H314" s="377"/>
      <c r="I314" s="377"/>
      <c r="J314" s="377"/>
      <c r="K314" s="377"/>
      <c r="L314" s="377"/>
      <c r="M314" s="378"/>
    </row>
    <row r="315" spans="1:13">
      <c r="A315" s="316"/>
      <c r="B315" s="2"/>
      <c r="C315" s="97"/>
      <c r="G315" s="377"/>
      <c r="H315" s="377"/>
      <c r="I315" s="377"/>
      <c r="J315" s="377"/>
      <c r="K315" s="377"/>
      <c r="L315" s="377"/>
      <c r="M315" s="378"/>
    </row>
    <row r="316" spans="1:13">
      <c r="A316" s="316"/>
      <c r="B316" s="2"/>
      <c r="C316" s="97"/>
      <c r="G316" s="377"/>
      <c r="H316" s="377"/>
      <c r="I316" s="377"/>
      <c r="J316" s="377"/>
      <c r="K316" s="377"/>
      <c r="L316" s="377"/>
      <c r="M316" s="378"/>
    </row>
    <row r="317" spans="1:13">
      <c r="A317" s="316"/>
      <c r="B317" s="2"/>
      <c r="C317" s="97"/>
      <c r="G317" s="377"/>
      <c r="H317" s="377"/>
      <c r="I317" s="377"/>
      <c r="J317" s="377"/>
      <c r="K317" s="377"/>
      <c r="L317" s="377"/>
      <c r="M317" s="378"/>
    </row>
    <row r="318" spans="1:13">
      <c r="A318" s="316"/>
      <c r="B318" s="2"/>
      <c r="C318" s="97"/>
      <c r="G318" s="377"/>
      <c r="H318" s="377"/>
      <c r="I318" s="377"/>
      <c r="J318" s="377"/>
      <c r="K318" s="377"/>
      <c r="L318" s="377"/>
      <c r="M318" s="378"/>
    </row>
    <row r="319" spans="1:13">
      <c r="A319" s="316"/>
      <c r="B319" s="2"/>
      <c r="C319" s="97"/>
      <c r="G319" s="377"/>
      <c r="H319" s="377"/>
      <c r="I319" s="377"/>
      <c r="J319" s="377"/>
      <c r="K319" s="377"/>
      <c r="L319" s="377"/>
      <c r="M319" s="378"/>
    </row>
    <row r="320" spans="1:13">
      <c r="A320" s="316"/>
      <c r="B320" s="2"/>
      <c r="C320" s="97"/>
      <c r="G320" s="377"/>
      <c r="H320" s="377"/>
      <c r="I320" s="377"/>
      <c r="J320" s="377"/>
      <c r="K320" s="377"/>
      <c r="L320" s="377"/>
      <c r="M320" s="378"/>
    </row>
    <row r="321" spans="1:13">
      <c r="A321" s="316"/>
      <c r="B321" s="2"/>
      <c r="C321" s="97"/>
      <c r="G321" s="377"/>
      <c r="H321" s="377"/>
      <c r="I321" s="377"/>
      <c r="J321" s="377"/>
      <c r="K321" s="377"/>
      <c r="L321" s="377"/>
      <c r="M321" s="378"/>
    </row>
    <row r="322" spans="1:13">
      <c r="A322" s="316"/>
      <c r="B322" s="2"/>
      <c r="C322" s="97"/>
      <c r="G322" s="377"/>
      <c r="H322" s="377"/>
      <c r="I322" s="377"/>
      <c r="J322" s="377"/>
      <c r="K322" s="377"/>
      <c r="L322" s="377"/>
      <c r="M322" s="378"/>
    </row>
    <row r="323" spans="1:13">
      <c r="A323" s="316"/>
      <c r="B323" s="2"/>
      <c r="C323" s="97"/>
      <c r="G323" s="377"/>
      <c r="H323" s="377"/>
      <c r="I323" s="377"/>
      <c r="J323" s="377"/>
      <c r="K323" s="377"/>
      <c r="L323" s="377"/>
      <c r="M323" s="378"/>
    </row>
    <row r="324" spans="1:13">
      <c r="A324" s="316"/>
      <c r="B324" s="2"/>
      <c r="C324" s="97"/>
      <c r="G324" s="377"/>
      <c r="H324" s="377"/>
      <c r="I324" s="377"/>
      <c r="J324" s="377"/>
      <c r="K324" s="377"/>
      <c r="L324" s="377"/>
      <c r="M324" s="378"/>
    </row>
    <row r="325" spans="1:13">
      <c r="A325" s="316"/>
      <c r="B325" s="2"/>
      <c r="C325" s="97"/>
      <c r="G325" s="377"/>
      <c r="H325" s="377"/>
      <c r="I325" s="377"/>
      <c r="J325" s="377"/>
      <c r="K325" s="377"/>
      <c r="L325" s="377"/>
      <c r="M325" s="378"/>
    </row>
    <row r="326" spans="1:13">
      <c r="A326" s="316"/>
      <c r="B326" s="2"/>
      <c r="C326" s="97"/>
      <c r="G326" s="377"/>
      <c r="H326" s="377"/>
      <c r="I326" s="377"/>
      <c r="J326" s="377"/>
      <c r="K326" s="377"/>
      <c r="L326" s="377"/>
      <c r="M326" s="378"/>
    </row>
    <row r="327" spans="1:13">
      <c r="A327" s="316"/>
      <c r="B327" s="2"/>
      <c r="C327" s="97"/>
      <c r="G327" s="377"/>
      <c r="H327" s="377"/>
      <c r="I327" s="377"/>
      <c r="J327" s="377"/>
      <c r="K327" s="377"/>
      <c r="L327" s="377"/>
      <c r="M327" s="378"/>
    </row>
    <row r="328" spans="1:13">
      <c r="A328" s="316"/>
      <c r="B328" s="2"/>
      <c r="C328" s="97"/>
      <c r="G328" s="377"/>
      <c r="H328" s="377"/>
      <c r="I328" s="377"/>
      <c r="J328" s="377"/>
      <c r="K328" s="377"/>
      <c r="L328" s="377"/>
      <c r="M328" s="378"/>
    </row>
    <row r="329" spans="1:13">
      <c r="A329" s="316"/>
      <c r="B329" s="2"/>
      <c r="C329" s="97"/>
      <c r="G329" s="377"/>
      <c r="H329" s="377"/>
      <c r="I329" s="377"/>
      <c r="J329" s="377"/>
      <c r="K329" s="377"/>
      <c r="L329" s="377"/>
      <c r="M329" s="378"/>
    </row>
    <row r="330" spans="1:13">
      <c r="A330" s="316"/>
      <c r="B330" s="2"/>
      <c r="C330" s="97"/>
      <c r="G330" s="377"/>
      <c r="H330" s="377"/>
      <c r="I330" s="377"/>
      <c r="J330" s="377"/>
      <c r="K330" s="377"/>
      <c r="L330" s="377"/>
      <c r="M330" s="378"/>
    </row>
    <row r="331" spans="1:13">
      <c r="A331" s="316"/>
      <c r="B331" s="2"/>
      <c r="C331" s="2"/>
      <c r="G331" s="377"/>
      <c r="H331" s="377"/>
      <c r="I331" s="377"/>
      <c r="J331" s="377"/>
      <c r="K331" s="377"/>
      <c r="L331" s="377"/>
      <c r="M331" s="378"/>
    </row>
    <row r="332" spans="1:13">
      <c r="A332" s="316"/>
      <c r="B332" s="2"/>
      <c r="C332" s="2"/>
      <c r="G332" s="377"/>
      <c r="H332" s="377"/>
      <c r="I332" s="377"/>
      <c r="J332" s="377"/>
      <c r="K332" s="377"/>
      <c r="L332" s="377"/>
      <c r="M332" s="378"/>
    </row>
    <row r="333" spans="1:13">
      <c r="A333" s="316"/>
      <c r="B333" s="2"/>
      <c r="C333" s="2"/>
      <c r="G333" s="377"/>
      <c r="H333" s="377"/>
      <c r="I333" s="377"/>
      <c r="J333" s="377"/>
      <c r="K333" s="377"/>
      <c r="L333" s="377"/>
      <c r="M333" s="378"/>
    </row>
    <row r="334" spans="1:13">
      <c r="A334" s="316"/>
      <c r="B334" s="2"/>
      <c r="C334" s="2"/>
      <c r="G334" s="377"/>
      <c r="H334" s="377"/>
      <c r="I334" s="377"/>
      <c r="J334" s="377"/>
      <c r="K334" s="377"/>
      <c r="L334" s="377"/>
      <c r="M334" s="378"/>
    </row>
    <row r="335" spans="1:13">
      <c r="A335" s="316"/>
      <c r="B335" s="2"/>
      <c r="C335" s="2"/>
      <c r="G335" s="377"/>
      <c r="H335" s="377"/>
      <c r="I335" s="377"/>
      <c r="J335" s="377"/>
      <c r="K335" s="377"/>
      <c r="L335" s="377"/>
      <c r="M335" s="378"/>
    </row>
    <row r="336" spans="1:13">
      <c r="A336" s="316"/>
      <c r="B336" s="2"/>
      <c r="C336" s="2"/>
      <c r="G336" s="377"/>
      <c r="H336" s="377"/>
      <c r="I336" s="377"/>
      <c r="J336" s="377"/>
      <c r="K336" s="377"/>
      <c r="L336" s="377"/>
      <c r="M336" s="378"/>
    </row>
    <row r="337" spans="1:13">
      <c r="A337" s="316"/>
      <c r="B337" s="2"/>
      <c r="C337" s="2"/>
      <c r="G337" s="377"/>
      <c r="H337" s="377"/>
      <c r="I337" s="377"/>
      <c r="J337" s="377"/>
      <c r="K337" s="377"/>
      <c r="L337" s="377"/>
      <c r="M337" s="378"/>
    </row>
    <row r="338" spans="1:13">
      <c r="A338" s="316"/>
      <c r="B338" s="2"/>
      <c r="C338" s="2"/>
      <c r="G338" s="377"/>
      <c r="H338" s="377"/>
      <c r="I338" s="377"/>
      <c r="J338" s="377"/>
      <c r="K338" s="377"/>
      <c r="L338" s="377"/>
      <c r="M338" s="378"/>
    </row>
    <row r="339" spans="1:13">
      <c r="A339" s="316"/>
      <c r="B339" s="2"/>
      <c r="C339" s="2"/>
      <c r="G339" s="377"/>
      <c r="H339" s="377"/>
      <c r="I339" s="377"/>
      <c r="J339" s="377"/>
      <c r="K339" s="377"/>
      <c r="L339" s="377"/>
      <c r="M339" s="378"/>
    </row>
    <row r="340" spans="1:13">
      <c r="A340" s="316"/>
      <c r="B340" s="2"/>
      <c r="C340" s="2"/>
      <c r="G340" s="377"/>
      <c r="H340" s="377"/>
      <c r="I340" s="377"/>
      <c r="J340" s="377"/>
      <c r="K340" s="377"/>
      <c r="L340" s="377"/>
      <c r="M340" s="378"/>
    </row>
    <row r="341" spans="1:13">
      <c r="A341" s="316"/>
      <c r="B341" s="2"/>
      <c r="C341" s="2"/>
      <c r="G341" s="377"/>
      <c r="H341" s="377"/>
      <c r="I341" s="377"/>
      <c r="J341" s="377"/>
      <c r="K341" s="377"/>
      <c r="L341" s="377"/>
      <c r="M341" s="378"/>
    </row>
    <row r="342" spans="1:13">
      <c r="A342" s="316"/>
      <c r="B342" s="2"/>
      <c r="C342" s="2"/>
      <c r="G342" s="377"/>
      <c r="H342" s="377"/>
      <c r="I342" s="377"/>
      <c r="J342" s="377"/>
      <c r="K342" s="377"/>
      <c r="L342" s="377"/>
      <c r="M342" s="378"/>
    </row>
    <row r="343" spans="1:13">
      <c r="A343" s="316"/>
      <c r="B343" s="2"/>
      <c r="C343" s="2"/>
      <c r="G343" s="377"/>
      <c r="H343" s="377"/>
      <c r="I343" s="377"/>
      <c r="J343" s="377"/>
      <c r="K343" s="377"/>
      <c r="L343" s="377"/>
      <c r="M343" s="378"/>
    </row>
    <row r="344" spans="1:13">
      <c r="A344" s="316"/>
      <c r="B344" s="2"/>
      <c r="C344" s="2"/>
      <c r="G344" s="377"/>
      <c r="H344" s="377"/>
      <c r="I344" s="377"/>
      <c r="J344" s="377"/>
      <c r="K344" s="377"/>
      <c r="L344" s="377"/>
      <c r="M344" s="378"/>
    </row>
    <row r="345" spans="1:13">
      <c r="A345" s="316"/>
      <c r="B345" s="2"/>
      <c r="C345" s="2"/>
      <c r="G345" s="377"/>
      <c r="H345" s="377"/>
      <c r="I345" s="377"/>
      <c r="J345" s="377"/>
      <c r="K345" s="377"/>
      <c r="L345" s="377"/>
      <c r="M345" s="378"/>
    </row>
    <row r="346" spans="1:13">
      <c r="A346" s="316"/>
      <c r="B346" s="2"/>
      <c r="C346" s="2"/>
      <c r="G346" s="377"/>
      <c r="H346" s="377"/>
      <c r="I346" s="377"/>
      <c r="J346" s="377"/>
      <c r="K346" s="377"/>
      <c r="L346" s="377"/>
      <c r="M346" s="378"/>
    </row>
    <row r="347" spans="1:13">
      <c r="A347" s="316"/>
      <c r="B347" s="2"/>
      <c r="C347" s="2"/>
      <c r="G347" s="377"/>
      <c r="H347" s="377"/>
      <c r="I347" s="377"/>
      <c r="J347" s="377"/>
      <c r="K347" s="377"/>
      <c r="L347" s="377"/>
      <c r="M347" s="378"/>
    </row>
    <row r="348" spans="1:13">
      <c r="A348" s="316"/>
      <c r="B348" s="2"/>
      <c r="C348" s="2"/>
      <c r="G348" s="377"/>
      <c r="H348" s="377"/>
      <c r="I348" s="377"/>
      <c r="J348" s="377"/>
      <c r="K348" s="377"/>
      <c r="L348" s="377"/>
      <c r="M348" s="378"/>
    </row>
    <row r="349" spans="1:13">
      <c r="A349" s="316"/>
      <c r="B349" s="2"/>
      <c r="C349" s="2"/>
      <c r="G349" s="377"/>
      <c r="H349" s="377"/>
      <c r="I349" s="377"/>
      <c r="J349" s="377"/>
      <c r="K349" s="377"/>
      <c r="L349" s="377"/>
      <c r="M349" s="378"/>
    </row>
    <row r="350" spans="1:13">
      <c r="A350" s="316"/>
      <c r="B350" s="2"/>
      <c r="C350" s="2"/>
      <c r="G350" s="377"/>
      <c r="H350" s="377"/>
      <c r="I350" s="377"/>
      <c r="J350" s="377"/>
      <c r="K350" s="377"/>
      <c r="L350" s="377"/>
      <c r="M350" s="378"/>
    </row>
    <row r="351" spans="1:13">
      <c r="A351" s="316"/>
      <c r="B351" s="2"/>
      <c r="C351" s="2"/>
      <c r="G351" s="377"/>
      <c r="H351" s="377"/>
      <c r="I351" s="377"/>
      <c r="J351" s="377"/>
      <c r="K351" s="377"/>
      <c r="L351" s="377"/>
      <c r="M351" s="378"/>
    </row>
    <row r="352" spans="1:13">
      <c r="A352" s="316"/>
      <c r="B352" s="2"/>
      <c r="C352" s="2"/>
      <c r="G352" s="377"/>
      <c r="H352" s="377"/>
      <c r="I352" s="377"/>
      <c r="J352" s="377"/>
      <c r="K352" s="377"/>
      <c r="L352" s="377"/>
      <c r="M352" s="378"/>
    </row>
    <row r="353" spans="1:13">
      <c r="A353" s="316"/>
      <c r="B353" s="2"/>
      <c r="C353" s="2"/>
      <c r="G353" s="377"/>
      <c r="H353" s="377"/>
      <c r="I353" s="377"/>
      <c r="J353" s="377"/>
      <c r="K353" s="377"/>
      <c r="L353" s="377"/>
      <c r="M353" s="378"/>
    </row>
    <row r="354" spans="1:13">
      <c r="A354" s="316"/>
      <c r="B354" s="2"/>
      <c r="C354" s="2"/>
      <c r="G354" s="377"/>
      <c r="H354" s="377"/>
      <c r="I354" s="377"/>
      <c r="J354" s="377"/>
      <c r="K354" s="377"/>
      <c r="L354" s="377"/>
      <c r="M354" s="378"/>
    </row>
    <row r="355" spans="1:13">
      <c r="A355" s="316"/>
      <c r="B355" s="2"/>
      <c r="C355" s="2"/>
      <c r="G355" s="377"/>
      <c r="H355" s="377"/>
      <c r="I355" s="377"/>
      <c r="J355" s="377"/>
      <c r="K355" s="377"/>
      <c r="L355" s="377"/>
      <c r="M355" s="378"/>
    </row>
    <row r="356" spans="1:13">
      <c r="A356" s="316"/>
      <c r="B356" s="2"/>
      <c r="C356" s="2"/>
      <c r="G356" s="377"/>
      <c r="H356" s="377"/>
      <c r="I356" s="377"/>
      <c r="J356" s="377"/>
      <c r="K356" s="377"/>
      <c r="L356" s="377"/>
      <c r="M356" s="378"/>
    </row>
    <row r="357" spans="1:13">
      <c r="A357" s="316"/>
      <c r="B357" s="2"/>
      <c r="C357" s="2"/>
      <c r="G357" s="377"/>
      <c r="H357" s="377"/>
      <c r="I357" s="377"/>
      <c r="J357" s="377"/>
      <c r="K357" s="377"/>
      <c r="L357" s="377"/>
      <c r="M357" s="378"/>
    </row>
    <row r="358" spans="1:13">
      <c r="A358" s="316"/>
      <c r="B358" s="2"/>
      <c r="C358" s="2"/>
      <c r="G358" s="377"/>
      <c r="H358" s="377"/>
      <c r="I358" s="377"/>
      <c r="J358" s="377"/>
      <c r="K358" s="377"/>
      <c r="L358" s="377"/>
      <c r="M358" s="378"/>
    </row>
    <row r="359" spans="1:13">
      <c r="A359" s="316"/>
      <c r="B359" s="2"/>
      <c r="C359" s="2"/>
      <c r="G359" s="377"/>
      <c r="H359" s="377"/>
      <c r="I359" s="377"/>
      <c r="J359" s="377"/>
      <c r="K359" s="377"/>
      <c r="L359" s="377"/>
      <c r="M359" s="378"/>
    </row>
    <row r="360" spans="1:13">
      <c r="A360" s="316"/>
      <c r="B360" s="2"/>
      <c r="C360" s="2"/>
      <c r="G360" s="377"/>
      <c r="H360" s="377"/>
      <c r="I360" s="377"/>
      <c r="J360" s="377"/>
      <c r="K360" s="377"/>
      <c r="L360" s="377"/>
      <c r="M360" s="378"/>
    </row>
    <row r="361" spans="1:13">
      <c r="A361" s="316"/>
      <c r="B361" s="2"/>
      <c r="C361" s="2"/>
      <c r="G361" s="377"/>
      <c r="H361" s="377"/>
      <c r="I361" s="377"/>
      <c r="J361" s="377"/>
      <c r="K361" s="377"/>
      <c r="L361" s="377"/>
      <c r="M361" s="378"/>
    </row>
    <row r="362" spans="1:13">
      <c r="A362" s="316"/>
      <c r="B362" s="2"/>
      <c r="C362" s="2"/>
      <c r="G362" s="377"/>
      <c r="H362" s="377"/>
      <c r="I362" s="377"/>
      <c r="J362" s="377"/>
      <c r="K362" s="377"/>
      <c r="L362" s="377"/>
      <c r="M362" s="378"/>
    </row>
    <row r="363" spans="1:13">
      <c r="A363" s="316"/>
      <c r="B363" s="2"/>
      <c r="C363" s="2"/>
      <c r="G363" s="377"/>
      <c r="H363" s="377"/>
      <c r="I363" s="377"/>
      <c r="J363" s="377"/>
      <c r="K363" s="377"/>
      <c r="L363" s="377"/>
      <c r="M363" s="378"/>
    </row>
    <row r="364" spans="1:13">
      <c r="A364" s="316"/>
      <c r="B364" s="2"/>
      <c r="C364" s="2"/>
      <c r="G364" s="377"/>
      <c r="H364" s="377"/>
      <c r="I364" s="377"/>
      <c r="J364" s="377"/>
      <c r="K364" s="377"/>
      <c r="L364" s="377"/>
      <c r="M364" s="378"/>
    </row>
    <row r="365" spans="1:13">
      <c r="A365" s="316"/>
      <c r="B365" s="2"/>
      <c r="C365" s="2"/>
      <c r="G365" s="377"/>
      <c r="H365" s="377"/>
      <c r="I365" s="377"/>
      <c r="J365" s="377"/>
      <c r="K365" s="377"/>
      <c r="L365" s="377"/>
      <c r="M365" s="378"/>
    </row>
    <row r="366" spans="1:13">
      <c r="A366" s="316"/>
      <c r="B366" s="2"/>
      <c r="C366" s="2"/>
      <c r="G366" s="377"/>
      <c r="H366" s="377"/>
      <c r="I366" s="377"/>
      <c r="J366" s="377"/>
      <c r="K366" s="377"/>
      <c r="L366" s="377"/>
      <c r="M366" s="378"/>
    </row>
    <row r="367" spans="1:13">
      <c r="A367" s="316"/>
      <c r="B367" s="2"/>
      <c r="C367" s="2"/>
      <c r="G367" s="377"/>
      <c r="H367" s="377"/>
      <c r="I367" s="377"/>
      <c r="J367" s="377"/>
      <c r="K367" s="377"/>
      <c r="L367" s="377"/>
      <c r="M367" s="378"/>
    </row>
    <row r="368" spans="1:13">
      <c r="A368" s="316"/>
      <c r="B368" s="2"/>
      <c r="C368" s="2"/>
      <c r="G368" s="377"/>
      <c r="H368" s="377"/>
      <c r="I368" s="377"/>
      <c r="J368" s="377"/>
      <c r="K368" s="377"/>
      <c r="L368" s="377"/>
      <c r="M368" s="378"/>
    </row>
    <row r="369" spans="1:13">
      <c r="A369" s="316"/>
      <c r="B369" s="2"/>
      <c r="C369" s="2"/>
      <c r="G369" s="377"/>
      <c r="H369" s="377"/>
      <c r="I369" s="377"/>
      <c r="J369" s="377"/>
      <c r="K369" s="377"/>
      <c r="L369" s="377"/>
      <c r="M369" s="378"/>
    </row>
    <row r="370" spans="1:13">
      <c r="A370" s="316"/>
      <c r="B370" s="2"/>
      <c r="C370" s="2"/>
      <c r="G370" s="377"/>
      <c r="H370" s="377"/>
      <c r="I370" s="377"/>
      <c r="J370" s="377"/>
      <c r="K370" s="377"/>
      <c r="L370" s="377"/>
      <c r="M370" s="378"/>
    </row>
    <row r="371" spans="1:13">
      <c r="A371" s="316"/>
      <c r="B371" s="2"/>
      <c r="C371" s="2"/>
      <c r="G371" s="377"/>
      <c r="H371" s="377"/>
      <c r="I371" s="377"/>
      <c r="J371" s="377"/>
      <c r="K371" s="377"/>
      <c r="L371" s="377"/>
      <c r="M371" s="378"/>
    </row>
    <row r="372" spans="1:13">
      <c r="A372" s="316"/>
      <c r="B372" s="2"/>
      <c r="C372" s="2"/>
      <c r="G372" s="377"/>
      <c r="H372" s="377"/>
      <c r="I372" s="377"/>
      <c r="J372" s="377"/>
      <c r="K372" s="377"/>
      <c r="L372" s="377"/>
      <c r="M372" s="378"/>
    </row>
    <row r="373" spans="1:13">
      <c r="A373" s="316"/>
      <c r="B373" s="2"/>
      <c r="C373" s="2"/>
      <c r="G373" s="377"/>
      <c r="H373" s="377"/>
      <c r="I373" s="377"/>
      <c r="J373" s="377"/>
      <c r="K373" s="377"/>
      <c r="L373" s="377"/>
      <c r="M373" s="378"/>
    </row>
    <row r="374" spans="1:13">
      <c r="A374" s="316"/>
      <c r="B374" s="2"/>
      <c r="C374" s="2"/>
      <c r="G374" s="377"/>
      <c r="H374" s="377"/>
      <c r="I374" s="377"/>
      <c r="J374" s="377"/>
      <c r="K374" s="377"/>
      <c r="L374" s="377"/>
      <c r="M374" s="378"/>
    </row>
    <row r="375" spans="1:13">
      <c r="A375" s="316"/>
      <c r="B375" s="2"/>
      <c r="C375" s="2"/>
      <c r="G375" s="377"/>
      <c r="H375" s="377"/>
      <c r="I375" s="377"/>
      <c r="J375" s="377"/>
      <c r="K375" s="377"/>
      <c r="L375" s="377"/>
      <c r="M375" s="378"/>
    </row>
    <row r="376" spans="1:13">
      <c r="A376" s="316"/>
      <c r="B376" s="2"/>
      <c r="C376" s="2"/>
      <c r="G376" s="377"/>
      <c r="H376" s="377"/>
      <c r="I376" s="377"/>
      <c r="J376" s="377"/>
      <c r="K376" s="377"/>
      <c r="L376" s="377"/>
      <c r="M376" s="378"/>
    </row>
    <row r="377" spans="1:13">
      <c r="A377" s="316"/>
      <c r="B377" s="2"/>
      <c r="C377" s="2"/>
      <c r="G377" s="377"/>
      <c r="H377" s="377"/>
      <c r="I377" s="377"/>
      <c r="J377" s="377"/>
      <c r="K377" s="377"/>
      <c r="L377" s="377"/>
      <c r="M377" s="378"/>
    </row>
    <row r="378" spans="1:13">
      <c r="A378" s="316"/>
      <c r="B378" s="2"/>
      <c r="C378" s="2"/>
      <c r="G378" s="377"/>
      <c r="H378" s="377"/>
      <c r="I378" s="377"/>
      <c r="J378" s="377"/>
      <c r="K378" s="377"/>
      <c r="L378" s="377"/>
      <c r="M378" s="378"/>
    </row>
    <row r="379" spans="1:13">
      <c r="A379" s="316"/>
      <c r="B379" s="2"/>
      <c r="C379" s="2"/>
      <c r="G379" s="377"/>
      <c r="H379" s="377"/>
      <c r="I379" s="377"/>
      <c r="J379" s="377"/>
      <c r="K379" s="377"/>
      <c r="L379" s="377"/>
      <c r="M379" s="378"/>
    </row>
    <row r="380" spans="1:13">
      <c r="A380" s="316"/>
      <c r="B380" s="2"/>
      <c r="C380" s="2"/>
      <c r="G380" s="377"/>
      <c r="H380" s="377"/>
      <c r="I380" s="377"/>
      <c r="J380" s="377"/>
      <c r="K380" s="377"/>
      <c r="L380" s="377"/>
      <c r="M380" s="378"/>
    </row>
    <row r="381" spans="1:13">
      <c r="A381" s="316"/>
      <c r="B381" s="2"/>
      <c r="C381" s="2"/>
      <c r="G381" s="377"/>
      <c r="H381" s="377"/>
      <c r="I381" s="377"/>
      <c r="J381" s="377"/>
      <c r="K381" s="377"/>
      <c r="L381" s="377"/>
      <c r="M381" s="378"/>
    </row>
    <row r="382" spans="1:13">
      <c r="A382" s="316"/>
      <c r="B382" s="2"/>
      <c r="C382" s="2"/>
      <c r="G382" s="377"/>
      <c r="H382" s="377"/>
      <c r="I382" s="377"/>
      <c r="J382" s="377"/>
      <c r="K382" s="377"/>
      <c r="L382" s="377"/>
      <c r="M382" s="378"/>
    </row>
    <row r="383" spans="1:13">
      <c r="A383" s="316"/>
      <c r="B383" s="2"/>
      <c r="C383" s="2"/>
      <c r="G383" s="377"/>
      <c r="H383" s="377"/>
      <c r="I383" s="377"/>
      <c r="J383" s="377"/>
      <c r="K383" s="377"/>
      <c r="L383" s="377"/>
      <c r="M383" s="378"/>
    </row>
    <row r="384" spans="1:13">
      <c r="A384" s="316"/>
      <c r="B384" s="2"/>
      <c r="C384" s="2"/>
      <c r="G384" s="377"/>
      <c r="H384" s="377"/>
      <c r="I384" s="377"/>
      <c r="J384" s="377"/>
      <c r="K384" s="377"/>
      <c r="L384" s="377"/>
      <c r="M384" s="378"/>
    </row>
    <row r="385" spans="1:13">
      <c r="A385" s="316"/>
      <c r="B385" s="2"/>
      <c r="C385" s="2"/>
      <c r="G385" s="377"/>
      <c r="H385" s="377"/>
      <c r="I385" s="377"/>
      <c r="J385" s="377"/>
      <c r="K385" s="377"/>
      <c r="L385" s="377"/>
      <c r="M385" s="378"/>
    </row>
    <row r="386" spans="1:13">
      <c r="A386" s="316"/>
      <c r="B386" s="2"/>
      <c r="C386" s="2"/>
      <c r="G386" s="377"/>
      <c r="H386" s="377"/>
      <c r="I386" s="377"/>
      <c r="J386" s="377"/>
      <c r="K386" s="377"/>
      <c r="L386" s="377"/>
      <c r="M386" s="378"/>
    </row>
    <row r="387" spans="1:13">
      <c r="A387" s="316"/>
      <c r="B387" s="2"/>
      <c r="C387" s="2"/>
      <c r="G387" s="377"/>
      <c r="H387" s="377"/>
      <c r="I387" s="377"/>
      <c r="J387" s="377"/>
      <c r="K387" s="377"/>
      <c r="L387" s="377"/>
      <c r="M387" s="378"/>
    </row>
    <row r="388" spans="1:13">
      <c r="A388" s="316"/>
      <c r="B388" s="2"/>
      <c r="C388" s="2"/>
      <c r="G388" s="377"/>
      <c r="H388" s="377"/>
      <c r="I388" s="377"/>
      <c r="J388" s="377"/>
      <c r="K388" s="377"/>
      <c r="L388" s="377"/>
      <c r="M388" s="378"/>
    </row>
    <row r="389" spans="1:13">
      <c r="A389" s="316"/>
      <c r="B389" s="2"/>
      <c r="C389" s="2"/>
      <c r="G389" s="377"/>
      <c r="H389" s="377"/>
      <c r="I389" s="377"/>
      <c r="J389" s="377"/>
      <c r="K389" s="377"/>
      <c r="L389" s="377"/>
      <c r="M389" s="378"/>
    </row>
    <row r="390" spans="1:13">
      <c r="A390" s="316"/>
      <c r="B390" s="2"/>
      <c r="C390" s="2"/>
      <c r="G390" s="377"/>
      <c r="H390" s="377"/>
      <c r="I390" s="377"/>
      <c r="J390" s="377"/>
      <c r="K390" s="377"/>
      <c r="L390" s="377"/>
      <c r="M390" s="378"/>
    </row>
    <row r="391" spans="1:13">
      <c r="A391" s="316"/>
      <c r="B391" s="2"/>
      <c r="C391" s="2"/>
      <c r="G391" s="377"/>
      <c r="H391" s="377"/>
      <c r="I391" s="377"/>
      <c r="J391" s="377"/>
      <c r="K391" s="377"/>
      <c r="L391" s="377"/>
      <c r="M391" s="378"/>
    </row>
    <row r="392" spans="1:13">
      <c r="A392" s="316"/>
      <c r="B392" s="2"/>
      <c r="C392" s="2"/>
      <c r="G392" s="377"/>
      <c r="H392" s="377"/>
      <c r="I392" s="377"/>
      <c r="J392" s="377"/>
      <c r="K392" s="377"/>
      <c r="L392" s="377"/>
      <c r="M392" s="378"/>
    </row>
    <row r="393" spans="1:13">
      <c r="A393" s="316"/>
      <c r="B393" s="2"/>
      <c r="C393" s="2"/>
      <c r="G393" s="377"/>
      <c r="H393" s="377"/>
      <c r="I393" s="377"/>
      <c r="J393" s="377"/>
      <c r="K393" s="377"/>
      <c r="L393" s="377"/>
      <c r="M393" s="378"/>
    </row>
    <row r="394" spans="1:13">
      <c r="A394" s="316"/>
      <c r="B394" s="2"/>
      <c r="C394" s="2"/>
      <c r="G394" s="377"/>
      <c r="H394" s="377"/>
      <c r="I394" s="377"/>
      <c r="J394" s="377"/>
      <c r="K394" s="377"/>
      <c r="L394" s="377"/>
      <c r="M394" s="378"/>
    </row>
    <row r="395" spans="1:13">
      <c r="A395" s="316"/>
      <c r="B395" s="2"/>
      <c r="C395" s="2"/>
      <c r="G395" s="377"/>
      <c r="H395" s="377"/>
      <c r="I395" s="377"/>
      <c r="J395" s="377"/>
      <c r="K395" s="377"/>
      <c r="L395" s="377"/>
      <c r="M395" s="378"/>
    </row>
    <row r="396" spans="1:13">
      <c r="A396" s="316"/>
      <c r="B396" s="2"/>
      <c r="C396" s="2"/>
      <c r="G396" s="377"/>
      <c r="H396" s="377"/>
      <c r="I396" s="377"/>
      <c r="J396" s="377"/>
      <c r="K396" s="377"/>
      <c r="L396" s="377"/>
      <c r="M396" s="378"/>
    </row>
    <row r="397" spans="1:13">
      <c r="A397" s="316"/>
      <c r="B397" s="2"/>
      <c r="C397" s="2"/>
      <c r="G397" s="377"/>
      <c r="H397" s="377"/>
      <c r="I397" s="377"/>
      <c r="J397" s="377"/>
      <c r="K397" s="377"/>
      <c r="L397" s="377"/>
      <c r="M397" s="378"/>
    </row>
    <row r="398" spans="1:13">
      <c r="A398" s="316"/>
      <c r="B398" s="2"/>
      <c r="C398" s="2"/>
      <c r="G398" s="377"/>
      <c r="H398" s="377"/>
      <c r="I398" s="377"/>
      <c r="J398" s="377"/>
      <c r="K398" s="377"/>
      <c r="L398" s="377"/>
      <c r="M398" s="378"/>
    </row>
    <row r="399" spans="1:13">
      <c r="A399" s="316"/>
      <c r="B399" s="2"/>
      <c r="C399" s="2"/>
      <c r="G399" s="377"/>
      <c r="H399" s="377"/>
      <c r="I399" s="377"/>
      <c r="J399" s="377"/>
      <c r="K399" s="377"/>
      <c r="L399" s="377"/>
      <c r="M399" s="378"/>
    </row>
    <row r="400" spans="1:13">
      <c r="A400" s="316"/>
      <c r="B400" s="2"/>
      <c r="C400" s="2"/>
      <c r="G400" s="377"/>
      <c r="H400" s="377"/>
      <c r="I400" s="377"/>
      <c r="J400" s="377"/>
      <c r="K400" s="377"/>
      <c r="L400" s="377"/>
      <c r="M400" s="378"/>
    </row>
    <row r="401" spans="1:13">
      <c r="A401" s="316"/>
      <c r="B401" s="2"/>
      <c r="C401" s="2"/>
      <c r="G401" s="377"/>
      <c r="H401" s="377"/>
      <c r="I401" s="377"/>
      <c r="J401" s="377"/>
      <c r="K401" s="377"/>
      <c r="L401" s="377"/>
      <c r="M401" s="378"/>
    </row>
    <row r="402" spans="1:13">
      <c r="A402" s="316"/>
      <c r="B402" s="2"/>
      <c r="C402" s="2"/>
      <c r="G402" s="377"/>
      <c r="H402" s="377"/>
      <c r="I402" s="377"/>
      <c r="J402" s="377"/>
      <c r="K402" s="377"/>
      <c r="L402" s="377"/>
      <c r="M402" s="378"/>
    </row>
    <row r="403" spans="1:13">
      <c r="A403" s="316"/>
      <c r="B403" s="2"/>
      <c r="C403" s="2"/>
      <c r="G403" s="377"/>
      <c r="H403" s="377"/>
      <c r="I403" s="377"/>
      <c r="J403" s="377"/>
      <c r="K403" s="377"/>
      <c r="L403" s="377"/>
      <c r="M403" s="378"/>
    </row>
    <row r="404" spans="1:13">
      <c r="A404" s="316"/>
      <c r="B404" s="2"/>
      <c r="C404" s="2"/>
      <c r="G404" s="377"/>
      <c r="H404" s="377"/>
      <c r="I404" s="377"/>
      <c r="J404" s="377"/>
      <c r="K404" s="377"/>
      <c r="L404" s="377"/>
      <c r="M404" s="378"/>
    </row>
    <row r="405" spans="1:13">
      <c r="A405" s="316"/>
      <c r="B405" s="2"/>
      <c r="C405" s="2"/>
      <c r="G405" s="377"/>
      <c r="H405" s="377"/>
      <c r="I405" s="377"/>
      <c r="J405" s="377"/>
      <c r="K405" s="377"/>
      <c r="L405" s="377"/>
      <c r="M405" s="378"/>
    </row>
    <row r="406" spans="1:13">
      <c r="A406" s="316"/>
      <c r="B406" s="2"/>
      <c r="C406" s="2"/>
      <c r="G406" s="377"/>
      <c r="H406" s="377"/>
      <c r="I406" s="377"/>
      <c r="J406" s="377"/>
      <c r="K406" s="377"/>
      <c r="L406" s="377"/>
      <c r="M406" s="378"/>
    </row>
    <row r="407" spans="1:13">
      <c r="A407" s="316"/>
      <c r="B407" s="2"/>
      <c r="C407" s="2"/>
      <c r="G407" s="377"/>
      <c r="H407" s="377"/>
      <c r="I407" s="377"/>
      <c r="J407" s="377"/>
      <c r="K407" s="377"/>
      <c r="L407" s="377"/>
      <c r="M407" s="378"/>
    </row>
    <row r="408" spans="1:13">
      <c r="A408" s="316"/>
      <c r="B408" s="2"/>
      <c r="C408" s="2"/>
      <c r="G408" s="377"/>
      <c r="H408" s="377"/>
      <c r="I408" s="377"/>
      <c r="J408" s="377"/>
      <c r="K408" s="377"/>
      <c r="L408" s="377"/>
      <c r="M408" s="378"/>
    </row>
    <row r="409" spans="1:13">
      <c r="A409" s="316"/>
      <c r="B409" s="2"/>
      <c r="C409" s="2"/>
      <c r="G409" s="377"/>
      <c r="H409" s="377"/>
      <c r="I409" s="377"/>
      <c r="J409" s="377"/>
      <c r="K409" s="377"/>
      <c r="L409" s="377"/>
      <c r="M409" s="378"/>
    </row>
    <row r="410" spans="1:13">
      <c r="A410" s="316"/>
      <c r="B410" s="2"/>
      <c r="C410" s="2"/>
      <c r="G410" s="377"/>
      <c r="H410" s="377"/>
      <c r="I410" s="377"/>
      <c r="J410" s="377"/>
      <c r="K410" s="377"/>
      <c r="L410" s="377"/>
      <c r="M410" s="378"/>
    </row>
    <row r="411" spans="1:13">
      <c r="A411" s="316"/>
      <c r="B411" s="2"/>
      <c r="C411" s="2"/>
      <c r="G411" s="377"/>
      <c r="H411" s="377"/>
      <c r="I411" s="377"/>
      <c r="J411" s="377"/>
      <c r="K411" s="377"/>
      <c r="L411" s="377"/>
      <c r="M411" s="378"/>
    </row>
    <row r="412" spans="1:13">
      <c r="A412" s="316"/>
      <c r="B412" s="2"/>
      <c r="C412" s="2"/>
      <c r="G412" s="377"/>
      <c r="H412" s="377"/>
      <c r="I412" s="377"/>
      <c r="J412" s="377"/>
      <c r="K412" s="377"/>
      <c r="L412" s="377"/>
      <c r="M412" s="378"/>
    </row>
    <row r="413" spans="1:13">
      <c r="A413" s="316"/>
      <c r="B413" s="2"/>
      <c r="C413" s="2"/>
      <c r="G413" s="377"/>
      <c r="H413" s="377"/>
      <c r="I413" s="377"/>
      <c r="J413" s="377"/>
      <c r="K413" s="377"/>
      <c r="L413" s="377"/>
      <c r="M413" s="378"/>
    </row>
    <row r="414" spans="1:13">
      <c r="A414" s="316"/>
      <c r="B414" s="2"/>
      <c r="C414" s="2"/>
      <c r="G414" s="377"/>
      <c r="H414" s="377"/>
      <c r="I414" s="377"/>
      <c r="J414" s="377"/>
      <c r="K414" s="377"/>
      <c r="L414" s="377"/>
      <c r="M414" s="378"/>
    </row>
    <row r="415" spans="1:13">
      <c r="A415" s="316"/>
      <c r="B415" s="2"/>
      <c r="C415" s="2"/>
      <c r="G415" s="377"/>
      <c r="H415" s="377"/>
      <c r="I415" s="377"/>
      <c r="J415" s="377"/>
      <c r="K415" s="377"/>
      <c r="L415" s="377"/>
      <c r="M415" s="378"/>
    </row>
    <row r="416" spans="1:13">
      <c r="A416" s="316"/>
      <c r="B416" s="2"/>
      <c r="C416" s="2"/>
      <c r="G416" s="377"/>
      <c r="H416" s="377"/>
      <c r="I416" s="377"/>
      <c r="J416" s="377"/>
      <c r="K416" s="377"/>
      <c r="L416" s="377"/>
      <c r="M416" s="378"/>
    </row>
    <row r="417" spans="1:13">
      <c r="A417" s="316"/>
      <c r="B417" s="2"/>
      <c r="C417" s="2"/>
      <c r="G417" s="377"/>
      <c r="H417" s="377"/>
      <c r="I417" s="377"/>
      <c r="J417" s="377"/>
      <c r="K417" s="377"/>
      <c r="L417" s="377"/>
      <c r="M417" s="378"/>
    </row>
    <row r="418" spans="1:13">
      <c r="A418" s="316"/>
      <c r="B418" s="2"/>
      <c r="C418" s="2"/>
      <c r="G418" s="377"/>
      <c r="H418" s="377"/>
      <c r="I418" s="377"/>
      <c r="J418" s="377"/>
      <c r="K418" s="377"/>
      <c r="L418" s="377"/>
      <c r="M418" s="378"/>
    </row>
    <row r="419" spans="1:13">
      <c r="A419" s="316"/>
      <c r="B419" s="2"/>
      <c r="C419" s="2"/>
      <c r="G419" s="377"/>
      <c r="H419" s="377"/>
      <c r="I419" s="377"/>
      <c r="J419" s="377"/>
      <c r="K419" s="377"/>
      <c r="L419" s="377"/>
      <c r="M419" s="378"/>
    </row>
    <row r="420" spans="1:13">
      <c r="A420" s="316"/>
      <c r="B420" s="2"/>
      <c r="C420" s="2"/>
      <c r="G420" s="377"/>
      <c r="H420" s="377"/>
      <c r="I420" s="377"/>
      <c r="J420" s="377"/>
      <c r="K420" s="377"/>
      <c r="L420" s="377"/>
      <c r="M420" s="378"/>
    </row>
    <row r="421" spans="1:13">
      <c r="A421" s="316"/>
      <c r="B421" s="2"/>
      <c r="C421" s="2"/>
      <c r="G421" s="377"/>
      <c r="H421" s="377"/>
      <c r="I421" s="377"/>
      <c r="J421" s="377"/>
      <c r="K421" s="377"/>
      <c r="L421" s="377"/>
      <c r="M421" s="378"/>
    </row>
    <row r="422" spans="1:13">
      <c r="A422" s="316"/>
      <c r="B422" s="2"/>
      <c r="C422" s="2"/>
      <c r="G422" s="377"/>
      <c r="H422" s="377"/>
      <c r="I422" s="377"/>
      <c r="J422" s="377"/>
      <c r="K422" s="377"/>
      <c r="L422" s="377"/>
      <c r="M422" s="378"/>
    </row>
    <row r="423" spans="1:13">
      <c r="A423" s="316"/>
      <c r="B423" s="2"/>
      <c r="C423" s="2"/>
      <c r="G423" s="377"/>
      <c r="H423" s="377"/>
      <c r="I423" s="377"/>
      <c r="J423" s="377"/>
      <c r="K423" s="377"/>
      <c r="L423" s="377"/>
      <c r="M423" s="378"/>
    </row>
    <row r="424" spans="1:13">
      <c r="A424" s="316"/>
      <c r="B424" s="2"/>
      <c r="C424" s="2"/>
      <c r="G424" s="377"/>
      <c r="H424" s="377"/>
      <c r="I424" s="377"/>
      <c r="J424" s="377"/>
      <c r="K424" s="377"/>
      <c r="L424" s="377"/>
      <c r="M424" s="378"/>
    </row>
    <row r="425" spans="1:13">
      <c r="A425" s="316"/>
      <c r="B425" s="2"/>
      <c r="C425" s="2"/>
      <c r="G425" s="377"/>
      <c r="H425" s="377"/>
      <c r="I425" s="377"/>
      <c r="J425" s="377"/>
      <c r="K425" s="377"/>
      <c r="L425" s="377"/>
      <c r="M425" s="378"/>
    </row>
    <row r="426" spans="1:13">
      <c r="A426" s="316"/>
      <c r="B426" s="2"/>
      <c r="C426" s="2"/>
      <c r="G426" s="377"/>
      <c r="H426" s="377"/>
      <c r="I426" s="377"/>
      <c r="J426" s="377"/>
      <c r="K426" s="377"/>
      <c r="L426" s="377"/>
      <c r="M426" s="378"/>
    </row>
    <row r="427" spans="1:13">
      <c r="A427" s="316"/>
      <c r="B427" s="2"/>
      <c r="C427" s="2"/>
      <c r="G427" s="377"/>
      <c r="H427" s="377"/>
      <c r="I427" s="377"/>
      <c r="J427" s="377"/>
      <c r="K427" s="377"/>
      <c r="L427" s="377"/>
      <c r="M427" s="378"/>
    </row>
    <row r="428" spans="1:13">
      <c r="A428" s="316"/>
      <c r="B428" s="2"/>
      <c r="C428" s="2"/>
      <c r="G428" s="377"/>
      <c r="H428" s="377"/>
      <c r="I428" s="377"/>
      <c r="J428" s="377"/>
      <c r="K428" s="377"/>
      <c r="L428" s="377"/>
      <c r="M428" s="378"/>
    </row>
    <row r="429" spans="1:13">
      <c r="A429" s="316"/>
      <c r="B429" s="2"/>
      <c r="C429" s="2"/>
      <c r="G429" s="377"/>
      <c r="H429" s="377"/>
      <c r="I429" s="377"/>
      <c r="J429" s="377"/>
      <c r="K429" s="377"/>
      <c r="L429" s="377"/>
      <c r="M429" s="378"/>
    </row>
    <row r="430" spans="1:13">
      <c r="A430" s="316"/>
      <c r="B430" s="2"/>
      <c r="C430" s="2"/>
      <c r="G430" s="377"/>
      <c r="H430" s="377"/>
      <c r="I430" s="377"/>
      <c r="J430" s="377"/>
      <c r="K430" s="377"/>
      <c r="L430" s="377"/>
      <c r="M430" s="378"/>
    </row>
    <row r="431" spans="1:13">
      <c r="A431" s="316"/>
      <c r="B431" s="2"/>
      <c r="C431" s="2"/>
      <c r="G431" s="377"/>
      <c r="H431" s="377"/>
      <c r="I431" s="377"/>
      <c r="J431" s="377"/>
      <c r="K431" s="377"/>
      <c r="L431" s="377"/>
      <c r="M431" s="378"/>
    </row>
    <row r="432" spans="1:13">
      <c r="A432" s="316"/>
      <c r="B432" s="2"/>
      <c r="C432" s="2"/>
      <c r="G432" s="377"/>
      <c r="H432" s="377"/>
      <c r="I432" s="377"/>
      <c r="J432" s="377"/>
      <c r="K432" s="377"/>
      <c r="L432" s="377"/>
      <c r="M432" s="378"/>
    </row>
    <row r="433" spans="1:13">
      <c r="A433" s="316"/>
      <c r="B433" s="2"/>
      <c r="C433" s="2"/>
      <c r="G433" s="377"/>
      <c r="H433" s="377"/>
      <c r="I433" s="377"/>
      <c r="J433" s="377"/>
      <c r="K433" s="377"/>
      <c r="L433" s="377"/>
      <c r="M433" s="378"/>
    </row>
    <row r="434" spans="1:13">
      <c r="A434" s="316"/>
      <c r="B434" s="2"/>
      <c r="C434" s="2"/>
      <c r="G434" s="377"/>
      <c r="H434" s="377"/>
      <c r="I434" s="377"/>
      <c r="J434" s="377"/>
      <c r="K434" s="377"/>
      <c r="L434" s="377"/>
      <c r="M434" s="378"/>
    </row>
    <row r="435" spans="1:13">
      <c r="A435" s="316"/>
      <c r="B435" s="2"/>
      <c r="C435" s="2"/>
      <c r="G435" s="377"/>
      <c r="H435" s="377"/>
      <c r="I435" s="377"/>
      <c r="J435" s="377"/>
      <c r="K435" s="377"/>
      <c r="L435" s="377"/>
      <c r="M435" s="378"/>
    </row>
    <row r="436" spans="1:13">
      <c r="A436" s="316"/>
      <c r="B436" s="2"/>
      <c r="C436" s="2"/>
      <c r="G436" s="377"/>
      <c r="H436" s="377"/>
      <c r="I436" s="377"/>
      <c r="J436" s="377"/>
      <c r="K436" s="377"/>
      <c r="L436" s="377"/>
      <c r="M436" s="378"/>
    </row>
    <row r="437" spans="1:13">
      <c r="A437" s="316"/>
      <c r="B437" s="2"/>
      <c r="C437" s="2"/>
      <c r="G437" s="377"/>
      <c r="H437" s="377"/>
      <c r="I437" s="377"/>
      <c r="J437" s="377"/>
      <c r="K437" s="377"/>
      <c r="L437" s="377"/>
      <c r="M437" s="378"/>
    </row>
    <row r="438" spans="1:13">
      <c r="A438" s="316"/>
      <c r="B438" s="2"/>
      <c r="C438" s="2"/>
      <c r="G438" s="377"/>
      <c r="H438" s="377"/>
      <c r="I438" s="377"/>
      <c r="J438" s="377"/>
      <c r="K438" s="377"/>
      <c r="L438" s="377"/>
      <c r="M438" s="378"/>
    </row>
    <row r="439" spans="1:13">
      <c r="A439" s="316"/>
      <c r="B439" s="2"/>
      <c r="C439" s="2"/>
      <c r="G439" s="377"/>
      <c r="H439" s="377"/>
      <c r="I439" s="377"/>
      <c r="J439" s="377"/>
      <c r="K439" s="377"/>
      <c r="L439" s="377"/>
      <c r="M439" s="378"/>
    </row>
    <row r="440" spans="1:13">
      <c r="A440" s="316"/>
      <c r="B440" s="2"/>
      <c r="C440" s="2"/>
      <c r="G440" s="377"/>
      <c r="H440" s="377"/>
      <c r="I440" s="377"/>
      <c r="J440" s="377"/>
      <c r="K440" s="377"/>
      <c r="L440" s="377"/>
      <c r="M440" s="378"/>
    </row>
    <row r="441" spans="1:13">
      <c r="A441" s="316"/>
      <c r="B441" s="2"/>
      <c r="C441" s="2"/>
      <c r="G441" s="377"/>
      <c r="H441" s="377"/>
      <c r="I441" s="377"/>
      <c r="J441" s="377"/>
      <c r="K441" s="377"/>
      <c r="L441" s="377"/>
      <c r="M441" s="378"/>
    </row>
    <row r="442" spans="1:13">
      <c r="A442" s="316"/>
      <c r="B442" s="2"/>
      <c r="C442" s="2"/>
      <c r="G442" s="377"/>
      <c r="H442" s="377"/>
      <c r="I442" s="377"/>
      <c r="J442" s="377"/>
      <c r="K442" s="377"/>
      <c r="L442" s="377"/>
      <c r="M442" s="378"/>
    </row>
    <row r="443" spans="1:13">
      <c r="A443" s="316"/>
      <c r="B443" s="2"/>
      <c r="C443" s="2"/>
      <c r="G443" s="377"/>
      <c r="H443" s="377"/>
      <c r="I443" s="377"/>
      <c r="J443" s="377"/>
      <c r="K443" s="377"/>
      <c r="L443" s="377"/>
      <c r="M443" s="378"/>
    </row>
    <row r="444" spans="1:13">
      <c r="A444" s="316"/>
      <c r="B444" s="2"/>
      <c r="C444" s="2"/>
      <c r="G444" s="377"/>
      <c r="H444" s="377"/>
      <c r="I444" s="377"/>
      <c r="J444" s="377"/>
      <c r="K444" s="377"/>
      <c r="L444" s="377"/>
      <c r="M444" s="378"/>
    </row>
    <row r="445" spans="1:13">
      <c r="A445" s="316"/>
      <c r="B445" s="2"/>
      <c r="C445" s="2"/>
      <c r="G445" s="377"/>
      <c r="H445" s="377"/>
      <c r="I445" s="377"/>
      <c r="J445" s="377"/>
      <c r="K445" s="377"/>
      <c r="L445" s="377"/>
      <c r="M445" s="378"/>
    </row>
    <row r="446" spans="1:13">
      <c r="A446" s="316"/>
      <c r="B446" s="2"/>
      <c r="C446" s="2"/>
      <c r="G446" s="377"/>
      <c r="H446" s="377"/>
      <c r="I446" s="377"/>
      <c r="J446" s="377"/>
      <c r="K446" s="377"/>
      <c r="L446" s="377"/>
      <c r="M446" s="378"/>
    </row>
    <row r="447" spans="1:13">
      <c r="A447" s="316"/>
      <c r="B447" s="2"/>
      <c r="C447" s="2"/>
      <c r="G447" s="377"/>
      <c r="H447" s="377"/>
      <c r="I447" s="377"/>
      <c r="J447" s="377"/>
      <c r="K447" s="377"/>
      <c r="L447" s="377"/>
      <c r="M447" s="378"/>
    </row>
    <row r="448" spans="1:13">
      <c r="A448" s="316"/>
      <c r="B448" s="2"/>
      <c r="C448" s="2"/>
      <c r="G448" s="377"/>
      <c r="H448" s="377"/>
      <c r="I448" s="377"/>
      <c r="J448" s="377"/>
      <c r="K448" s="377"/>
      <c r="L448" s="377"/>
      <c r="M448" s="378"/>
    </row>
    <row r="449" spans="1:13">
      <c r="A449" s="316"/>
      <c r="B449" s="2"/>
      <c r="C449" s="2"/>
      <c r="G449" s="377"/>
      <c r="H449" s="377"/>
      <c r="I449" s="377"/>
      <c r="J449" s="377"/>
      <c r="K449" s="377"/>
      <c r="L449" s="377"/>
      <c r="M449" s="378"/>
    </row>
    <row r="450" spans="1:13">
      <c r="A450" s="316"/>
      <c r="B450" s="2"/>
      <c r="C450" s="2"/>
      <c r="G450" s="377"/>
      <c r="H450" s="377"/>
      <c r="I450" s="377"/>
      <c r="J450" s="377"/>
      <c r="K450" s="377"/>
      <c r="L450" s="377"/>
      <c r="M450" s="378"/>
    </row>
    <row r="451" spans="1:13">
      <c r="A451" s="316"/>
      <c r="B451" s="2"/>
      <c r="C451" s="2"/>
      <c r="G451" s="377"/>
      <c r="H451" s="377"/>
      <c r="I451" s="377"/>
      <c r="J451" s="377"/>
      <c r="K451" s="377"/>
      <c r="L451" s="377"/>
      <c r="M451" s="378"/>
    </row>
    <row r="452" spans="1:13">
      <c r="A452" s="316"/>
      <c r="B452" s="2"/>
      <c r="C452" s="2"/>
      <c r="G452" s="377"/>
      <c r="H452" s="377"/>
      <c r="I452" s="377"/>
      <c r="J452" s="377"/>
      <c r="K452" s="377"/>
      <c r="L452" s="377"/>
      <c r="M452" s="378"/>
    </row>
    <row r="453" spans="1:13">
      <c r="A453" s="316"/>
      <c r="B453" s="2"/>
      <c r="C453" s="2"/>
      <c r="G453" s="377"/>
      <c r="H453" s="377"/>
      <c r="I453" s="377"/>
      <c r="J453" s="377"/>
      <c r="K453" s="377"/>
      <c r="L453" s="377"/>
      <c r="M453" s="378"/>
    </row>
    <row r="454" spans="1:13">
      <c r="A454" s="316"/>
      <c r="B454" s="2"/>
      <c r="C454" s="2"/>
      <c r="G454" s="377"/>
      <c r="H454" s="377"/>
      <c r="I454" s="377"/>
      <c r="J454" s="377"/>
      <c r="K454" s="377"/>
      <c r="L454" s="377"/>
      <c r="M454" s="378"/>
    </row>
    <row r="455" spans="1:13">
      <c r="A455" s="316"/>
      <c r="B455" s="2"/>
      <c r="C455" s="2"/>
      <c r="G455" s="377"/>
      <c r="H455" s="377"/>
      <c r="I455" s="377"/>
      <c r="J455" s="377"/>
      <c r="K455" s="377"/>
      <c r="L455" s="377"/>
      <c r="M455" s="378"/>
    </row>
    <row r="456" spans="1:13">
      <c r="A456" s="316"/>
      <c r="B456" s="2"/>
      <c r="C456" s="2"/>
      <c r="G456" s="377"/>
      <c r="H456" s="377"/>
      <c r="I456" s="377"/>
      <c r="J456" s="377"/>
      <c r="K456" s="377"/>
      <c r="L456" s="377"/>
      <c r="M456" s="378"/>
    </row>
    <row r="457" spans="1:13">
      <c r="A457" s="316"/>
      <c r="B457" s="2"/>
      <c r="C457" s="2"/>
      <c r="G457" s="377"/>
      <c r="H457" s="377"/>
      <c r="I457" s="377"/>
      <c r="J457" s="377"/>
      <c r="K457" s="377"/>
      <c r="L457" s="377"/>
      <c r="M457" s="378"/>
    </row>
    <row r="458" spans="1:13">
      <c r="A458" s="316"/>
      <c r="B458" s="2"/>
      <c r="C458" s="2"/>
      <c r="G458" s="377"/>
      <c r="H458" s="377"/>
      <c r="I458" s="377"/>
      <c r="J458" s="377"/>
      <c r="K458" s="377"/>
      <c r="L458" s="377"/>
      <c r="M458" s="378"/>
    </row>
    <row r="459" spans="1:13">
      <c r="A459" s="316"/>
      <c r="B459" s="2"/>
      <c r="C459" s="2"/>
      <c r="G459" s="377"/>
      <c r="H459" s="377"/>
      <c r="I459" s="377"/>
      <c r="J459" s="377"/>
      <c r="K459" s="377"/>
      <c r="L459" s="377"/>
      <c r="M459" s="378"/>
    </row>
    <row r="460" spans="1:13">
      <c r="A460" s="316"/>
      <c r="B460" s="2"/>
      <c r="C460" s="2"/>
      <c r="G460" s="377"/>
      <c r="H460" s="377"/>
      <c r="I460" s="377"/>
      <c r="J460" s="377"/>
      <c r="K460" s="377"/>
      <c r="L460" s="377"/>
      <c r="M460" s="378"/>
    </row>
    <row r="461" spans="1:13">
      <c r="A461" s="316"/>
      <c r="B461" s="2"/>
      <c r="C461" s="2"/>
      <c r="G461" s="377"/>
      <c r="H461" s="377"/>
      <c r="I461" s="377"/>
      <c r="J461" s="377"/>
      <c r="K461" s="377"/>
      <c r="L461" s="377"/>
      <c r="M461" s="378"/>
    </row>
    <row r="462" spans="1:13">
      <c r="A462" s="316"/>
      <c r="B462" s="2"/>
      <c r="C462" s="2"/>
      <c r="G462" s="377"/>
      <c r="H462" s="377"/>
      <c r="I462" s="377"/>
      <c r="J462" s="377"/>
      <c r="K462" s="377"/>
      <c r="L462" s="377"/>
      <c r="M462" s="378"/>
    </row>
    <row r="463" spans="1:13">
      <c r="A463" s="316"/>
      <c r="B463" s="2"/>
      <c r="C463" s="2"/>
      <c r="G463" s="377"/>
      <c r="H463" s="377"/>
      <c r="I463" s="377"/>
      <c r="J463" s="377"/>
      <c r="K463" s="377"/>
      <c r="L463" s="377"/>
      <c r="M463" s="378"/>
    </row>
    <row r="464" spans="1:13">
      <c r="A464" s="316"/>
      <c r="B464" s="2"/>
      <c r="C464" s="2"/>
      <c r="G464" s="377"/>
      <c r="H464" s="377"/>
      <c r="I464" s="377"/>
      <c r="J464" s="377"/>
      <c r="K464" s="377"/>
      <c r="L464" s="377"/>
      <c r="M464" s="378"/>
    </row>
    <row r="465" spans="1:13">
      <c r="A465" s="316"/>
      <c r="B465" s="2"/>
      <c r="C465" s="2"/>
      <c r="G465" s="377"/>
      <c r="H465" s="377"/>
      <c r="I465" s="377"/>
      <c r="J465" s="377"/>
      <c r="K465" s="377"/>
      <c r="L465" s="377"/>
      <c r="M465" s="378"/>
    </row>
    <row r="466" spans="1:13">
      <c r="A466" s="316"/>
      <c r="B466" s="2"/>
      <c r="C466" s="2"/>
      <c r="G466" s="377"/>
      <c r="H466" s="377"/>
      <c r="I466" s="377"/>
      <c r="J466" s="377"/>
      <c r="K466" s="377"/>
      <c r="L466" s="377"/>
      <c r="M466" s="378"/>
    </row>
    <row r="467" spans="1:13">
      <c r="A467" s="316"/>
      <c r="B467" s="2"/>
      <c r="C467" s="2"/>
      <c r="G467" s="377"/>
      <c r="H467" s="377"/>
      <c r="I467" s="377"/>
      <c r="J467" s="377"/>
      <c r="K467" s="377"/>
      <c r="L467" s="377"/>
      <c r="M467" s="378"/>
    </row>
    <row r="468" spans="1:13">
      <c r="A468" s="316"/>
      <c r="B468" s="2"/>
      <c r="C468" s="2"/>
      <c r="G468" s="377"/>
      <c r="H468" s="377"/>
      <c r="I468" s="377"/>
      <c r="J468" s="377"/>
      <c r="K468" s="377"/>
      <c r="L468" s="377"/>
      <c r="M468" s="378"/>
    </row>
    <row r="469" spans="1:13">
      <c r="A469" s="316"/>
      <c r="B469" s="2"/>
      <c r="C469" s="2"/>
      <c r="G469" s="377"/>
      <c r="H469" s="377"/>
      <c r="I469" s="377"/>
      <c r="J469" s="377"/>
      <c r="K469" s="377"/>
      <c r="L469" s="377"/>
      <c r="M469" s="378"/>
    </row>
    <row r="470" spans="1:13">
      <c r="A470" s="316"/>
      <c r="B470" s="2"/>
      <c r="C470" s="2"/>
      <c r="G470" s="377"/>
      <c r="H470" s="377"/>
      <c r="I470" s="377"/>
      <c r="J470" s="377"/>
      <c r="K470" s="377"/>
      <c r="L470" s="377"/>
      <c r="M470" s="378"/>
    </row>
    <row r="471" spans="1:13">
      <c r="A471" s="316"/>
      <c r="B471" s="2"/>
      <c r="C471" s="2"/>
      <c r="G471" s="377"/>
      <c r="H471" s="377"/>
      <c r="I471" s="377"/>
      <c r="J471" s="377"/>
      <c r="K471" s="377"/>
      <c r="L471" s="377"/>
      <c r="M471" s="378"/>
    </row>
    <row r="472" spans="1:13">
      <c r="A472" s="316"/>
      <c r="B472" s="2"/>
      <c r="C472" s="2"/>
      <c r="G472" s="377"/>
      <c r="H472" s="377"/>
      <c r="I472" s="377"/>
      <c r="J472" s="377"/>
      <c r="K472" s="377"/>
      <c r="L472" s="377"/>
      <c r="M472" s="378"/>
    </row>
    <row r="473" spans="1:13">
      <c r="A473" s="316"/>
      <c r="B473" s="2"/>
      <c r="C473" s="2"/>
      <c r="G473" s="377"/>
      <c r="H473" s="377"/>
      <c r="I473" s="377"/>
      <c r="J473" s="377"/>
      <c r="K473" s="377"/>
      <c r="L473" s="377"/>
      <c r="M473" s="378"/>
    </row>
    <row r="474" spans="1:13">
      <c r="A474" s="316"/>
      <c r="B474" s="2"/>
      <c r="C474" s="2"/>
      <c r="G474" s="377"/>
      <c r="H474" s="377"/>
      <c r="I474" s="377"/>
      <c r="J474" s="377"/>
      <c r="K474" s="377"/>
      <c r="L474" s="377"/>
      <c r="M474" s="378"/>
    </row>
    <row r="475" spans="1:13">
      <c r="A475" s="316"/>
      <c r="B475" s="2"/>
      <c r="C475" s="2"/>
      <c r="G475" s="377"/>
      <c r="H475" s="377"/>
      <c r="I475" s="377"/>
      <c r="J475" s="377"/>
      <c r="K475" s="377"/>
      <c r="L475" s="377"/>
      <c r="M475" s="378"/>
    </row>
    <row r="476" spans="1:13">
      <c r="A476" s="316"/>
      <c r="B476" s="2"/>
      <c r="C476" s="2"/>
      <c r="G476" s="377"/>
      <c r="H476" s="377"/>
      <c r="I476" s="377"/>
      <c r="J476" s="377"/>
      <c r="K476" s="377"/>
      <c r="L476" s="377"/>
      <c r="M476" s="378"/>
    </row>
    <row r="477" spans="1:13">
      <c r="A477" s="316"/>
      <c r="B477" s="2"/>
      <c r="C477" s="2"/>
      <c r="G477" s="377"/>
      <c r="H477" s="377"/>
      <c r="I477" s="377"/>
      <c r="J477" s="377"/>
      <c r="K477" s="377"/>
      <c r="L477" s="377"/>
      <c r="M477" s="378"/>
    </row>
    <row r="478" spans="1:13">
      <c r="A478" s="316"/>
      <c r="B478" s="2"/>
      <c r="C478" s="2"/>
      <c r="G478" s="377"/>
      <c r="H478" s="377"/>
      <c r="I478" s="377"/>
      <c r="J478" s="377"/>
      <c r="K478" s="377"/>
      <c r="L478" s="377"/>
      <c r="M478" s="378"/>
    </row>
    <row r="479" spans="1:13">
      <c r="A479" s="316"/>
      <c r="B479" s="2"/>
      <c r="C479" s="2"/>
      <c r="G479" s="377"/>
      <c r="H479" s="377"/>
      <c r="I479" s="377"/>
      <c r="J479" s="377"/>
      <c r="K479" s="377"/>
      <c r="L479" s="377"/>
      <c r="M479" s="378"/>
    </row>
    <row r="480" spans="1:13">
      <c r="A480" s="316"/>
      <c r="B480" s="2"/>
      <c r="C480" s="2"/>
      <c r="G480" s="377"/>
      <c r="H480" s="377"/>
      <c r="I480" s="377"/>
      <c r="J480" s="377"/>
      <c r="K480" s="377"/>
      <c r="L480" s="377"/>
      <c r="M480" s="378"/>
    </row>
    <row r="481" spans="1:13">
      <c r="A481" s="316"/>
      <c r="B481" s="2"/>
      <c r="C481" s="2"/>
      <c r="G481" s="377"/>
      <c r="H481" s="377"/>
      <c r="I481" s="377"/>
      <c r="J481" s="377"/>
      <c r="K481" s="377"/>
      <c r="L481" s="377"/>
      <c r="M481" s="378"/>
    </row>
    <row r="482" spans="1:13">
      <c r="A482" s="316"/>
      <c r="B482" s="2"/>
      <c r="C482" s="2"/>
      <c r="G482" s="377"/>
      <c r="H482" s="377"/>
      <c r="I482" s="377"/>
      <c r="J482" s="377"/>
      <c r="K482" s="377"/>
      <c r="L482" s="377"/>
      <c r="M482" s="378"/>
    </row>
    <row r="483" spans="1:13">
      <c r="A483" s="316"/>
      <c r="B483" s="2"/>
      <c r="C483" s="2"/>
      <c r="G483" s="377"/>
      <c r="H483" s="377"/>
      <c r="I483" s="377"/>
      <c r="J483" s="377"/>
      <c r="K483" s="377"/>
      <c r="L483" s="377"/>
      <c r="M483" s="378"/>
    </row>
    <row r="484" spans="1:13">
      <c r="A484" s="316"/>
      <c r="B484" s="2"/>
      <c r="C484" s="2"/>
      <c r="G484" s="377"/>
      <c r="H484" s="377"/>
      <c r="I484" s="377"/>
      <c r="J484" s="377"/>
      <c r="K484" s="377"/>
      <c r="L484" s="377"/>
      <c r="M484" s="378"/>
    </row>
    <row r="485" spans="1:13">
      <c r="A485" s="316"/>
      <c r="B485" s="2"/>
      <c r="C485" s="2"/>
      <c r="G485" s="377"/>
      <c r="H485" s="377"/>
      <c r="I485" s="377"/>
      <c r="J485" s="377"/>
      <c r="K485" s="377"/>
      <c r="L485" s="377"/>
      <c r="M485" s="378"/>
    </row>
    <row r="486" spans="1:13">
      <c r="A486" s="316"/>
      <c r="B486" s="2"/>
      <c r="C486" s="2"/>
      <c r="G486" s="377"/>
      <c r="H486" s="377"/>
      <c r="I486" s="377"/>
      <c r="J486" s="377"/>
      <c r="K486" s="377"/>
      <c r="L486" s="377"/>
      <c r="M486" s="378"/>
    </row>
    <row r="487" spans="1:13">
      <c r="A487" s="316"/>
      <c r="B487" s="2"/>
      <c r="C487" s="2"/>
      <c r="G487" s="377"/>
      <c r="H487" s="377"/>
      <c r="I487" s="377"/>
      <c r="J487" s="377"/>
      <c r="K487" s="377"/>
      <c r="L487" s="377"/>
      <c r="M487" s="378"/>
    </row>
    <row r="488" spans="1:13">
      <c r="A488" s="316"/>
      <c r="B488" s="2"/>
      <c r="C488" s="2"/>
      <c r="G488" s="377"/>
      <c r="H488" s="377"/>
      <c r="I488" s="377"/>
      <c r="J488" s="377"/>
      <c r="K488" s="377"/>
      <c r="L488" s="377"/>
      <c r="M488" s="378"/>
    </row>
    <row r="489" spans="1:13">
      <c r="A489" s="316"/>
      <c r="B489" s="2"/>
      <c r="C489" s="2"/>
      <c r="G489" s="377"/>
      <c r="H489" s="377"/>
      <c r="I489" s="377"/>
      <c r="J489" s="377"/>
      <c r="K489" s="377"/>
      <c r="L489" s="377"/>
      <c r="M489" s="378"/>
    </row>
    <row r="490" spans="1:13">
      <c r="A490" s="316"/>
      <c r="B490" s="2"/>
      <c r="C490" s="2"/>
      <c r="G490" s="377"/>
      <c r="H490" s="377"/>
      <c r="I490" s="377"/>
      <c r="J490" s="377"/>
      <c r="K490" s="377"/>
      <c r="L490" s="377"/>
      <c r="M490" s="378"/>
    </row>
    <row r="491" spans="1:13">
      <c r="A491" s="316"/>
      <c r="B491" s="2"/>
      <c r="C491" s="2"/>
      <c r="G491" s="377"/>
      <c r="H491" s="377"/>
      <c r="I491" s="377"/>
      <c r="J491" s="377"/>
      <c r="K491" s="377"/>
      <c r="L491" s="377"/>
      <c r="M491" s="378"/>
    </row>
    <row r="492" spans="1:13">
      <c r="A492" s="316"/>
      <c r="B492" s="2"/>
      <c r="C492" s="2"/>
      <c r="G492" s="377"/>
      <c r="H492" s="377"/>
      <c r="I492" s="377"/>
      <c r="J492" s="377"/>
      <c r="K492" s="377"/>
      <c r="L492" s="377"/>
      <c r="M492" s="378"/>
    </row>
    <row r="493" spans="1:13">
      <c r="A493" s="316"/>
      <c r="B493" s="2"/>
      <c r="C493" s="2"/>
      <c r="G493" s="377"/>
      <c r="H493" s="377"/>
      <c r="I493" s="377"/>
      <c r="J493" s="377"/>
      <c r="K493" s="377"/>
      <c r="L493" s="377"/>
      <c r="M493" s="378"/>
    </row>
    <row r="494" spans="1:13">
      <c r="A494" s="316"/>
      <c r="B494" s="2"/>
      <c r="C494" s="2"/>
      <c r="G494" s="377"/>
      <c r="H494" s="377"/>
      <c r="I494" s="377"/>
      <c r="J494" s="377"/>
      <c r="K494" s="377"/>
      <c r="L494" s="377"/>
      <c r="M494" s="378"/>
    </row>
    <row r="495" spans="1:13">
      <c r="A495" s="316"/>
      <c r="B495" s="2"/>
      <c r="C495" s="2"/>
      <c r="G495" s="377"/>
      <c r="H495" s="377"/>
      <c r="I495" s="377"/>
      <c r="J495" s="377"/>
      <c r="K495" s="377"/>
      <c r="L495" s="377"/>
      <c r="M495" s="378"/>
    </row>
    <row r="496" spans="1:13">
      <c r="A496" s="316"/>
      <c r="B496" s="2"/>
      <c r="C496" s="2"/>
      <c r="G496" s="377"/>
      <c r="H496" s="377"/>
      <c r="I496" s="377"/>
      <c r="J496" s="377"/>
      <c r="K496" s="377"/>
      <c r="L496" s="377"/>
      <c r="M496" s="378"/>
    </row>
    <row r="497" spans="1:13">
      <c r="A497" s="316"/>
      <c r="B497" s="2"/>
      <c r="C497" s="2"/>
      <c r="G497" s="377"/>
      <c r="H497" s="377"/>
      <c r="I497" s="377"/>
      <c r="J497" s="377"/>
      <c r="K497" s="377"/>
      <c r="L497" s="377"/>
      <c r="M497" s="378"/>
    </row>
    <row r="498" spans="1:13">
      <c r="A498" s="316"/>
      <c r="B498" s="2"/>
      <c r="C498" s="2"/>
      <c r="G498" s="377"/>
      <c r="H498" s="377"/>
      <c r="I498" s="377"/>
      <c r="J498" s="377"/>
      <c r="K498" s="377"/>
      <c r="L498" s="377"/>
      <c r="M498" s="378"/>
    </row>
    <row r="499" spans="1:13">
      <c r="A499" s="316"/>
      <c r="B499" s="2"/>
      <c r="C499" s="2"/>
      <c r="G499" s="377"/>
      <c r="H499" s="377"/>
      <c r="I499" s="377"/>
      <c r="J499" s="377"/>
      <c r="K499" s="377"/>
      <c r="L499" s="377"/>
      <c r="M499" s="378"/>
    </row>
    <row r="500" spans="1:13">
      <c r="A500" s="316"/>
      <c r="B500" s="2"/>
      <c r="C500" s="2"/>
      <c r="G500" s="377"/>
      <c r="H500" s="377"/>
      <c r="I500" s="377"/>
      <c r="J500" s="377"/>
      <c r="K500" s="377"/>
      <c r="L500" s="377"/>
      <c r="M500" s="378"/>
    </row>
    <row r="501" spans="1:13">
      <c r="A501" s="316"/>
      <c r="B501" s="2"/>
      <c r="C501" s="2"/>
      <c r="G501" s="377"/>
      <c r="H501" s="377"/>
      <c r="I501" s="377"/>
      <c r="J501" s="377"/>
      <c r="K501" s="377"/>
      <c r="L501" s="377"/>
      <c r="M501" s="378"/>
    </row>
    <row r="502" spans="1:13">
      <c r="A502" s="316"/>
      <c r="B502" s="2"/>
      <c r="C502" s="2"/>
      <c r="G502" s="377"/>
      <c r="H502" s="377"/>
      <c r="I502" s="377"/>
      <c r="J502" s="377"/>
      <c r="K502" s="377"/>
      <c r="L502" s="377"/>
      <c r="M502" s="378"/>
    </row>
    <row r="503" spans="1:13">
      <c r="A503" s="316"/>
      <c r="B503" s="2"/>
      <c r="C503" s="2"/>
      <c r="G503" s="377"/>
      <c r="H503" s="377"/>
      <c r="I503" s="377"/>
      <c r="J503" s="377"/>
      <c r="K503" s="377"/>
      <c r="L503" s="377"/>
      <c r="M503" s="378"/>
    </row>
    <row r="504" spans="1:13">
      <c r="A504" s="316"/>
      <c r="B504" s="2"/>
      <c r="C504" s="2"/>
      <c r="G504" s="377"/>
      <c r="H504" s="377"/>
      <c r="I504" s="377"/>
      <c r="J504" s="377"/>
      <c r="K504" s="377"/>
      <c r="L504" s="377"/>
      <c r="M504" s="378"/>
    </row>
    <row r="505" spans="1:13">
      <c r="A505" s="316"/>
      <c r="B505" s="2"/>
      <c r="C505" s="2"/>
      <c r="G505" s="377"/>
      <c r="H505" s="377"/>
      <c r="I505" s="377"/>
      <c r="J505" s="377"/>
      <c r="K505" s="377"/>
      <c r="L505" s="377"/>
      <c r="M505" s="378"/>
    </row>
    <row r="506" spans="1:13">
      <c r="A506" s="316"/>
      <c r="B506" s="2"/>
      <c r="C506" s="2"/>
      <c r="G506" s="377"/>
      <c r="H506" s="377"/>
      <c r="I506" s="377"/>
      <c r="J506" s="377"/>
      <c r="K506" s="377"/>
      <c r="L506" s="377"/>
      <c r="M506" s="378"/>
    </row>
    <row r="507" spans="1:13">
      <c r="A507" s="316"/>
      <c r="B507" s="2"/>
      <c r="C507" s="2"/>
      <c r="G507" s="377"/>
      <c r="H507" s="377"/>
      <c r="I507" s="377"/>
      <c r="J507" s="377"/>
      <c r="K507" s="377"/>
      <c r="L507" s="377"/>
      <c r="M507" s="378"/>
    </row>
    <row r="508" spans="1:13">
      <c r="A508" s="316"/>
      <c r="B508" s="2"/>
      <c r="C508" s="2"/>
      <c r="G508" s="377"/>
      <c r="H508" s="377"/>
      <c r="I508" s="377"/>
      <c r="J508" s="377"/>
      <c r="K508" s="377"/>
      <c r="L508" s="377"/>
      <c r="M508" s="378"/>
    </row>
    <row r="509" spans="1:13">
      <c r="A509" s="316"/>
      <c r="B509" s="2"/>
      <c r="C509" s="2"/>
      <c r="G509" s="377"/>
      <c r="H509" s="377"/>
      <c r="I509" s="377"/>
      <c r="J509" s="377"/>
      <c r="K509" s="377"/>
      <c r="L509" s="377"/>
      <c r="M509" s="378"/>
    </row>
    <row r="510" spans="1:13">
      <c r="A510" s="316"/>
      <c r="B510" s="2"/>
      <c r="C510" s="2"/>
      <c r="G510" s="377"/>
      <c r="H510" s="377"/>
      <c r="I510" s="377"/>
      <c r="J510" s="377"/>
      <c r="K510" s="377"/>
      <c r="L510" s="377"/>
      <c r="M510" s="378"/>
    </row>
    <row r="511" spans="1:13">
      <c r="A511" s="316"/>
      <c r="B511" s="2"/>
      <c r="C511" s="2"/>
      <c r="G511" s="377"/>
      <c r="H511" s="377"/>
      <c r="I511" s="377"/>
      <c r="J511" s="377"/>
      <c r="K511" s="377"/>
      <c r="L511" s="377"/>
      <c r="M511" s="378"/>
    </row>
    <row r="512" spans="1:13">
      <c r="A512" s="316"/>
      <c r="B512" s="2"/>
      <c r="C512" s="2"/>
      <c r="G512" s="377"/>
      <c r="H512" s="377"/>
      <c r="I512" s="377"/>
      <c r="J512" s="377"/>
      <c r="K512" s="377"/>
      <c r="L512" s="377"/>
      <c r="M512" s="378"/>
    </row>
    <row r="513" spans="1:13">
      <c r="A513" s="316"/>
      <c r="B513" s="2"/>
      <c r="C513" s="2"/>
      <c r="G513" s="377"/>
      <c r="H513" s="377"/>
      <c r="I513" s="377"/>
      <c r="J513" s="377"/>
      <c r="K513" s="377"/>
      <c r="L513" s="377"/>
      <c r="M513" s="378"/>
    </row>
    <row r="514" spans="1:13">
      <c r="A514" s="316"/>
      <c r="B514" s="2"/>
      <c r="C514" s="2"/>
      <c r="G514" s="377"/>
      <c r="H514" s="377"/>
      <c r="I514" s="377"/>
      <c r="J514" s="377"/>
      <c r="K514" s="377"/>
      <c r="L514" s="377"/>
      <c r="M514" s="378"/>
    </row>
    <row r="515" spans="1:13">
      <c r="A515" s="316"/>
      <c r="B515" s="2"/>
      <c r="C515" s="2"/>
      <c r="G515" s="377"/>
      <c r="H515" s="377"/>
      <c r="I515" s="377"/>
      <c r="J515" s="377"/>
      <c r="K515" s="377"/>
      <c r="L515" s="377"/>
      <c r="M515" s="378"/>
    </row>
    <row r="516" spans="1:13">
      <c r="A516" s="316"/>
      <c r="B516" s="2"/>
      <c r="C516" s="2"/>
      <c r="G516" s="377"/>
      <c r="H516" s="377"/>
      <c r="I516" s="377"/>
      <c r="J516" s="377"/>
      <c r="K516" s="377"/>
      <c r="L516" s="377"/>
      <c r="M516" s="378"/>
    </row>
    <row r="517" spans="1:13">
      <c r="A517" s="316"/>
      <c r="B517" s="2"/>
      <c r="C517" s="2"/>
      <c r="G517" s="377"/>
      <c r="H517" s="377"/>
      <c r="I517" s="377"/>
      <c r="J517" s="377"/>
      <c r="K517" s="377"/>
      <c r="L517" s="377"/>
      <c r="M517" s="378"/>
    </row>
    <row r="518" spans="1:13">
      <c r="A518" s="316"/>
      <c r="B518" s="2"/>
      <c r="C518" s="2"/>
      <c r="G518" s="377"/>
      <c r="H518" s="377"/>
      <c r="I518" s="377"/>
      <c r="J518" s="377"/>
      <c r="K518" s="377"/>
      <c r="L518" s="377"/>
      <c r="M518" s="378"/>
    </row>
    <row r="519" spans="1:13">
      <c r="A519" s="316"/>
      <c r="B519" s="2"/>
      <c r="C519" s="2"/>
      <c r="G519" s="377"/>
      <c r="H519" s="377"/>
      <c r="I519" s="377"/>
      <c r="J519" s="377"/>
      <c r="K519" s="377"/>
      <c r="L519" s="377"/>
      <c r="M519" s="378"/>
    </row>
    <row r="520" spans="1:13">
      <c r="A520" s="316"/>
      <c r="B520" s="2"/>
      <c r="C520" s="2"/>
      <c r="G520" s="377"/>
      <c r="H520" s="377"/>
      <c r="I520" s="377"/>
      <c r="J520" s="377"/>
      <c r="K520" s="377"/>
      <c r="L520" s="377"/>
      <c r="M520" s="378"/>
    </row>
    <row r="521" spans="1:13">
      <c r="A521" s="316"/>
      <c r="B521" s="2"/>
      <c r="C521" s="2"/>
      <c r="G521" s="377"/>
      <c r="H521" s="377"/>
      <c r="I521" s="377"/>
      <c r="J521" s="377"/>
      <c r="K521" s="377"/>
      <c r="L521" s="377"/>
      <c r="M521" s="378"/>
    </row>
    <row r="522" spans="1:13">
      <c r="A522" s="316"/>
      <c r="B522" s="2"/>
      <c r="C522" s="2"/>
      <c r="G522" s="377"/>
      <c r="H522" s="377"/>
      <c r="I522" s="377"/>
      <c r="J522" s="377"/>
      <c r="K522" s="377"/>
      <c r="L522" s="377"/>
      <c r="M522" s="378"/>
    </row>
    <row r="523" spans="1:13">
      <c r="A523" s="316"/>
      <c r="B523" s="2"/>
      <c r="C523" s="2"/>
      <c r="G523" s="377"/>
      <c r="H523" s="377"/>
      <c r="I523" s="377"/>
      <c r="J523" s="377"/>
      <c r="K523" s="377"/>
      <c r="L523" s="377"/>
      <c r="M523" s="378"/>
    </row>
    <row r="524" spans="1:13">
      <c r="A524" s="316"/>
      <c r="B524" s="2"/>
      <c r="C524" s="2"/>
      <c r="G524" s="377"/>
      <c r="H524" s="377"/>
      <c r="I524" s="377"/>
      <c r="J524" s="377"/>
      <c r="K524" s="377"/>
      <c r="L524" s="377"/>
      <c r="M524" s="378"/>
    </row>
    <row r="525" spans="1:13">
      <c r="A525" s="316"/>
      <c r="B525" s="2"/>
      <c r="C525" s="2"/>
      <c r="G525" s="377"/>
      <c r="H525" s="377"/>
      <c r="I525" s="377"/>
      <c r="J525" s="377"/>
      <c r="K525" s="377"/>
      <c r="L525" s="377"/>
      <c r="M525" s="378"/>
    </row>
    <row r="526" spans="1:13">
      <c r="A526" s="316"/>
      <c r="B526" s="2"/>
      <c r="C526" s="2"/>
      <c r="G526" s="377"/>
      <c r="H526" s="377"/>
      <c r="I526" s="377"/>
      <c r="J526" s="377"/>
      <c r="K526" s="377"/>
      <c r="L526" s="377"/>
      <c r="M526" s="378"/>
    </row>
    <row r="527" spans="1:13">
      <c r="A527" s="316"/>
      <c r="B527" s="2"/>
      <c r="C527" s="2"/>
      <c r="G527" s="377"/>
      <c r="H527" s="377"/>
      <c r="I527" s="377"/>
      <c r="J527" s="377"/>
      <c r="K527" s="377"/>
      <c r="L527" s="377"/>
      <c r="M527" s="378"/>
    </row>
    <row r="528" spans="1:13">
      <c r="A528" s="316"/>
      <c r="B528" s="2"/>
      <c r="C528" s="2"/>
      <c r="G528" s="377"/>
      <c r="H528" s="377"/>
      <c r="I528" s="377"/>
      <c r="J528" s="377"/>
      <c r="K528" s="377"/>
      <c r="L528" s="377"/>
      <c r="M528" s="378"/>
    </row>
    <row r="529" spans="1:13">
      <c r="A529" s="316"/>
      <c r="B529" s="2"/>
      <c r="C529" s="2"/>
      <c r="G529" s="377"/>
      <c r="H529" s="377"/>
      <c r="I529" s="377"/>
      <c r="J529" s="377"/>
      <c r="K529" s="377"/>
      <c r="L529" s="377"/>
      <c r="M529" s="378"/>
    </row>
    <row r="530" spans="1:13">
      <c r="A530" s="316"/>
      <c r="B530" s="2"/>
      <c r="C530" s="2"/>
      <c r="G530" s="377"/>
      <c r="H530" s="377"/>
      <c r="I530" s="377"/>
      <c r="J530" s="377"/>
      <c r="K530" s="377"/>
      <c r="L530" s="377"/>
      <c r="M530" s="378"/>
    </row>
    <row r="531" spans="1:13">
      <c r="A531" s="316"/>
      <c r="B531" s="2"/>
      <c r="C531" s="2"/>
      <c r="G531" s="377"/>
      <c r="H531" s="377"/>
      <c r="I531" s="377"/>
      <c r="J531" s="377"/>
      <c r="K531" s="377"/>
      <c r="L531" s="377"/>
      <c r="M531" s="378"/>
    </row>
    <row r="532" spans="1:13">
      <c r="A532" s="316"/>
      <c r="B532" s="2"/>
      <c r="C532" s="2"/>
      <c r="G532" s="377"/>
      <c r="H532" s="377"/>
      <c r="I532" s="377"/>
      <c r="J532" s="377"/>
      <c r="K532" s="377"/>
      <c r="L532" s="377"/>
      <c r="M532" s="378"/>
    </row>
    <row r="533" spans="1:13">
      <c r="A533" s="316"/>
      <c r="B533" s="2"/>
      <c r="C533" s="2"/>
      <c r="G533" s="377"/>
      <c r="H533" s="377"/>
      <c r="I533" s="377"/>
      <c r="J533" s="377"/>
      <c r="K533" s="377"/>
      <c r="L533" s="377"/>
      <c r="M533" s="378"/>
    </row>
    <row r="534" spans="1:13">
      <c r="A534" s="316"/>
      <c r="B534" s="2"/>
      <c r="C534" s="2"/>
      <c r="G534" s="377"/>
      <c r="H534" s="377"/>
      <c r="I534" s="377"/>
      <c r="J534" s="377"/>
      <c r="K534" s="377"/>
      <c r="L534" s="377"/>
      <c r="M534" s="378"/>
    </row>
    <row r="535" spans="1:13">
      <c r="A535" s="316"/>
      <c r="B535" s="2"/>
      <c r="C535" s="2"/>
      <c r="G535" s="377"/>
      <c r="H535" s="377"/>
      <c r="I535" s="377"/>
      <c r="J535" s="377"/>
      <c r="K535" s="377"/>
      <c r="L535" s="377"/>
      <c r="M535" s="378"/>
    </row>
    <row r="536" spans="1:13">
      <c r="A536" s="316"/>
      <c r="B536" s="2"/>
      <c r="C536" s="2"/>
      <c r="G536" s="377"/>
      <c r="H536" s="377"/>
      <c r="I536" s="377"/>
      <c r="J536" s="377"/>
      <c r="K536" s="377"/>
      <c r="L536" s="377"/>
      <c r="M536" s="378"/>
    </row>
    <row r="537" spans="1:13">
      <c r="A537" s="316"/>
      <c r="B537" s="2"/>
      <c r="C537" s="2"/>
      <c r="G537" s="377"/>
      <c r="H537" s="377"/>
      <c r="I537" s="377"/>
      <c r="J537" s="377"/>
      <c r="K537" s="377"/>
      <c r="L537" s="377"/>
      <c r="M537" s="378"/>
    </row>
    <row r="538" spans="1:13">
      <c r="A538" s="316"/>
      <c r="B538" s="2"/>
      <c r="C538" s="2"/>
      <c r="G538" s="377"/>
      <c r="H538" s="377"/>
      <c r="I538" s="377"/>
      <c r="J538" s="377"/>
      <c r="K538" s="377"/>
      <c r="L538" s="377"/>
      <c r="M538" s="378"/>
    </row>
    <row r="539" spans="1:13">
      <c r="A539" s="316"/>
      <c r="B539" s="2"/>
      <c r="C539" s="2"/>
      <c r="G539" s="377"/>
      <c r="H539" s="377"/>
      <c r="I539" s="377"/>
      <c r="J539" s="377"/>
      <c r="K539" s="377"/>
      <c r="L539" s="377"/>
      <c r="M539" s="378"/>
    </row>
    <row r="540" spans="1:13">
      <c r="A540" s="316"/>
      <c r="B540" s="2"/>
      <c r="C540" s="2"/>
      <c r="G540" s="377"/>
      <c r="H540" s="377"/>
      <c r="I540" s="377"/>
      <c r="J540" s="377"/>
      <c r="K540" s="377"/>
      <c r="L540" s="377"/>
      <c r="M540" s="378"/>
    </row>
    <row r="541" spans="1:13">
      <c r="A541" s="316"/>
      <c r="B541" s="2"/>
      <c r="C541" s="2"/>
      <c r="G541" s="377"/>
      <c r="H541" s="377"/>
      <c r="I541" s="377"/>
      <c r="J541" s="377"/>
      <c r="K541" s="377"/>
      <c r="L541" s="377"/>
      <c r="M541" s="378"/>
    </row>
    <row r="542" spans="1:13">
      <c r="A542" s="316"/>
      <c r="B542" s="2"/>
      <c r="C542" s="2"/>
      <c r="G542" s="377"/>
      <c r="H542" s="377"/>
      <c r="I542" s="377"/>
      <c r="J542" s="377"/>
      <c r="K542" s="377"/>
      <c r="L542" s="377"/>
      <c r="M542" s="378"/>
    </row>
    <row r="543" spans="1:13">
      <c r="A543" s="316"/>
      <c r="B543" s="2"/>
      <c r="C543" s="2"/>
      <c r="G543" s="377"/>
      <c r="H543" s="377"/>
      <c r="I543" s="377"/>
      <c r="J543" s="377"/>
      <c r="K543" s="377"/>
      <c r="L543" s="377"/>
      <c r="M543" s="378"/>
    </row>
    <row r="544" spans="1:13">
      <c r="A544" s="316"/>
      <c r="B544" s="2"/>
      <c r="C544" s="2"/>
      <c r="G544" s="377"/>
      <c r="H544" s="377"/>
      <c r="I544" s="377"/>
      <c r="J544" s="377"/>
      <c r="K544" s="377"/>
      <c r="L544" s="377"/>
      <c r="M544" s="378"/>
    </row>
    <row r="545" spans="1:13">
      <c r="A545" s="316"/>
      <c r="B545" s="2"/>
      <c r="C545" s="2"/>
      <c r="G545" s="377"/>
      <c r="H545" s="377"/>
      <c r="I545" s="377"/>
      <c r="J545" s="377"/>
      <c r="K545" s="377"/>
      <c r="L545" s="377"/>
      <c r="M545" s="378"/>
    </row>
    <row r="546" spans="1:13">
      <c r="A546" s="316"/>
      <c r="B546" s="2"/>
      <c r="C546" s="2"/>
      <c r="G546" s="377"/>
      <c r="H546" s="377"/>
      <c r="I546" s="377"/>
      <c r="J546" s="377"/>
      <c r="K546" s="377"/>
      <c r="L546" s="377"/>
      <c r="M546" s="378"/>
    </row>
    <row r="547" spans="1:13">
      <c r="A547" s="316"/>
      <c r="B547" s="2"/>
      <c r="C547" s="2"/>
      <c r="G547" s="377"/>
      <c r="H547" s="377"/>
      <c r="I547" s="377"/>
      <c r="J547" s="377"/>
      <c r="K547" s="377"/>
      <c r="L547" s="377"/>
      <c r="M547" s="378"/>
    </row>
    <row r="548" spans="1:13">
      <c r="A548" s="316"/>
      <c r="B548" s="2"/>
      <c r="C548" s="2"/>
      <c r="G548" s="377"/>
      <c r="H548" s="377"/>
      <c r="I548" s="377"/>
      <c r="J548" s="377"/>
      <c r="K548" s="377"/>
      <c r="L548" s="377"/>
      <c r="M548" s="378"/>
    </row>
    <row r="549" spans="1:13">
      <c r="A549" s="316"/>
      <c r="B549" s="2"/>
      <c r="C549" s="2"/>
      <c r="G549" s="377"/>
      <c r="H549" s="377"/>
      <c r="I549" s="377"/>
      <c r="J549" s="377"/>
      <c r="K549" s="377"/>
      <c r="L549" s="377"/>
      <c r="M549" s="378"/>
    </row>
    <row r="550" spans="1:13">
      <c r="A550" s="316"/>
      <c r="B550" s="2"/>
      <c r="C550" s="2"/>
      <c r="G550" s="377"/>
      <c r="H550" s="377"/>
      <c r="I550" s="377"/>
      <c r="J550" s="377"/>
      <c r="K550" s="377"/>
      <c r="L550" s="377"/>
      <c r="M550" s="378"/>
    </row>
    <row r="551" spans="1:13">
      <c r="A551" s="316"/>
      <c r="B551" s="2"/>
      <c r="C551" s="2"/>
      <c r="G551" s="377"/>
      <c r="H551" s="377"/>
      <c r="I551" s="377"/>
      <c r="J551" s="377"/>
      <c r="K551" s="377"/>
      <c r="L551" s="377"/>
      <c r="M551" s="378"/>
    </row>
    <row r="552" spans="1:13">
      <c r="A552" s="316"/>
      <c r="B552" s="2"/>
      <c r="C552" s="2"/>
      <c r="G552" s="377"/>
      <c r="H552" s="377"/>
      <c r="I552" s="377"/>
      <c r="J552" s="377"/>
      <c r="K552" s="377"/>
      <c r="L552" s="377"/>
      <c r="M552" s="378"/>
    </row>
    <row r="553" spans="1:13">
      <c r="A553" s="316"/>
      <c r="B553" s="2"/>
      <c r="C553" s="2"/>
      <c r="G553" s="377"/>
      <c r="H553" s="377"/>
      <c r="I553" s="377"/>
      <c r="J553" s="377"/>
      <c r="K553" s="377"/>
      <c r="L553" s="377"/>
      <c r="M553" s="378"/>
    </row>
    <row r="554" spans="1:13">
      <c r="A554" s="316"/>
      <c r="B554" s="2"/>
      <c r="C554" s="2"/>
      <c r="G554" s="377"/>
      <c r="H554" s="377"/>
      <c r="I554" s="377"/>
      <c r="J554" s="377"/>
      <c r="K554" s="377"/>
      <c r="L554" s="377"/>
      <c r="M554" s="378"/>
    </row>
    <row r="555" spans="1:13">
      <c r="A555" s="316"/>
      <c r="B555" s="2"/>
      <c r="C555" s="2"/>
      <c r="G555" s="377"/>
      <c r="H555" s="377"/>
      <c r="I555" s="377"/>
      <c r="J555" s="377"/>
      <c r="K555" s="377"/>
      <c r="L555" s="377"/>
      <c r="M555" s="378"/>
    </row>
    <row r="556" spans="1:13">
      <c r="A556" s="316"/>
      <c r="B556" s="2"/>
      <c r="C556" s="2"/>
      <c r="G556" s="377"/>
      <c r="H556" s="377"/>
      <c r="I556" s="377"/>
      <c r="J556" s="377"/>
      <c r="K556" s="377"/>
      <c r="L556" s="377"/>
      <c r="M556" s="378"/>
    </row>
    <row r="557" spans="1:13">
      <c r="A557" s="316"/>
      <c r="B557" s="2"/>
      <c r="C557" s="2"/>
      <c r="G557" s="377"/>
      <c r="H557" s="377"/>
      <c r="I557" s="377"/>
      <c r="J557" s="377"/>
      <c r="K557" s="377"/>
      <c r="L557" s="377"/>
      <c r="M557" s="378"/>
    </row>
    <row r="558" spans="1:13">
      <c r="A558" s="316"/>
      <c r="B558" s="2"/>
      <c r="C558" s="2"/>
      <c r="G558" s="377"/>
      <c r="H558" s="377"/>
      <c r="I558" s="377"/>
      <c r="J558" s="377"/>
      <c r="K558" s="377"/>
      <c r="L558" s="377"/>
      <c r="M558" s="378"/>
    </row>
    <row r="559" spans="1:13">
      <c r="A559" s="316"/>
      <c r="B559" s="2"/>
      <c r="C559" s="2"/>
      <c r="G559" s="377"/>
      <c r="H559" s="377"/>
      <c r="I559" s="377"/>
      <c r="J559" s="377"/>
      <c r="K559" s="377"/>
      <c r="L559" s="377"/>
      <c r="M559" s="378"/>
    </row>
    <row r="560" spans="1:13">
      <c r="A560" s="316"/>
      <c r="B560" s="2"/>
      <c r="C560" s="2"/>
      <c r="G560" s="377"/>
      <c r="H560" s="377"/>
      <c r="I560" s="377"/>
      <c r="J560" s="377"/>
      <c r="K560" s="377"/>
      <c r="L560" s="377"/>
      <c r="M560" s="378"/>
    </row>
    <row r="561" spans="1:13">
      <c r="A561" s="316"/>
      <c r="B561" s="2"/>
      <c r="C561" s="2"/>
      <c r="G561" s="377"/>
      <c r="H561" s="377"/>
      <c r="I561" s="377"/>
      <c r="J561" s="377"/>
      <c r="K561" s="377"/>
      <c r="L561" s="377"/>
      <c r="M561" s="378"/>
    </row>
    <row r="562" spans="1:13">
      <c r="A562" s="316"/>
      <c r="B562" s="2"/>
      <c r="C562" s="2"/>
      <c r="G562" s="377"/>
      <c r="H562" s="377"/>
      <c r="I562" s="377"/>
      <c r="J562" s="377"/>
      <c r="K562" s="377"/>
      <c r="L562" s="377"/>
      <c r="M562" s="378"/>
    </row>
    <row r="563" spans="1:13">
      <c r="A563" s="316"/>
      <c r="B563" s="2"/>
      <c r="C563" s="2"/>
      <c r="G563" s="377"/>
      <c r="H563" s="377"/>
      <c r="I563" s="377"/>
      <c r="J563" s="377"/>
      <c r="K563" s="377"/>
      <c r="L563" s="377"/>
      <c r="M563" s="378"/>
    </row>
    <row r="564" spans="1:13">
      <c r="A564" s="316"/>
      <c r="B564" s="2"/>
      <c r="C564" s="2"/>
      <c r="G564" s="377"/>
      <c r="H564" s="377"/>
      <c r="I564" s="377"/>
      <c r="J564" s="377"/>
      <c r="K564" s="377"/>
      <c r="L564" s="377"/>
      <c r="M564" s="378"/>
    </row>
    <row r="565" spans="1:13">
      <c r="A565" s="316"/>
      <c r="B565" s="2"/>
      <c r="C565" s="2"/>
      <c r="G565" s="377"/>
      <c r="H565" s="377"/>
      <c r="I565" s="377"/>
      <c r="J565" s="377"/>
      <c r="K565" s="377"/>
      <c r="L565" s="377"/>
      <c r="M565" s="378"/>
    </row>
    <row r="566" spans="1:13">
      <c r="A566" s="316"/>
      <c r="B566" s="2"/>
      <c r="C566" s="2"/>
      <c r="G566" s="377"/>
      <c r="H566" s="377"/>
      <c r="I566" s="377"/>
      <c r="J566" s="377"/>
      <c r="K566" s="377"/>
      <c r="L566" s="377"/>
      <c r="M566" s="378"/>
    </row>
    <row r="567" spans="1:13">
      <c r="A567" s="316"/>
      <c r="B567" s="2"/>
      <c r="C567" s="2"/>
      <c r="G567" s="377"/>
      <c r="H567" s="377"/>
      <c r="I567" s="377"/>
      <c r="J567" s="377"/>
      <c r="K567" s="377"/>
      <c r="L567" s="377"/>
      <c r="M567" s="378"/>
    </row>
    <row r="568" spans="1:13">
      <c r="A568" s="316"/>
      <c r="B568" s="2"/>
      <c r="C568" s="2"/>
      <c r="G568" s="377"/>
      <c r="H568" s="377"/>
      <c r="I568" s="377"/>
      <c r="J568" s="377"/>
      <c r="K568" s="377"/>
      <c r="L568" s="377"/>
      <c r="M568" s="378"/>
    </row>
    <row r="569" spans="1:13">
      <c r="A569" s="316"/>
      <c r="B569" s="2"/>
      <c r="C569" s="2"/>
      <c r="G569" s="377"/>
      <c r="H569" s="377"/>
      <c r="I569" s="377"/>
      <c r="J569" s="377"/>
      <c r="K569" s="377"/>
      <c r="L569" s="377"/>
      <c r="M569" s="378"/>
    </row>
    <row r="570" spans="1:13">
      <c r="A570" s="316"/>
      <c r="B570" s="2"/>
      <c r="C570" s="2"/>
      <c r="G570" s="377"/>
      <c r="H570" s="377"/>
      <c r="I570" s="377"/>
      <c r="J570" s="377"/>
      <c r="K570" s="377"/>
      <c r="L570" s="377"/>
      <c r="M570" s="378"/>
    </row>
    <row r="571" spans="1:13">
      <c r="A571" s="316"/>
      <c r="B571" s="2"/>
      <c r="C571" s="2"/>
      <c r="G571" s="377"/>
      <c r="H571" s="377"/>
      <c r="I571" s="377"/>
      <c r="J571" s="377"/>
      <c r="K571" s="377"/>
      <c r="L571" s="377"/>
      <c r="M571" s="378"/>
    </row>
    <row r="572" spans="1:13">
      <c r="A572" s="316"/>
      <c r="B572" s="2"/>
      <c r="C572" s="2"/>
      <c r="G572" s="377"/>
      <c r="H572" s="377"/>
      <c r="I572" s="377"/>
      <c r="J572" s="377"/>
      <c r="K572" s="377"/>
      <c r="L572" s="377"/>
      <c r="M572" s="378"/>
    </row>
    <row r="573" spans="1:13">
      <c r="A573" s="316"/>
      <c r="B573" s="2"/>
      <c r="C573" s="2"/>
      <c r="G573" s="377"/>
      <c r="H573" s="377"/>
      <c r="I573" s="377"/>
      <c r="J573" s="377"/>
      <c r="K573" s="377"/>
      <c r="L573" s="377"/>
      <c r="M573" s="378"/>
    </row>
    <row r="574" spans="1:13">
      <c r="A574" s="316"/>
      <c r="B574" s="2"/>
      <c r="C574" s="2"/>
      <c r="G574" s="377"/>
      <c r="H574" s="377"/>
      <c r="I574" s="377"/>
      <c r="J574" s="377"/>
      <c r="K574" s="377"/>
      <c r="L574" s="377"/>
      <c r="M574" s="378"/>
    </row>
    <row r="575" spans="1:13">
      <c r="A575" s="316"/>
      <c r="B575" s="2"/>
      <c r="C575" s="2"/>
      <c r="G575" s="377"/>
      <c r="H575" s="377"/>
      <c r="I575" s="377"/>
      <c r="J575" s="377"/>
      <c r="K575" s="377"/>
      <c r="L575" s="377"/>
      <c r="M575" s="378"/>
    </row>
    <row r="576" spans="1:13">
      <c r="A576" s="316"/>
      <c r="B576" s="2"/>
      <c r="C576" s="2"/>
      <c r="G576" s="377"/>
      <c r="H576" s="377"/>
      <c r="I576" s="377"/>
      <c r="J576" s="377"/>
      <c r="K576" s="377"/>
      <c r="L576" s="377"/>
      <c r="M576" s="378"/>
    </row>
    <row r="577" spans="1:13">
      <c r="A577" s="316"/>
      <c r="B577" s="2"/>
      <c r="C577" s="2"/>
      <c r="G577" s="377"/>
      <c r="H577" s="377"/>
      <c r="I577" s="377"/>
      <c r="J577" s="377"/>
      <c r="K577" s="377"/>
      <c r="L577" s="377"/>
      <c r="M577" s="378"/>
    </row>
    <row r="578" spans="1:13">
      <c r="A578" s="316"/>
      <c r="B578" s="2"/>
      <c r="C578" s="2"/>
      <c r="G578" s="377"/>
      <c r="H578" s="377"/>
      <c r="I578" s="377"/>
      <c r="J578" s="377"/>
      <c r="K578" s="377"/>
      <c r="L578" s="377"/>
      <c r="M578" s="378"/>
    </row>
    <row r="579" spans="1:13">
      <c r="A579" s="316"/>
      <c r="B579" s="2"/>
      <c r="C579" s="2"/>
      <c r="G579" s="377"/>
      <c r="H579" s="377"/>
      <c r="I579" s="377"/>
      <c r="J579" s="377"/>
      <c r="K579" s="377"/>
      <c r="L579" s="377"/>
      <c r="M579" s="378"/>
    </row>
    <row r="580" spans="1:13">
      <c r="A580" s="316"/>
      <c r="B580" s="2"/>
      <c r="C580" s="2"/>
      <c r="G580" s="377"/>
      <c r="H580" s="377"/>
      <c r="I580" s="377"/>
      <c r="J580" s="377"/>
      <c r="K580" s="377"/>
      <c r="L580" s="377"/>
      <c r="M580" s="378"/>
    </row>
    <row r="581" spans="1:13">
      <c r="A581" s="316"/>
      <c r="B581" s="2"/>
      <c r="C581" s="2"/>
      <c r="G581" s="377"/>
      <c r="H581" s="377"/>
      <c r="I581" s="377"/>
      <c r="J581" s="377"/>
      <c r="K581" s="377"/>
      <c r="L581" s="377"/>
      <c r="M581" s="378"/>
    </row>
    <row r="582" spans="1:13">
      <c r="A582" s="316"/>
      <c r="B582" s="2"/>
      <c r="C582" s="2"/>
      <c r="G582" s="377"/>
      <c r="H582" s="377"/>
      <c r="I582" s="377"/>
      <c r="J582" s="377"/>
      <c r="K582" s="377"/>
      <c r="L582" s="377"/>
      <c r="M582" s="378"/>
    </row>
    <row r="583" spans="1:13">
      <c r="A583" s="316"/>
      <c r="B583" s="2"/>
      <c r="C583" s="2"/>
      <c r="G583" s="377"/>
      <c r="H583" s="377"/>
      <c r="I583" s="377"/>
      <c r="J583" s="377"/>
      <c r="K583" s="377"/>
      <c r="L583" s="377"/>
      <c r="M583" s="378"/>
    </row>
    <row r="584" spans="1:13">
      <c r="A584" s="316"/>
      <c r="B584" s="2"/>
      <c r="C584" s="2"/>
      <c r="G584" s="377"/>
      <c r="H584" s="377"/>
      <c r="I584" s="377"/>
      <c r="J584" s="377"/>
      <c r="K584" s="377"/>
      <c r="L584" s="377"/>
      <c r="M584" s="378"/>
    </row>
    <row r="585" spans="1:13">
      <c r="A585" s="316"/>
      <c r="B585" s="2"/>
      <c r="C585" s="2"/>
      <c r="G585" s="377"/>
      <c r="H585" s="377"/>
      <c r="I585" s="377"/>
      <c r="J585" s="377"/>
      <c r="K585" s="377"/>
      <c r="L585" s="377"/>
      <c r="M585" s="378"/>
    </row>
    <row r="586" spans="1:13">
      <c r="A586" s="316"/>
      <c r="B586" s="2"/>
      <c r="C586" s="2"/>
      <c r="G586" s="377"/>
      <c r="H586" s="377"/>
      <c r="I586" s="377"/>
      <c r="J586" s="377"/>
      <c r="K586" s="377"/>
      <c r="L586" s="377"/>
      <c r="M586" s="378"/>
    </row>
    <row r="587" spans="1:13">
      <c r="A587" s="316"/>
      <c r="B587" s="2"/>
      <c r="C587" s="2"/>
      <c r="G587" s="377"/>
      <c r="H587" s="377"/>
      <c r="I587" s="377"/>
      <c r="J587" s="377"/>
      <c r="K587" s="377"/>
      <c r="L587" s="377"/>
      <c r="M587" s="378"/>
    </row>
    <row r="588" spans="1:13">
      <c r="A588" s="316"/>
      <c r="B588" s="2"/>
      <c r="C588" s="2"/>
      <c r="G588" s="377"/>
      <c r="H588" s="377"/>
      <c r="I588" s="377"/>
      <c r="J588" s="377"/>
      <c r="K588" s="377"/>
      <c r="L588" s="377"/>
      <c r="M588" s="378"/>
    </row>
    <row r="589" spans="1:13">
      <c r="A589" s="316"/>
      <c r="B589" s="2"/>
      <c r="C589" s="2"/>
      <c r="G589" s="377"/>
      <c r="H589" s="377"/>
      <c r="I589" s="377"/>
      <c r="J589" s="377"/>
      <c r="K589" s="377"/>
      <c r="L589" s="377"/>
      <c r="M589" s="378"/>
    </row>
    <row r="590" spans="1:13">
      <c r="A590" s="316"/>
      <c r="B590" s="2"/>
      <c r="C590" s="2"/>
      <c r="G590" s="377"/>
      <c r="H590" s="377"/>
      <c r="I590" s="377"/>
      <c r="J590" s="377"/>
      <c r="K590" s="377"/>
      <c r="L590" s="377"/>
      <c r="M590" s="378"/>
    </row>
    <row r="591" spans="1:13">
      <c r="A591" s="316"/>
      <c r="B591" s="2"/>
      <c r="C591" s="2"/>
      <c r="G591" s="377"/>
      <c r="H591" s="377"/>
      <c r="I591" s="377"/>
      <c r="J591" s="377"/>
      <c r="K591" s="377"/>
      <c r="L591" s="377"/>
      <c r="M591" s="378"/>
    </row>
    <row r="592" spans="1:13">
      <c r="A592" s="316"/>
      <c r="B592" s="2"/>
      <c r="C592" s="2"/>
      <c r="G592" s="377"/>
      <c r="H592" s="377"/>
      <c r="I592" s="377"/>
      <c r="J592" s="377"/>
      <c r="K592" s="377"/>
      <c r="L592" s="377"/>
      <c r="M592" s="378"/>
    </row>
    <row r="593" spans="1:13">
      <c r="A593" s="316"/>
      <c r="B593" s="2"/>
      <c r="C593" s="2"/>
      <c r="G593" s="377"/>
      <c r="H593" s="377"/>
      <c r="I593" s="377"/>
      <c r="J593" s="377"/>
      <c r="K593" s="377"/>
      <c r="L593" s="377"/>
      <c r="M593" s="378"/>
    </row>
    <row r="594" spans="1:13">
      <c r="A594" s="316"/>
      <c r="B594" s="2"/>
      <c r="C594" s="2"/>
      <c r="G594" s="377"/>
      <c r="H594" s="377"/>
      <c r="I594" s="377"/>
      <c r="J594" s="377"/>
      <c r="K594" s="377"/>
      <c r="L594" s="377"/>
      <c r="M594" s="378"/>
    </row>
    <row r="595" spans="1:13">
      <c r="A595" s="316"/>
      <c r="B595" s="2"/>
      <c r="C595" s="2"/>
      <c r="G595" s="377"/>
      <c r="H595" s="377"/>
      <c r="I595" s="377"/>
      <c r="J595" s="377"/>
      <c r="K595" s="377"/>
      <c r="L595" s="377"/>
      <c r="M595" s="378"/>
    </row>
    <row r="596" spans="1:13">
      <c r="A596" s="316"/>
      <c r="B596" s="2"/>
      <c r="C596" s="2"/>
      <c r="G596" s="377"/>
      <c r="H596" s="377"/>
      <c r="I596" s="377"/>
      <c r="J596" s="377"/>
      <c r="K596" s="377"/>
      <c r="L596" s="377"/>
      <c r="M596" s="378"/>
    </row>
    <row r="597" spans="1:13">
      <c r="A597" s="316"/>
      <c r="B597" s="2"/>
      <c r="C597" s="2"/>
      <c r="G597" s="377"/>
      <c r="H597" s="377"/>
      <c r="I597" s="377"/>
      <c r="J597" s="377"/>
      <c r="K597" s="377"/>
      <c r="L597" s="377"/>
      <c r="M597" s="378"/>
    </row>
    <row r="598" spans="1:13">
      <c r="A598" s="316"/>
      <c r="B598" s="2"/>
      <c r="C598" s="2"/>
      <c r="G598" s="377"/>
      <c r="H598" s="377"/>
      <c r="I598" s="377"/>
      <c r="J598" s="377"/>
      <c r="K598" s="377"/>
      <c r="L598" s="377"/>
      <c r="M598" s="378"/>
    </row>
    <row r="599" spans="1:13">
      <c r="A599" s="316"/>
      <c r="B599" s="2"/>
      <c r="C599" s="2"/>
      <c r="G599" s="377"/>
      <c r="H599" s="377"/>
      <c r="I599" s="377"/>
      <c r="J599" s="377"/>
      <c r="K599" s="377"/>
      <c r="L599" s="377"/>
      <c r="M599" s="378"/>
    </row>
    <row r="600" spans="1:13">
      <c r="A600" s="316"/>
      <c r="B600" s="2"/>
      <c r="C600" s="2"/>
      <c r="G600" s="377"/>
      <c r="H600" s="377"/>
      <c r="I600" s="377"/>
      <c r="J600" s="377"/>
      <c r="K600" s="377"/>
      <c r="L600" s="377"/>
      <c r="M600" s="378"/>
    </row>
    <row r="601" spans="1:13">
      <c r="A601" s="316"/>
      <c r="B601" s="2"/>
      <c r="C601" s="2"/>
      <c r="G601" s="377"/>
      <c r="H601" s="377"/>
      <c r="I601" s="377"/>
      <c r="J601" s="377"/>
      <c r="K601" s="377"/>
      <c r="L601" s="377"/>
      <c r="M601" s="378"/>
    </row>
    <row r="602" spans="1:13">
      <c r="A602" s="316"/>
      <c r="B602" s="2"/>
      <c r="C602" s="2"/>
      <c r="G602" s="377"/>
      <c r="H602" s="377"/>
      <c r="I602" s="377"/>
      <c r="J602" s="377"/>
      <c r="K602" s="377"/>
      <c r="L602" s="377"/>
      <c r="M602" s="378"/>
    </row>
    <row r="603" spans="1:13">
      <c r="A603" s="316"/>
      <c r="B603" s="2"/>
      <c r="C603" s="2"/>
      <c r="G603" s="377"/>
      <c r="H603" s="377"/>
      <c r="I603" s="377"/>
      <c r="J603" s="377"/>
      <c r="K603" s="377"/>
      <c r="L603" s="377"/>
      <c r="M603" s="378"/>
    </row>
    <row r="604" spans="1:13">
      <c r="A604" s="316"/>
      <c r="B604" s="2"/>
      <c r="C604" s="2"/>
      <c r="G604" s="377"/>
      <c r="H604" s="377"/>
      <c r="I604" s="377"/>
      <c r="J604" s="377"/>
      <c r="K604" s="377"/>
      <c r="L604" s="377"/>
      <c r="M604" s="378"/>
    </row>
    <row r="605" spans="1:13">
      <c r="A605" s="316"/>
      <c r="B605" s="2"/>
      <c r="C605" s="2"/>
      <c r="G605" s="377"/>
      <c r="H605" s="377"/>
      <c r="I605" s="377"/>
      <c r="J605" s="377"/>
      <c r="K605" s="377"/>
      <c r="L605" s="377"/>
      <c r="M605" s="378"/>
    </row>
    <row r="606" spans="1:13">
      <c r="A606" s="316"/>
      <c r="B606" s="2"/>
      <c r="C606" s="2"/>
      <c r="G606" s="377"/>
      <c r="H606" s="377"/>
      <c r="I606" s="377"/>
      <c r="J606" s="377"/>
      <c r="K606" s="377"/>
      <c r="L606" s="377"/>
      <c r="M606" s="378"/>
    </row>
    <row r="607" spans="1:13">
      <c r="A607" s="316"/>
      <c r="B607" s="2"/>
      <c r="C607" s="2"/>
      <c r="G607" s="377"/>
      <c r="H607" s="377"/>
      <c r="I607" s="377"/>
      <c r="J607" s="377"/>
      <c r="K607" s="377"/>
      <c r="L607" s="377"/>
      <c r="M607" s="378"/>
    </row>
    <row r="608" spans="1:13">
      <c r="A608" s="316"/>
      <c r="B608" s="2"/>
      <c r="C608" s="2"/>
      <c r="G608" s="377"/>
      <c r="H608" s="377"/>
      <c r="I608" s="377"/>
      <c r="J608" s="377"/>
      <c r="K608" s="377"/>
      <c r="L608" s="377"/>
      <c r="M608" s="378"/>
    </row>
    <row r="609" spans="1:13">
      <c r="A609" s="316"/>
      <c r="B609" s="2"/>
      <c r="C609" s="2"/>
      <c r="G609" s="377"/>
      <c r="H609" s="377"/>
      <c r="I609" s="377"/>
      <c r="J609" s="377"/>
      <c r="K609" s="377"/>
      <c r="L609" s="377"/>
      <c r="M609" s="378"/>
    </row>
    <row r="610" spans="1:13">
      <c r="A610" s="316"/>
      <c r="B610" s="2"/>
      <c r="C610" s="2"/>
      <c r="G610" s="377"/>
      <c r="H610" s="377"/>
      <c r="I610" s="377"/>
      <c r="J610" s="377"/>
      <c r="K610" s="377"/>
      <c r="L610" s="377"/>
      <c r="M610" s="378"/>
    </row>
    <row r="611" spans="1:13">
      <c r="A611" s="316"/>
      <c r="B611" s="2"/>
      <c r="C611" s="2"/>
      <c r="G611" s="377"/>
      <c r="H611" s="377"/>
      <c r="I611" s="377"/>
      <c r="J611" s="377"/>
      <c r="K611" s="377"/>
      <c r="L611" s="377"/>
      <c r="M611" s="378"/>
    </row>
    <row r="612" spans="1:13">
      <c r="A612" s="316"/>
      <c r="B612" s="2"/>
      <c r="C612" s="2"/>
      <c r="G612" s="377"/>
      <c r="H612" s="377"/>
      <c r="I612" s="377"/>
      <c r="J612" s="377"/>
      <c r="K612" s="377"/>
      <c r="L612" s="377"/>
      <c r="M612" s="378"/>
    </row>
    <row r="613" spans="1:13">
      <c r="A613" s="316"/>
      <c r="B613" s="2"/>
      <c r="C613" s="2"/>
      <c r="G613" s="377"/>
      <c r="H613" s="377"/>
      <c r="I613" s="377"/>
      <c r="J613" s="377"/>
      <c r="K613" s="377"/>
      <c r="L613" s="377"/>
      <c r="M613" s="378"/>
    </row>
    <row r="614" spans="1:13">
      <c r="A614" s="316"/>
      <c r="B614" s="2"/>
      <c r="C614" s="2"/>
      <c r="G614" s="377"/>
      <c r="H614" s="377"/>
      <c r="I614" s="377"/>
      <c r="J614" s="377"/>
      <c r="K614" s="377"/>
      <c r="L614" s="377"/>
      <c r="M614" s="378"/>
    </row>
    <row r="615" spans="1:13">
      <c r="A615" s="316"/>
      <c r="B615" s="2"/>
      <c r="C615" s="2"/>
      <c r="G615" s="377"/>
      <c r="H615" s="377"/>
      <c r="I615" s="377"/>
      <c r="J615" s="377"/>
      <c r="K615" s="377"/>
      <c r="L615" s="377"/>
      <c r="M615" s="378"/>
    </row>
    <row r="616" spans="1:13">
      <c r="A616" s="316"/>
      <c r="B616" s="2"/>
      <c r="C616" s="2"/>
      <c r="G616" s="377"/>
      <c r="H616" s="377"/>
      <c r="I616" s="377"/>
      <c r="J616" s="377"/>
      <c r="K616" s="377"/>
      <c r="L616" s="377"/>
      <c r="M616" s="378"/>
    </row>
    <row r="617" spans="1:13">
      <c r="A617" s="316"/>
      <c r="B617" s="2"/>
      <c r="C617" s="2"/>
      <c r="G617" s="377"/>
      <c r="H617" s="377"/>
      <c r="I617" s="377"/>
      <c r="J617" s="377"/>
      <c r="K617" s="377"/>
      <c r="L617" s="377"/>
      <c r="M617" s="378"/>
    </row>
    <row r="618" spans="1:13">
      <c r="A618" s="316"/>
      <c r="B618" s="2"/>
      <c r="C618" s="2"/>
      <c r="G618" s="377"/>
      <c r="H618" s="377"/>
      <c r="I618" s="377"/>
      <c r="J618" s="377"/>
      <c r="K618" s="377"/>
      <c r="L618" s="377"/>
      <c r="M618" s="378"/>
    </row>
    <row r="619" spans="1:13">
      <c r="A619" s="316"/>
      <c r="B619" s="2"/>
      <c r="C619" s="2"/>
      <c r="G619" s="377"/>
      <c r="H619" s="377"/>
      <c r="I619" s="377"/>
      <c r="J619" s="377"/>
      <c r="K619" s="377"/>
      <c r="L619" s="377"/>
      <c r="M619" s="378"/>
    </row>
    <row r="620" spans="1:13">
      <c r="A620" s="316"/>
      <c r="B620" s="2"/>
      <c r="C620" s="2"/>
      <c r="G620" s="377"/>
      <c r="H620" s="377"/>
      <c r="I620" s="377"/>
      <c r="J620" s="377"/>
      <c r="K620" s="377"/>
      <c r="L620" s="377"/>
      <c r="M620" s="378"/>
    </row>
    <row r="621" spans="1:13">
      <c r="A621" s="316"/>
      <c r="B621" s="2"/>
      <c r="C621" s="2"/>
      <c r="G621" s="377"/>
      <c r="H621" s="377"/>
      <c r="I621" s="377"/>
      <c r="J621" s="377"/>
      <c r="K621" s="377"/>
      <c r="L621" s="377"/>
      <c r="M621" s="378"/>
    </row>
    <row r="622" spans="1:13">
      <c r="A622" s="316"/>
      <c r="B622" s="2"/>
      <c r="C622" s="2"/>
      <c r="G622" s="377"/>
      <c r="H622" s="377"/>
      <c r="I622" s="377"/>
      <c r="J622" s="377"/>
      <c r="K622" s="377"/>
      <c r="L622" s="377"/>
      <c r="M622" s="378"/>
    </row>
    <row r="623" spans="1:13">
      <c r="A623" s="316"/>
      <c r="B623" s="2"/>
      <c r="C623" s="2"/>
      <c r="G623" s="377"/>
      <c r="H623" s="377"/>
      <c r="I623" s="377"/>
      <c r="J623" s="377"/>
      <c r="K623" s="377"/>
      <c r="L623" s="377"/>
      <c r="M623" s="378"/>
    </row>
    <row r="624" spans="1:13">
      <c r="A624" s="316"/>
      <c r="B624" s="2"/>
      <c r="C624" s="2"/>
      <c r="G624" s="377"/>
      <c r="H624" s="377"/>
      <c r="I624" s="377"/>
      <c r="J624" s="377"/>
      <c r="K624" s="377"/>
      <c r="L624" s="377"/>
      <c r="M624" s="378"/>
    </row>
    <row r="625" spans="1:13">
      <c r="A625" s="316"/>
      <c r="B625" s="2"/>
      <c r="C625" s="2"/>
      <c r="G625" s="377"/>
      <c r="H625" s="377"/>
      <c r="I625" s="377"/>
      <c r="J625" s="377"/>
      <c r="K625" s="377"/>
      <c r="L625" s="377"/>
      <c r="M625" s="378"/>
    </row>
    <row r="626" spans="1:13">
      <c r="A626" s="316"/>
      <c r="B626" s="2"/>
      <c r="C626" s="2"/>
      <c r="G626" s="377"/>
      <c r="H626" s="377"/>
      <c r="I626" s="377"/>
      <c r="J626" s="377"/>
      <c r="K626" s="377"/>
      <c r="L626" s="377"/>
      <c r="M626" s="378"/>
    </row>
    <row r="627" spans="1:13">
      <c r="A627" s="316"/>
      <c r="B627" s="2"/>
      <c r="C627" s="2"/>
      <c r="G627" s="377"/>
      <c r="H627" s="377"/>
      <c r="I627" s="377"/>
      <c r="J627" s="377"/>
      <c r="K627" s="377"/>
      <c r="L627" s="377"/>
      <c r="M627" s="378"/>
    </row>
    <row r="628" spans="1:13">
      <c r="A628" s="316"/>
      <c r="B628" s="2"/>
      <c r="C628" s="2"/>
      <c r="G628" s="377"/>
      <c r="H628" s="377"/>
      <c r="I628" s="377"/>
      <c r="J628" s="377"/>
      <c r="K628" s="377"/>
      <c r="L628" s="377"/>
      <c r="M628" s="378"/>
    </row>
    <row r="629" spans="1:13">
      <c r="A629" s="316"/>
      <c r="B629" s="2"/>
      <c r="C629" s="2"/>
      <c r="G629" s="377"/>
      <c r="H629" s="377"/>
      <c r="I629" s="377"/>
      <c r="J629" s="377"/>
      <c r="K629" s="377"/>
      <c r="L629" s="377"/>
      <c r="M629" s="378"/>
    </row>
    <row r="630" spans="1:13">
      <c r="A630" s="316"/>
      <c r="B630" s="2"/>
      <c r="C630" s="2"/>
      <c r="G630" s="377"/>
      <c r="H630" s="377"/>
      <c r="I630" s="377"/>
      <c r="J630" s="377"/>
      <c r="K630" s="377"/>
      <c r="L630" s="377"/>
      <c r="M630" s="378"/>
    </row>
    <row r="631" spans="1:13">
      <c r="A631" s="316"/>
      <c r="B631" s="2"/>
      <c r="C631" s="2"/>
      <c r="G631" s="377"/>
      <c r="H631" s="377"/>
      <c r="I631" s="377"/>
      <c r="J631" s="377"/>
      <c r="K631" s="377"/>
      <c r="L631" s="377"/>
      <c r="M631" s="378"/>
    </row>
    <row r="632" spans="1:13">
      <c r="A632" s="316"/>
      <c r="B632" s="2"/>
      <c r="C632" s="2"/>
      <c r="G632" s="377"/>
      <c r="H632" s="377"/>
      <c r="I632" s="377"/>
      <c r="J632" s="377"/>
      <c r="K632" s="377"/>
      <c r="L632" s="377"/>
      <c r="M632" s="378"/>
    </row>
    <row r="633" spans="1:13">
      <c r="A633" s="316"/>
      <c r="B633" s="2"/>
      <c r="C633" s="2"/>
      <c r="G633" s="377"/>
      <c r="H633" s="377"/>
      <c r="I633" s="377"/>
      <c r="J633" s="377"/>
      <c r="K633" s="377"/>
      <c r="L633" s="377"/>
      <c r="M633" s="378"/>
    </row>
    <row r="634" spans="1:13">
      <c r="A634" s="316"/>
      <c r="B634" s="2"/>
      <c r="C634" s="2"/>
      <c r="G634" s="377"/>
      <c r="H634" s="377"/>
      <c r="I634" s="377"/>
      <c r="J634" s="377"/>
      <c r="K634" s="377"/>
      <c r="L634" s="377"/>
      <c r="M634" s="378"/>
    </row>
    <row r="635" spans="1:13">
      <c r="A635" s="316"/>
      <c r="B635" s="2"/>
      <c r="C635" s="2"/>
      <c r="G635" s="377"/>
      <c r="H635" s="377"/>
      <c r="I635" s="377"/>
      <c r="J635" s="377"/>
      <c r="K635" s="377"/>
      <c r="L635" s="377"/>
      <c r="M635" s="378"/>
    </row>
    <row r="636" spans="1:13">
      <c r="A636" s="316"/>
      <c r="B636" s="2"/>
      <c r="C636" s="2"/>
      <c r="G636" s="377"/>
      <c r="H636" s="377"/>
      <c r="I636" s="377"/>
      <c r="J636" s="377"/>
      <c r="K636" s="377"/>
      <c r="L636" s="377"/>
      <c r="M636" s="378"/>
    </row>
    <row r="637" spans="1:13">
      <c r="A637" s="316"/>
      <c r="B637" s="2"/>
      <c r="C637" s="2"/>
      <c r="G637" s="377"/>
      <c r="H637" s="377"/>
      <c r="I637" s="377"/>
      <c r="J637" s="377"/>
      <c r="K637" s="377"/>
      <c r="L637" s="377"/>
      <c r="M637" s="378"/>
    </row>
    <row r="638" spans="1:13">
      <c r="A638" s="316"/>
      <c r="B638" s="2"/>
      <c r="C638" s="2"/>
      <c r="G638" s="377"/>
      <c r="H638" s="377"/>
      <c r="I638" s="377"/>
      <c r="J638" s="377"/>
      <c r="K638" s="377"/>
      <c r="L638" s="377"/>
      <c r="M638" s="378"/>
    </row>
    <row r="639" spans="1:13">
      <c r="A639" s="316"/>
      <c r="B639" s="2"/>
      <c r="C639" s="2"/>
      <c r="G639" s="377"/>
      <c r="H639" s="377"/>
      <c r="I639" s="377"/>
      <c r="J639" s="377"/>
      <c r="K639" s="377"/>
      <c r="L639" s="377"/>
      <c r="M639" s="378"/>
    </row>
    <row r="640" spans="1:13">
      <c r="A640" s="316"/>
      <c r="B640" s="2"/>
      <c r="C640" s="2"/>
      <c r="G640" s="377"/>
      <c r="H640" s="377"/>
      <c r="I640" s="377"/>
      <c r="J640" s="377"/>
      <c r="K640" s="377"/>
      <c r="L640" s="377"/>
      <c r="M640" s="378"/>
    </row>
    <row r="641" spans="1:13">
      <c r="A641" s="316"/>
      <c r="B641" s="2"/>
      <c r="C641" s="2"/>
      <c r="G641" s="377"/>
      <c r="H641" s="377"/>
      <c r="I641" s="377"/>
      <c r="J641" s="377"/>
      <c r="K641" s="377"/>
      <c r="L641" s="377"/>
      <c r="M641" s="378"/>
    </row>
    <row r="642" spans="1:13">
      <c r="A642" s="316"/>
      <c r="B642" s="2"/>
      <c r="C642" s="2"/>
      <c r="G642" s="377"/>
      <c r="H642" s="377"/>
      <c r="I642" s="377"/>
      <c r="J642" s="377"/>
      <c r="K642" s="377"/>
      <c r="L642" s="377"/>
      <c r="M642" s="378"/>
    </row>
    <row r="643" spans="1:13">
      <c r="A643" s="316"/>
      <c r="B643" s="2"/>
      <c r="C643" s="2"/>
      <c r="G643" s="377"/>
      <c r="H643" s="377"/>
      <c r="I643" s="377"/>
      <c r="J643" s="377"/>
      <c r="K643" s="377"/>
      <c r="L643" s="377"/>
      <c r="M643" s="378"/>
    </row>
    <row r="644" spans="1:13">
      <c r="A644" s="316"/>
      <c r="B644" s="2"/>
      <c r="C644" s="2"/>
      <c r="G644" s="377"/>
      <c r="H644" s="377"/>
      <c r="I644" s="377"/>
      <c r="J644" s="377"/>
      <c r="K644" s="377"/>
      <c r="L644" s="377"/>
      <c r="M644" s="378"/>
    </row>
    <row r="645" spans="1:13">
      <c r="A645" s="316"/>
      <c r="B645" s="2"/>
      <c r="C645" s="2"/>
      <c r="G645" s="377"/>
      <c r="H645" s="377"/>
      <c r="I645" s="377"/>
      <c r="J645" s="377"/>
      <c r="K645" s="377"/>
      <c r="L645" s="377"/>
      <c r="M645" s="378"/>
    </row>
    <row r="646" spans="1:13">
      <c r="A646" s="316"/>
      <c r="B646" s="2"/>
      <c r="C646" s="2"/>
      <c r="G646" s="377"/>
      <c r="H646" s="377"/>
      <c r="I646" s="377"/>
      <c r="J646" s="377"/>
      <c r="K646" s="377"/>
      <c r="L646" s="377"/>
      <c r="M646" s="378"/>
    </row>
    <row r="647" spans="1:13">
      <c r="A647" s="316"/>
      <c r="B647" s="2"/>
      <c r="C647" s="2"/>
      <c r="G647" s="377"/>
      <c r="H647" s="377"/>
      <c r="I647" s="377"/>
      <c r="J647" s="377"/>
      <c r="K647" s="377"/>
      <c r="L647" s="377"/>
      <c r="M647" s="378"/>
    </row>
    <row r="648" spans="1:13">
      <c r="A648" s="316"/>
      <c r="B648" s="2"/>
      <c r="C648" s="2"/>
      <c r="G648" s="377"/>
      <c r="H648" s="377"/>
      <c r="I648" s="377"/>
      <c r="J648" s="377"/>
      <c r="K648" s="377"/>
      <c r="L648" s="377"/>
      <c r="M648" s="378"/>
    </row>
    <row r="649" spans="1:13">
      <c r="A649" s="316"/>
      <c r="B649" s="2"/>
      <c r="C649" s="2"/>
      <c r="G649" s="377"/>
      <c r="H649" s="377"/>
      <c r="I649" s="377"/>
      <c r="J649" s="377"/>
      <c r="K649" s="377"/>
      <c r="L649" s="377"/>
      <c r="M649" s="378"/>
    </row>
    <row r="650" spans="1:13">
      <c r="A650" s="316"/>
      <c r="B650" s="2"/>
      <c r="C650" s="2"/>
      <c r="G650" s="377"/>
      <c r="H650" s="377"/>
      <c r="I650" s="377"/>
      <c r="J650" s="377"/>
      <c r="K650" s="377"/>
      <c r="L650" s="377"/>
      <c r="M650" s="378"/>
    </row>
    <row r="651" spans="1:13">
      <c r="A651" s="316"/>
      <c r="B651" s="2"/>
      <c r="C651" s="2"/>
      <c r="G651" s="377"/>
      <c r="H651" s="377"/>
      <c r="I651" s="377"/>
      <c r="J651" s="377"/>
      <c r="K651" s="377"/>
      <c r="L651" s="377"/>
      <c r="M651" s="378"/>
    </row>
    <row r="652" spans="1:13">
      <c r="A652" s="316"/>
      <c r="B652" s="2"/>
      <c r="C652" s="2"/>
      <c r="G652" s="377"/>
      <c r="H652" s="377"/>
      <c r="I652" s="377"/>
      <c r="J652" s="377"/>
      <c r="K652" s="377"/>
      <c r="L652" s="377"/>
      <c r="M652" s="378"/>
    </row>
    <row r="653" spans="1:13">
      <c r="A653" s="316"/>
      <c r="B653" s="2"/>
      <c r="C653" s="2"/>
      <c r="G653" s="377"/>
      <c r="H653" s="377"/>
      <c r="I653" s="377"/>
      <c r="J653" s="377"/>
      <c r="K653" s="377"/>
      <c r="L653" s="377"/>
      <c r="M653" s="378"/>
    </row>
    <row r="654" spans="1:13">
      <c r="A654" s="316"/>
      <c r="B654" s="2"/>
      <c r="C654" s="2"/>
      <c r="G654" s="377"/>
      <c r="H654" s="377"/>
      <c r="I654" s="377"/>
      <c r="J654" s="377"/>
      <c r="K654" s="377"/>
      <c r="L654" s="377"/>
      <c r="M654" s="378"/>
    </row>
    <row r="655" spans="1:13">
      <c r="A655" s="316"/>
      <c r="B655" s="2"/>
      <c r="C655" s="2"/>
      <c r="G655" s="377"/>
      <c r="H655" s="377"/>
      <c r="I655" s="377"/>
      <c r="J655" s="377"/>
      <c r="K655" s="377"/>
      <c r="L655" s="377"/>
      <c r="M655" s="378"/>
    </row>
    <row r="656" spans="1:13">
      <c r="A656" s="316"/>
      <c r="B656" s="2"/>
      <c r="C656" s="2"/>
      <c r="G656" s="377"/>
      <c r="H656" s="377"/>
      <c r="I656" s="377"/>
      <c r="J656" s="377"/>
      <c r="K656" s="377"/>
      <c r="L656" s="377"/>
      <c r="M656" s="378"/>
    </row>
    <row r="657" spans="1:13">
      <c r="A657" s="316"/>
      <c r="B657" s="2"/>
      <c r="C657" s="2"/>
      <c r="G657" s="377"/>
      <c r="H657" s="377"/>
      <c r="I657" s="377"/>
      <c r="J657" s="377"/>
      <c r="K657" s="377"/>
      <c r="L657" s="377"/>
      <c r="M657" s="378"/>
    </row>
    <row r="658" spans="1:13">
      <c r="A658" s="316"/>
      <c r="B658" s="2"/>
      <c r="C658" s="2"/>
      <c r="G658" s="377"/>
      <c r="H658" s="377"/>
      <c r="I658" s="377"/>
      <c r="J658" s="377"/>
      <c r="K658" s="377"/>
      <c r="L658" s="377"/>
      <c r="M658" s="378"/>
    </row>
    <row r="659" spans="1:13">
      <c r="A659" s="316"/>
      <c r="B659" s="2"/>
      <c r="C659" s="2"/>
      <c r="G659" s="377"/>
      <c r="H659" s="377"/>
      <c r="I659" s="377"/>
      <c r="J659" s="377"/>
      <c r="K659" s="377"/>
      <c r="L659" s="377"/>
      <c r="M659" s="378"/>
    </row>
    <row r="660" spans="1:13">
      <c r="A660" s="316"/>
      <c r="B660" s="2"/>
      <c r="C660" s="2"/>
      <c r="G660" s="377"/>
      <c r="H660" s="377"/>
      <c r="I660" s="377"/>
      <c r="J660" s="377"/>
      <c r="K660" s="377"/>
      <c r="L660" s="377"/>
      <c r="M660" s="378"/>
    </row>
    <row r="661" spans="1:13">
      <c r="A661" s="316"/>
      <c r="B661" s="2"/>
      <c r="C661" s="2"/>
      <c r="G661" s="377"/>
      <c r="H661" s="377"/>
      <c r="I661" s="377"/>
      <c r="J661" s="377"/>
      <c r="K661" s="377"/>
      <c r="L661" s="377"/>
      <c r="M661" s="378"/>
    </row>
    <row r="662" spans="1:13">
      <c r="A662" s="316"/>
      <c r="B662" s="2"/>
      <c r="C662" s="2"/>
      <c r="G662" s="377"/>
      <c r="H662" s="377"/>
      <c r="I662" s="377"/>
      <c r="J662" s="377"/>
      <c r="K662" s="377"/>
      <c r="L662" s="377"/>
      <c r="M662" s="378"/>
    </row>
    <row r="663" spans="1:13">
      <c r="A663" s="316"/>
      <c r="B663" s="2"/>
      <c r="C663" s="2"/>
      <c r="G663" s="377"/>
      <c r="H663" s="377"/>
      <c r="I663" s="377"/>
      <c r="J663" s="377"/>
      <c r="K663" s="377"/>
      <c r="L663" s="377"/>
      <c r="M663" s="378"/>
    </row>
    <row r="664" spans="1:13">
      <c r="A664" s="316"/>
      <c r="B664" s="2"/>
      <c r="C664" s="2"/>
      <c r="G664" s="377"/>
      <c r="H664" s="377"/>
      <c r="I664" s="377"/>
      <c r="J664" s="377"/>
      <c r="K664" s="377"/>
      <c r="L664" s="377"/>
      <c r="M664" s="378"/>
    </row>
    <row r="665" spans="1:13">
      <c r="A665" s="316"/>
      <c r="B665" s="2"/>
      <c r="C665" s="2"/>
      <c r="G665" s="377"/>
      <c r="H665" s="377"/>
      <c r="I665" s="377"/>
      <c r="J665" s="377"/>
      <c r="K665" s="377"/>
      <c r="L665" s="377"/>
      <c r="M665" s="378"/>
    </row>
    <row r="666" spans="1:13">
      <c r="A666" s="316"/>
      <c r="B666" s="2"/>
      <c r="C666" s="2"/>
      <c r="G666" s="377"/>
      <c r="H666" s="377"/>
      <c r="I666" s="377"/>
      <c r="J666" s="377"/>
      <c r="K666" s="377"/>
      <c r="L666" s="377"/>
      <c r="M666" s="378"/>
    </row>
    <row r="667" spans="1:13">
      <c r="A667" s="316"/>
      <c r="B667" s="2"/>
      <c r="C667" s="2"/>
      <c r="G667" s="377"/>
      <c r="H667" s="377"/>
      <c r="I667" s="377"/>
      <c r="J667" s="377"/>
      <c r="K667" s="377"/>
      <c r="L667" s="377"/>
      <c r="M667" s="378"/>
    </row>
    <row r="668" spans="1:13">
      <c r="A668" s="316"/>
      <c r="B668" s="2"/>
      <c r="C668" s="2"/>
      <c r="G668" s="377"/>
      <c r="H668" s="377"/>
      <c r="I668" s="377"/>
      <c r="J668" s="377"/>
      <c r="K668" s="377"/>
      <c r="L668" s="377"/>
      <c r="M668" s="378"/>
    </row>
    <row r="669" spans="1:13">
      <c r="A669" s="316"/>
      <c r="B669" s="2"/>
      <c r="C669" s="2"/>
      <c r="G669" s="377"/>
      <c r="H669" s="377"/>
      <c r="I669" s="377"/>
      <c r="J669" s="377"/>
      <c r="K669" s="377"/>
      <c r="L669" s="377"/>
      <c r="M669" s="378"/>
    </row>
    <row r="670" spans="1:13">
      <c r="A670" s="316"/>
      <c r="B670" s="2"/>
      <c r="C670" s="2"/>
      <c r="G670" s="377"/>
      <c r="H670" s="377"/>
      <c r="I670" s="377"/>
      <c r="J670" s="377"/>
      <c r="K670" s="377"/>
      <c r="L670" s="377"/>
      <c r="M670" s="378"/>
    </row>
    <row r="671" spans="1:13">
      <c r="A671" s="316"/>
      <c r="B671" s="2"/>
      <c r="C671" s="2"/>
      <c r="G671" s="377"/>
      <c r="H671" s="377"/>
      <c r="I671" s="377"/>
      <c r="J671" s="377"/>
      <c r="K671" s="377"/>
      <c r="L671" s="377"/>
      <c r="M671" s="378"/>
    </row>
    <row r="672" spans="1:13">
      <c r="A672" s="316"/>
      <c r="B672" s="2"/>
      <c r="C672" s="2"/>
      <c r="G672" s="377"/>
      <c r="H672" s="377"/>
      <c r="I672" s="377"/>
      <c r="J672" s="377"/>
      <c r="K672" s="377"/>
      <c r="L672" s="377"/>
      <c r="M672" s="378"/>
    </row>
    <row r="673" spans="1:13">
      <c r="A673" s="316"/>
      <c r="B673" s="2"/>
      <c r="C673" s="2"/>
      <c r="G673" s="377"/>
      <c r="H673" s="377"/>
      <c r="I673" s="377"/>
      <c r="J673" s="377"/>
      <c r="K673" s="377"/>
      <c r="L673" s="377"/>
      <c r="M673" s="378"/>
    </row>
    <row r="674" spans="1:13">
      <c r="A674" s="316"/>
      <c r="B674" s="2"/>
      <c r="C674" s="2"/>
      <c r="G674" s="377"/>
      <c r="H674" s="377"/>
      <c r="I674" s="377"/>
      <c r="J674" s="377"/>
      <c r="K674" s="377"/>
      <c r="L674" s="377"/>
      <c r="M674" s="378"/>
    </row>
    <row r="675" spans="1:13">
      <c r="A675" s="316"/>
      <c r="B675" s="2"/>
      <c r="C675" s="2"/>
      <c r="G675" s="377"/>
      <c r="H675" s="377"/>
      <c r="I675" s="377"/>
      <c r="J675" s="377"/>
      <c r="K675" s="377"/>
      <c r="L675" s="377"/>
      <c r="M675" s="378"/>
    </row>
    <row r="676" spans="1:13">
      <c r="A676" s="316"/>
      <c r="B676" s="2"/>
      <c r="C676" s="2"/>
      <c r="G676" s="377"/>
      <c r="H676" s="377"/>
      <c r="I676" s="377"/>
      <c r="J676" s="377"/>
      <c r="K676" s="377"/>
      <c r="L676" s="377"/>
      <c r="M676" s="378"/>
    </row>
    <row r="677" spans="1:13">
      <c r="A677" s="316"/>
      <c r="B677" s="2"/>
      <c r="C677" s="2"/>
      <c r="G677" s="377"/>
      <c r="H677" s="377"/>
      <c r="I677" s="377"/>
      <c r="J677" s="377"/>
      <c r="K677" s="377"/>
      <c r="L677" s="377"/>
      <c r="M677" s="378"/>
    </row>
    <row r="678" spans="1:13">
      <c r="A678" s="316"/>
      <c r="B678" s="2"/>
      <c r="C678" s="2"/>
      <c r="G678" s="377"/>
      <c r="H678" s="377"/>
      <c r="I678" s="377"/>
      <c r="J678" s="377"/>
      <c r="K678" s="377"/>
      <c r="L678" s="377"/>
      <c r="M678" s="378"/>
    </row>
    <row r="679" spans="1:13">
      <c r="A679" s="316"/>
      <c r="B679" s="2"/>
      <c r="C679" s="2"/>
      <c r="G679" s="377"/>
      <c r="H679" s="377"/>
      <c r="I679" s="377"/>
      <c r="J679" s="377"/>
      <c r="K679" s="377"/>
      <c r="L679" s="377"/>
      <c r="M679" s="378"/>
    </row>
    <row r="680" spans="1:13">
      <c r="A680" s="316"/>
      <c r="B680" s="2"/>
      <c r="C680" s="2"/>
      <c r="G680" s="377"/>
      <c r="H680" s="377"/>
      <c r="I680" s="377"/>
      <c r="J680" s="377"/>
      <c r="K680" s="377"/>
      <c r="L680" s="377"/>
      <c r="M680" s="378"/>
    </row>
    <row r="681" spans="1:13">
      <c r="A681" s="316"/>
      <c r="B681" s="2"/>
      <c r="C681" s="2"/>
      <c r="G681" s="377"/>
      <c r="H681" s="377"/>
      <c r="I681" s="377"/>
      <c r="J681" s="377"/>
      <c r="K681" s="377"/>
      <c r="L681" s="377"/>
      <c r="M681" s="378"/>
    </row>
    <row r="682" spans="1:13">
      <c r="A682" s="316"/>
      <c r="B682" s="2"/>
      <c r="C682" s="2"/>
      <c r="G682" s="377"/>
      <c r="H682" s="377"/>
      <c r="I682" s="377"/>
      <c r="J682" s="377"/>
      <c r="K682" s="377"/>
      <c r="L682" s="377"/>
      <c r="M682" s="378"/>
    </row>
    <row r="683" spans="1:13">
      <c r="A683" s="316"/>
      <c r="B683" s="2"/>
      <c r="C683" s="2"/>
      <c r="G683" s="377"/>
      <c r="H683" s="377"/>
      <c r="I683" s="377"/>
      <c r="J683" s="377"/>
      <c r="K683" s="377"/>
      <c r="L683" s="377"/>
      <c r="M683" s="378"/>
    </row>
    <row r="684" spans="1:13">
      <c r="A684" s="316"/>
      <c r="B684" s="2"/>
      <c r="C684" s="2"/>
      <c r="G684" s="377"/>
      <c r="H684" s="377"/>
      <c r="I684" s="377"/>
      <c r="J684" s="377"/>
      <c r="K684" s="377"/>
      <c r="L684" s="377"/>
      <c r="M684" s="378"/>
    </row>
    <row r="685" spans="1:13">
      <c r="A685" s="316"/>
      <c r="B685" s="2"/>
      <c r="C685" s="2"/>
      <c r="G685" s="377"/>
      <c r="H685" s="377"/>
      <c r="I685" s="377"/>
      <c r="J685" s="377"/>
      <c r="K685" s="377"/>
      <c r="L685" s="377"/>
      <c r="M685" s="378"/>
    </row>
    <row r="686" spans="1:13">
      <c r="A686" s="316"/>
      <c r="B686" s="2"/>
      <c r="C686" s="2"/>
      <c r="G686" s="377"/>
      <c r="H686" s="377"/>
      <c r="I686" s="377"/>
      <c r="J686" s="377"/>
      <c r="K686" s="377"/>
      <c r="L686" s="377"/>
      <c r="M686" s="378"/>
    </row>
    <row r="687" spans="1:13">
      <c r="A687" s="316"/>
      <c r="B687" s="2"/>
      <c r="C687" s="2"/>
      <c r="G687" s="377"/>
      <c r="H687" s="377"/>
      <c r="I687" s="377"/>
      <c r="J687" s="377"/>
      <c r="K687" s="377"/>
      <c r="L687" s="377"/>
      <c r="M687" s="378"/>
    </row>
    <row r="688" spans="1:13">
      <c r="A688" s="316"/>
      <c r="B688" s="2"/>
      <c r="C688" s="2"/>
      <c r="G688" s="377"/>
      <c r="H688" s="377"/>
      <c r="I688" s="377"/>
      <c r="J688" s="377"/>
      <c r="K688" s="377"/>
      <c r="L688" s="377"/>
      <c r="M688" s="378"/>
    </row>
    <row r="689" spans="1:13">
      <c r="A689" s="316"/>
      <c r="B689" s="2"/>
      <c r="C689" s="2"/>
      <c r="G689" s="377"/>
      <c r="H689" s="377"/>
      <c r="I689" s="377"/>
      <c r="J689" s="377"/>
      <c r="K689" s="377"/>
      <c r="L689" s="377"/>
      <c r="M689" s="378"/>
    </row>
    <row r="690" spans="1:13">
      <c r="A690" s="316"/>
      <c r="B690" s="2"/>
      <c r="C690" s="2"/>
      <c r="G690" s="377"/>
      <c r="H690" s="377"/>
      <c r="I690" s="377"/>
      <c r="J690" s="377"/>
      <c r="K690" s="377"/>
      <c r="L690" s="377"/>
      <c r="M690" s="378"/>
    </row>
    <row r="691" spans="1:13">
      <c r="A691" s="316"/>
      <c r="B691" s="2"/>
      <c r="C691" s="2"/>
      <c r="G691" s="377"/>
      <c r="H691" s="377"/>
      <c r="I691" s="377"/>
      <c r="J691" s="377"/>
      <c r="K691" s="377"/>
      <c r="L691" s="377"/>
      <c r="M691" s="378"/>
    </row>
    <row r="692" spans="1:13">
      <c r="A692" s="316"/>
      <c r="B692" s="2"/>
      <c r="C692" s="2"/>
      <c r="G692" s="377"/>
      <c r="H692" s="377"/>
      <c r="I692" s="377"/>
      <c r="J692" s="377"/>
      <c r="K692" s="377"/>
      <c r="L692" s="377"/>
      <c r="M692" s="378"/>
    </row>
    <row r="693" spans="1:13">
      <c r="A693" s="316"/>
      <c r="B693" s="2"/>
      <c r="C693" s="2"/>
      <c r="G693" s="377"/>
      <c r="H693" s="377"/>
      <c r="I693" s="377"/>
      <c r="J693" s="377"/>
      <c r="K693" s="377"/>
      <c r="L693" s="377"/>
      <c r="M693" s="378"/>
    </row>
    <row r="694" spans="1:13">
      <c r="A694" s="316"/>
      <c r="B694" s="2"/>
      <c r="C694" s="2"/>
      <c r="G694" s="377"/>
      <c r="H694" s="377"/>
      <c r="I694" s="377"/>
      <c r="J694" s="377"/>
      <c r="K694" s="377"/>
      <c r="L694" s="377"/>
      <c r="M694" s="378"/>
    </row>
    <row r="695" spans="1:13">
      <c r="A695" s="316"/>
      <c r="B695" s="2"/>
      <c r="C695" s="2"/>
      <c r="G695" s="377"/>
      <c r="H695" s="377"/>
      <c r="I695" s="377"/>
      <c r="J695" s="377"/>
      <c r="K695" s="377"/>
      <c r="L695" s="377"/>
      <c r="M695" s="378"/>
    </row>
    <row r="696" spans="1:13">
      <c r="A696" s="316"/>
      <c r="B696" s="2"/>
      <c r="C696" s="2"/>
      <c r="G696" s="377"/>
      <c r="H696" s="377"/>
      <c r="I696" s="377"/>
      <c r="J696" s="377"/>
      <c r="K696" s="377"/>
      <c r="L696" s="377"/>
      <c r="M696" s="378"/>
    </row>
    <row r="697" spans="1:13">
      <c r="A697" s="316"/>
      <c r="B697" s="2"/>
      <c r="C697" s="2"/>
      <c r="G697" s="377"/>
      <c r="H697" s="377"/>
      <c r="I697" s="377"/>
      <c r="J697" s="377"/>
      <c r="K697" s="377"/>
      <c r="L697" s="377"/>
      <c r="M697" s="378"/>
    </row>
    <row r="698" spans="1:13">
      <c r="A698" s="316"/>
      <c r="B698" s="2"/>
      <c r="C698" s="2"/>
      <c r="G698" s="377"/>
      <c r="H698" s="377"/>
      <c r="I698" s="377"/>
      <c r="J698" s="377"/>
      <c r="K698" s="377"/>
      <c r="L698" s="377"/>
      <c r="M698" s="378"/>
    </row>
    <row r="699" spans="1:13">
      <c r="A699" s="316"/>
      <c r="B699" s="2"/>
      <c r="C699" s="2"/>
      <c r="G699" s="377"/>
      <c r="H699" s="377"/>
      <c r="I699" s="377"/>
      <c r="J699" s="377"/>
      <c r="K699" s="377"/>
      <c r="L699" s="377"/>
      <c r="M699" s="378"/>
    </row>
    <row r="700" spans="1:13">
      <c r="A700" s="316"/>
      <c r="B700" s="2"/>
      <c r="C700" s="2"/>
      <c r="G700" s="377"/>
      <c r="H700" s="377"/>
      <c r="I700" s="377"/>
      <c r="J700" s="377"/>
      <c r="K700" s="377"/>
      <c r="L700" s="377"/>
      <c r="M700" s="378"/>
    </row>
    <row r="701" spans="1:13">
      <c r="A701" s="316"/>
      <c r="B701" s="2"/>
      <c r="C701" s="2"/>
      <c r="G701" s="377"/>
      <c r="H701" s="377"/>
      <c r="I701" s="377"/>
      <c r="J701" s="377"/>
      <c r="K701" s="377"/>
      <c r="L701" s="377"/>
      <c r="M701" s="378"/>
    </row>
    <row r="702" spans="1:13">
      <c r="A702" s="316"/>
      <c r="B702" s="2"/>
      <c r="C702" s="2"/>
      <c r="G702" s="377"/>
      <c r="H702" s="377"/>
      <c r="I702" s="377"/>
      <c r="J702" s="377"/>
      <c r="K702" s="377"/>
      <c r="L702" s="377"/>
      <c r="M702" s="378"/>
    </row>
    <row r="703" spans="1:13">
      <c r="A703" s="316"/>
      <c r="B703" s="2"/>
      <c r="C703" s="2"/>
      <c r="G703" s="377"/>
      <c r="H703" s="377"/>
      <c r="I703" s="377"/>
      <c r="J703" s="377"/>
      <c r="K703" s="377"/>
      <c r="L703" s="377"/>
      <c r="M703" s="378"/>
    </row>
    <row r="704" spans="1:13">
      <c r="A704" s="316"/>
      <c r="B704" s="2"/>
      <c r="C704" s="2"/>
      <c r="G704" s="377"/>
      <c r="H704" s="377"/>
      <c r="I704" s="377"/>
      <c r="J704" s="377"/>
      <c r="K704" s="377"/>
      <c r="L704" s="377"/>
      <c r="M704" s="378"/>
    </row>
    <row r="705" spans="1:13">
      <c r="A705" s="316"/>
      <c r="B705" s="2"/>
      <c r="C705" s="2"/>
      <c r="G705" s="377"/>
      <c r="H705" s="377"/>
      <c r="I705" s="377"/>
      <c r="J705" s="377"/>
      <c r="K705" s="377"/>
      <c r="L705" s="377"/>
      <c r="M705" s="378"/>
    </row>
    <row r="706" spans="1:13">
      <c r="A706" s="316"/>
      <c r="B706" s="2"/>
      <c r="C706" s="2"/>
      <c r="G706" s="377"/>
      <c r="H706" s="377"/>
      <c r="I706" s="377"/>
      <c r="J706" s="377"/>
      <c r="K706" s="377"/>
      <c r="L706" s="377"/>
      <c r="M706" s="378"/>
    </row>
    <row r="707" spans="1:13">
      <c r="A707" s="316"/>
      <c r="B707" s="2"/>
      <c r="C707" s="2"/>
      <c r="G707" s="377"/>
      <c r="H707" s="377"/>
      <c r="I707" s="377"/>
      <c r="J707" s="377"/>
      <c r="K707" s="377"/>
      <c r="L707" s="377"/>
      <c r="M707" s="378"/>
    </row>
    <row r="708" spans="1:13">
      <c r="A708" s="316"/>
      <c r="B708" s="2"/>
      <c r="C708" s="2"/>
      <c r="G708" s="377"/>
      <c r="H708" s="377"/>
      <c r="I708" s="377"/>
      <c r="J708" s="377"/>
      <c r="K708" s="377"/>
      <c r="L708" s="377"/>
      <c r="M708" s="378"/>
    </row>
    <row r="709" spans="1:13">
      <c r="A709" s="316"/>
      <c r="B709" s="2"/>
      <c r="C709" s="2"/>
      <c r="G709" s="377"/>
      <c r="H709" s="377"/>
      <c r="I709" s="377"/>
      <c r="J709" s="377"/>
      <c r="K709" s="377"/>
      <c r="L709" s="377"/>
      <c r="M709" s="378"/>
    </row>
    <row r="710" spans="1:13">
      <c r="A710" s="316"/>
      <c r="B710" s="2"/>
      <c r="C710" s="2"/>
      <c r="G710" s="377"/>
      <c r="H710" s="377"/>
      <c r="I710" s="377"/>
      <c r="J710" s="377"/>
      <c r="K710" s="377"/>
      <c r="L710" s="377"/>
      <c r="M710" s="378"/>
    </row>
    <row r="711" spans="1:13">
      <c r="A711" s="316"/>
      <c r="B711" s="2"/>
      <c r="C711" s="2"/>
      <c r="G711" s="377"/>
      <c r="H711" s="377"/>
      <c r="I711" s="377"/>
      <c r="J711" s="377"/>
      <c r="K711" s="377"/>
      <c r="L711" s="377"/>
      <c r="M711" s="378"/>
    </row>
    <row r="712" spans="1:13">
      <c r="A712" s="316"/>
      <c r="B712" s="2"/>
      <c r="C712" s="2"/>
      <c r="G712" s="377"/>
      <c r="H712" s="377"/>
      <c r="I712" s="377"/>
      <c r="J712" s="377"/>
      <c r="K712" s="377"/>
      <c r="L712" s="377"/>
      <c r="M712" s="378"/>
    </row>
    <row r="713" spans="1:13">
      <c r="A713" s="316"/>
      <c r="B713" s="2"/>
      <c r="C713" s="2"/>
      <c r="G713" s="377"/>
      <c r="H713" s="377"/>
      <c r="I713" s="377"/>
      <c r="J713" s="377"/>
      <c r="K713" s="377"/>
      <c r="L713" s="377"/>
      <c r="M713" s="378"/>
    </row>
    <row r="714" spans="1:13">
      <c r="A714" s="316"/>
      <c r="B714" s="2"/>
      <c r="C714" s="2"/>
      <c r="G714" s="377"/>
      <c r="H714" s="377"/>
      <c r="I714" s="377"/>
      <c r="J714" s="377"/>
      <c r="K714" s="377"/>
      <c r="L714" s="377"/>
      <c r="M714" s="378"/>
    </row>
    <row r="715" spans="1:13">
      <c r="A715" s="316"/>
      <c r="B715" s="2"/>
      <c r="C715" s="2"/>
      <c r="G715" s="377"/>
      <c r="H715" s="377"/>
      <c r="I715" s="377"/>
      <c r="J715" s="377"/>
      <c r="K715" s="377"/>
      <c r="L715" s="377"/>
      <c r="M715" s="378"/>
    </row>
    <row r="716" spans="1:13">
      <c r="A716" s="316"/>
      <c r="B716" s="2"/>
      <c r="C716" s="2"/>
      <c r="G716" s="377"/>
      <c r="H716" s="377"/>
      <c r="I716" s="377"/>
      <c r="J716" s="377"/>
      <c r="K716" s="377"/>
      <c r="L716" s="377"/>
      <c r="M716" s="378"/>
    </row>
    <row r="717" spans="1:13">
      <c r="A717" s="316"/>
      <c r="B717" s="2"/>
      <c r="C717" s="2"/>
      <c r="G717" s="377"/>
      <c r="H717" s="377"/>
      <c r="I717" s="377"/>
      <c r="J717" s="377"/>
      <c r="K717" s="377"/>
      <c r="L717" s="377"/>
      <c r="M717" s="378"/>
    </row>
    <row r="718" spans="1:13">
      <c r="A718" s="316"/>
      <c r="B718" s="2"/>
      <c r="C718" s="2"/>
      <c r="G718" s="377"/>
      <c r="H718" s="377"/>
      <c r="I718" s="377"/>
      <c r="J718" s="377"/>
      <c r="K718" s="377"/>
      <c r="L718" s="377"/>
      <c r="M718" s="378"/>
    </row>
    <row r="719" spans="1:13">
      <c r="A719" s="316"/>
      <c r="B719" s="2"/>
      <c r="C719" s="2"/>
      <c r="G719" s="377"/>
      <c r="H719" s="377"/>
      <c r="I719" s="377"/>
      <c r="J719" s="377"/>
      <c r="K719" s="377"/>
      <c r="L719" s="377"/>
      <c r="M719" s="378"/>
    </row>
    <row r="720" spans="1:13">
      <c r="A720" s="316"/>
      <c r="B720" s="2"/>
      <c r="C720" s="2"/>
      <c r="G720" s="377"/>
      <c r="H720" s="377"/>
      <c r="I720" s="377"/>
      <c r="J720" s="377"/>
      <c r="K720" s="377"/>
      <c r="L720" s="377"/>
      <c r="M720" s="378"/>
    </row>
    <row r="721" spans="1:13">
      <c r="A721" s="316"/>
      <c r="B721" s="2"/>
      <c r="C721" s="2"/>
      <c r="G721" s="377"/>
      <c r="H721" s="377"/>
      <c r="I721" s="377"/>
      <c r="J721" s="377"/>
      <c r="K721" s="377"/>
      <c r="L721" s="377"/>
      <c r="M721" s="378"/>
    </row>
    <row r="722" spans="1:13">
      <c r="A722" s="316"/>
      <c r="B722" s="2"/>
      <c r="C722" s="2"/>
      <c r="G722" s="377"/>
      <c r="H722" s="377"/>
      <c r="I722" s="377"/>
      <c r="J722" s="377"/>
      <c r="K722" s="377"/>
      <c r="L722" s="377"/>
      <c r="M722" s="378"/>
    </row>
    <row r="723" spans="1:13">
      <c r="A723" s="316"/>
      <c r="B723" s="2"/>
      <c r="C723" s="2"/>
      <c r="G723" s="377"/>
      <c r="H723" s="377"/>
      <c r="I723" s="377"/>
      <c r="J723" s="377"/>
      <c r="K723" s="377"/>
      <c r="L723" s="377"/>
      <c r="M723" s="378"/>
    </row>
    <row r="724" spans="1:13">
      <c r="A724" s="316"/>
      <c r="B724" s="2"/>
      <c r="C724" s="2"/>
      <c r="G724" s="377"/>
      <c r="H724" s="377"/>
      <c r="I724" s="377"/>
      <c r="J724" s="377"/>
      <c r="K724" s="377"/>
      <c r="L724" s="377"/>
      <c r="M724" s="378"/>
    </row>
    <row r="725" spans="1:13">
      <c r="A725" s="316"/>
      <c r="B725" s="2"/>
      <c r="C725" s="2"/>
      <c r="G725" s="377"/>
      <c r="H725" s="377"/>
      <c r="I725" s="377"/>
      <c r="J725" s="377"/>
      <c r="K725" s="377"/>
      <c r="L725" s="377"/>
      <c r="M725" s="378"/>
    </row>
    <row r="726" spans="1:13">
      <c r="A726" s="316"/>
      <c r="B726" s="2"/>
      <c r="C726" s="2"/>
      <c r="G726" s="377"/>
      <c r="H726" s="377"/>
      <c r="I726" s="377"/>
      <c r="J726" s="377"/>
      <c r="K726" s="377"/>
      <c r="L726" s="377"/>
      <c r="M726" s="378"/>
    </row>
    <row r="727" spans="1:13">
      <c r="A727" s="316"/>
      <c r="B727" s="2"/>
      <c r="C727" s="2"/>
      <c r="G727" s="377"/>
      <c r="H727" s="377"/>
      <c r="I727" s="377"/>
      <c r="J727" s="377"/>
      <c r="K727" s="377"/>
      <c r="L727" s="377"/>
      <c r="M727" s="378"/>
    </row>
    <row r="728" spans="1:13">
      <c r="A728" s="316"/>
      <c r="B728" s="2"/>
      <c r="C728" s="2"/>
      <c r="G728" s="377"/>
      <c r="H728" s="377"/>
      <c r="I728" s="377"/>
      <c r="J728" s="377"/>
      <c r="K728" s="377"/>
      <c r="L728" s="377"/>
      <c r="M728" s="378"/>
    </row>
    <row r="729" spans="1:13">
      <c r="A729" s="316"/>
      <c r="B729" s="2"/>
      <c r="C729" s="2"/>
      <c r="G729" s="377"/>
      <c r="H729" s="377"/>
      <c r="I729" s="377"/>
      <c r="J729" s="377"/>
      <c r="K729" s="377"/>
      <c r="L729" s="377"/>
      <c r="M729" s="378"/>
    </row>
    <row r="730" spans="1:13">
      <c r="A730" s="316"/>
      <c r="B730" s="2"/>
      <c r="C730" s="2"/>
      <c r="G730" s="377"/>
      <c r="H730" s="377"/>
      <c r="I730" s="377"/>
      <c r="J730" s="377"/>
      <c r="K730" s="377"/>
      <c r="L730" s="377"/>
      <c r="M730" s="378"/>
    </row>
    <row r="731" spans="1:13">
      <c r="A731" s="316"/>
      <c r="B731" s="2"/>
      <c r="C731" s="2"/>
      <c r="G731" s="377"/>
      <c r="H731" s="377"/>
      <c r="I731" s="377"/>
      <c r="J731" s="377"/>
      <c r="K731" s="377"/>
      <c r="L731" s="377"/>
      <c r="M731" s="378"/>
    </row>
    <row r="732" spans="1:13">
      <c r="A732" s="316"/>
      <c r="B732" s="2"/>
      <c r="C732" s="2"/>
      <c r="G732" s="377"/>
      <c r="H732" s="377"/>
      <c r="I732" s="377"/>
      <c r="J732" s="377"/>
      <c r="K732" s="377"/>
      <c r="L732" s="377"/>
      <c r="M732" s="378"/>
    </row>
    <row r="733" spans="1:13">
      <c r="A733" s="316"/>
      <c r="B733" s="2"/>
      <c r="C733" s="2"/>
      <c r="G733" s="377"/>
      <c r="H733" s="377"/>
      <c r="I733" s="377"/>
      <c r="J733" s="377"/>
      <c r="K733" s="377"/>
      <c r="L733" s="377"/>
      <c r="M733" s="378"/>
    </row>
    <row r="734" spans="1:13">
      <c r="A734" s="316"/>
      <c r="B734" s="2"/>
      <c r="C734" s="2"/>
      <c r="G734" s="377"/>
      <c r="H734" s="377"/>
      <c r="I734" s="377"/>
      <c r="J734" s="377"/>
      <c r="K734" s="377"/>
      <c r="L734" s="377"/>
      <c r="M734" s="378"/>
    </row>
    <row r="735" spans="1:13">
      <c r="A735" s="316"/>
      <c r="B735" s="2"/>
      <c r="C735" s="2"/>
      <c r="G735" s="377"/>
      <c r="H735" s="377"/>
      <c r="I735" s="377"/>
      <c r="J735" s="377"/>
      <c r="K735" s="377"/>
      <c r="L735" s="377"/>
      <c r="M735" s="378"/>
    </row>
    <row r="736" spans="1:13">
      <c r="A736" s="316"/>
      <c r="B736" s="2"/>
      <c r="C736" s="2"/>
      <c r="G736" s="377"/>
      <c r="H736" s="377"/>
      <c r="I736" s="377"/>
      <c r="J736" s="377"/>
      <c r="K736" s="377"/>
      <c r="L736" s="377"/>
      <c r="M736" s="378"/>
    </row>
    <row r="737" spans="1:13">
      <c r="A737" s="316"/>
      <c r="B737" s="2"/>
      <c r="C737" s="2"/>
      <c r="G737" s="377"/>
      <c r="H737" s="377"/>
      <c r="I737" s="377"/>
      <c r="J737" s="377"/>
      <c r="K737" s="377"/>
      <c r="L737" s="377"/>
      <c r="M737" s="378"/>
    </row>
    <row r="738" spans="1:13">
      <c r="A738" s="316"/>
      <c r="B738" s="2"/>
      <c r="C738" s="2"/>
      <c r="G738" s="377"/>
      <c r="H738" s="377"/>
      <c r="I738" s="377"/>
      <c r="J738" s="377"/>
      <c r="K738" s="377"/>
      <c r="L738" s="377"/>
      <c r="M738" s="378"/>
    </row>
    <row r="739" spans="1:13">
      <c r="A739" s="316"/>
      <c r="B739" s="2"/>
      <c r="C739" s="2"/>
      <c r="G739" s="377"/>
      <c r="H739" s="377"/>
      <c r="I739" s="377"/>
      <c r="J739" s="377"/>
      <c r="K739" s="377"/>
      <c r="L739" s="377"/>
      <c r="M739" s="378"/>
    </row>
    <row r="740" spans="1:13">
      <c r="A740" s="316"/>
      <c r="B740" s="2"/>
      <c r="C740" s="2"/>
      <c r="G740" s="377"/>
      <c r="H740" s="377"/>
      <c r="I740" s="377"/>
      <c r="J740" s="377"/>
      <c r="K740" s="377"/>
      <c r="L740" s="377"/>
      <c r="M740" s="378"/>
    </row>
    <row r="741" spans="1:13">
      <c r="A741" s="316"/>
      <c r="B741" s="2"/>
      <c r="C741" s="2"/>
      <c r="G741" s="377"/>
      <c r="H741" s="377"/>
      <c r="I741" s="377"/>
      <c r="J741" s="377"/>
      <c r="K741" s="377"/>
      <c r="L741" s="377"/>
      <c r="M741" s="378"/>
    </row>
    <row r="742" spans="1:13">
      <c r="A742" s="316"/>
      <c r="B742" s="2"/>
      <c r="C742" s="2"/>
      <c r="G742" s="377"/>
      <c r="H742" s="377"/>
      <c r="I742" s="377"/>
      <c r="J742" s="377"/>
      <c r="K742" s="377"/>
      <c r="L742" s="377"/>
      <c r="M742" s="378"/>
    </row>
    <row r="743" spans="1:13">
      <c r="A743" s="316"/>
      <c r="B743" s="2"/>
      <c r="C743" s="2"/>
      <c r="G743" s="377"/>
      <c r="H743" s="377"/>
      <c r="I743" s="377"/>
      <c r="J743" s="377"/>
      <c r="K743" s="377"/>
      <c r="L743" s="377"/>
      <c r="M743" s="378"/>
    </row>
    <row r="744" spans="1:13">
      <c r="A744" s="316"/>
      <c r="B744" s="2"/>
      <c r="C744" s="2"/>
      <c r="G744" s="377"/>
      <c r="H744" s="377"/>
      <c r="I744" s="377"/>
      <c r="J744" s="377"/>
      <c r="K744" s="377"/>
      <c r="L744" s="377"/>
      <c r="M744" s="378"/>
    </row>
    <row r="745" spans="1:13">
      <c r="A745" s="316"/>
      <c r="B745" s="2"/>
      <c r="C745" s="2"/>
      <c r="G745" s="377"/>
      <c r="H745" s="377"/>
      <c r="I745" s="377"/>
      <c r="J745" s="377"/>
      <c r="K745" s="377"/>
      <c r="L745" s="377"/>
      <c r="M745" s="378"/>
    </row>
    <row r="746" spans="1:13">
      <c r="A746" s="316"/>
      <c r="B746" s="2"/>
      <c r="C746" s="2"/>
      <c r="G746" s="377"/>
      <c r="H746" s="377"/>
      <c r="I746" s="377"/>
      <c r="J746" s="377"/>
      <c r="K746" s="377"/>
      <c r="L746" s="377"/>
      <c r="M746" s="378"/>
    </row>
    <row r="747" spans="1:13">
      <c r="A747" s="316"/>
      <c r="B747" s="2"/>
      <c r="C747" s="2"/>
      <c r="G747" s="377"/>
      <c r="H747" s="377"/>
      <c r="I747" s="377"/>
      <c r="J747" s="377"/>
      <c r="K747" s="377"/>
      <c r="L747" s="377"/>
      <c r="M747" s="378"/>
    </row>
    <row r="748" spans="1:13">
      <c r="A748" s="316"/>
      <c r="B748" s="2"/>
      <c r="C748" s="2"/>
      <c r="G748" s="377"/>
      <c r="H748" s="377"/>
      <c r="I748" s="377"/>
      <c r="J748" s="377"/>
      <c r="K748" s="377"/>
      <c r="L748" s="377"/>
      <c r="M748" s="378"/>
    </row>
    <row r="749" spans="1:13">
      <c r="A749" s="316"/>
      <c r="B749" s="2"/>
      <c r="C749" s="2"/>
      <c r="G749" s="377"/>
      <c r="H749" s="377"/>
      <c r="I749" s="377"/>
      <c r="J749" s="377"/>
      <c r="K749" s="377"/>
      <c r="L749" s="377"/>
      <c r="M749" s="378"/>
    </row>
    <row r="750" spans="1:13">
      <c r="A750" s="316"/>
      <c r="B750" s="2"/>
      <c r="C750" s="2"/>
      <c r="G750" s="377"/>
      <c r="H750" s="377"/>
      <c r="I750" s="377"/>
      <c r="J750" s="377"/>
      <c r="K750" s="377"/>
      <c r="L750" s="377"/>
      <c r="M750" s="378"/>
    </row>
    <row r="751" spans="1:13">
      <c r="A751" s="316"/>
      <c r="B751" s="2"/>
      <c r="C751" s="2"/>
      <c r="G751" s="377"/>
      <c r="H751" s="377"/>
      <c r="I751" s="377"/>
      <c r="J751" s="377"/>
      <c r="K751" s="377"/>
      <c r="L751" s="377"/>
      <c r="M751" s="378"/>
    </row>
    <row r="752" spans="1:13">
      <c r="A752" s="316"/>
      <c r="B752" s="2"/>
      <c r="C752" s="2"/>
      <c r="G752" s="377"/>
      <c r="H752" s="377"/>
      <c r="I752" s="377"/>
      <c r="J752" s="377"/>
      <c r="K752" s="377"/>
      <c r="L752" s="377"/>
      <c r="M752" s="378"/>
    </row>
    <row r="753" spans="1:13">
      <c r="A753" s="316"/>
      <c r="B753" s="2"/>
      <c r="C753" s="2"/>
      <c r="G753" s="377"/>
      <c r="H753" s="377"/>
      <c r="I753" s="377"/>
      <c r="J753" s="377"/>
      <c r="K753" s="377"/>
      <c r="L753" s="377"/>
      <c r="M753" s="378"/>
    </row>
    <row r="754" spans="1:13">
      <c r="A754" s="316"/>
      <c r="B754" s="2"/>
      <c r="C754" s="2"/>
      <c r="G754" s="377"/>
      <c r="H754" s="377"/>
      <c r="I754" s="377"/>
      <c r="J754" s="377"/>
      <c r="K754" s="377"/>
      <c r="L754" s="377"/>
      <c r="M754" s="378"/>
    </row>
    <row r="755" spans="1:13">
      <c r="A755" s="316"/>
      <c r="B755" s="2"/>
      <c r="C755" s="2"/>
      <c r="G755" s="377"/>
      <c r="H755" s="377"/>
      <c r="I755" s="377"/>
      <c r="J755" s="377"/>
      <c r="K755" s="377"/>
      <c r="L755" s="377"/>
      <c r="M755" s="378"/>
    </row>
    <row r="756" spans="1:13">
      <c r="A756" s="316"/>
      <c r="B756" s="2"/>
      <c r="C756" s="2"/>
      <c r="G756" s="377"/>
      <c r="H756" s="377"/>
      <c r="I756" s="377"/>
      <c r="J756" s="377"/>
      <c r="K756" s="377"/>
      <c r="L756" s="377"/>
      <c r="M756" s="378"/>
    </row>
    <row r="757" spans="1:13">
      <c r="A757" s="316"/>
      <c r="B757" s="2"/>
      <c r="C757" s="2"/>
      <c r="G757" s="377"/>
      <c r="H757" s="377"/>
      <c r="I757" s="377"/>
      <c r="J757" s="377"/>
      <c r="K757" s="377"/>
      <c r="L757" s="377"/>
      <c r="M757" s="378"/>
    </row>
    <row r="758" spans="1:13">
      <c r="A758" s="316"/>
      <c r="B758" s="2"/>
      <c r="C758" s="2"/>
      <c r="G758" s="377"/>
      <c r="H758" s="377"/>
      <c r="I758" s="377"/>
      <c r="J758" s="377"/>
      <c r="K758" s="377"/>
      <c r="L758" s="377"/>
      <c r="M758" s="378"/>
    </row>
    <row r="759" spans="1:13">
      <c r="A759" s="316"/>
      <c r="B759" s="2"/>
      <c r="C759" s="2"/>
      <c r="G759" s="377"/>
      <c r="H759" s="377"/>
      <c r="I759" s="377"/>
      <c r="J759" s="377"/>
      <c r="K759" s="377"/>
      <c r="L759" s="377"/>
      <c r="M759" s="378"/>
    </row>
    <row r="760" spans="1:13">
      <c r="A760" s="316"/>
      <c r="B760" s="2"/>
      <c r="C760" s="2"/>
      <c r="G760" s="377"/>
      <c r="H760" s="377"/>
      <c r="I760" s="377"/>
      <c r="J760" s="377"/>
      <c r="K760" s="377"/>
      <c r="L760" s="377"/>
      <c r="M760" s="378"/>
    </row>
    <row r="761" spans="1:13">
      <c r="A761" s="316"/>
      <c r="B761" s="2"/>
      <c r="C761" s="2"/>
      <c r="G761" s="377"/>
      <c r="H761" s="377"/>
      <c r="I761" s="377"/>
      <c r="J761" s="377"/>
      <c r="K761" s="377"/>
      <c r="L761" s="377"/>
      <c r="M761" s="378"/>
    </row>
    <row r="762" spans="1:13">
      <c r="A762" s="316"/>
      <c r="B762" s="2"/>
      <c r="C762" s="2"/>
      <c r="G762" s="377"/>
      <c r="H762" s="377"/>
      <c r="I762" s="377"/>
      <c r="J762" s="377"/>
      <c r="K762" s="377"/>
      <c r="L762" s="377"/>
      <c r="M762" s="378"/>
    </row>
    <row r="763" spans="1:13">
      <c r="A763" s="316"/>
      <c r="B763" s="2"/>
      <c r="C763" s="2"/>
      <c r="G763" s="377"/>
      <c r="H763" s="377"/>
      <c r="I763" s="377"/>
      <c r="J763" s="377"/>
      <c r="K763" s="377"/>
      <c r="L763" s="377"/>
      <c r="M763" s="378"/>
    </row>
    <row r="764" spans="1:13">
      <c r="A764" s="316"/>
      <c r="B764" s="2"/>
      <c r="C764" s="2"/>
      <c r="G764" s="377"/>
      <c r="H764" s="377"/>
      <c r="I764" s="377"/>
      <c r="J764" s="377"/>
      <c r="K764" s="377"/>
      <c r="L764" s="377"/>
      <c r="M764" s="378"/>
    </row>
    <row r="765" spans="1:13">
      <c r="A765" s="316"/>
      <c r="B765" s="2"/>
      <c r="C765" s="2"/>
      <c r="G765" s="377"/>
      <c r="H765" s="377"/>
      <c r="I765" s="377"/>
      <c r="J765" s="377"/>
      <c r="K765" s="377"/>
      <c r="L765" s="377"/>
      <c r="M765" s="378"/>
    </row>
    <row r="766" spans="1:13">
      <c r="A766" s="316"/>
      <c r="B766" s="2"/>
      <c r="C766" s="2"/>
      <c r="G766" s="377"/>
      <c r="H766" s="377"/>
      <c r="I766" s="377"/>
      <c r="J766" s="377"/>
      <c r="K766" s="377"/>
      <c r="L766" s="377"/>
      <c r="M766" s="378"/>
    </row>
    <row r="767" spans="1:13">
      <c r="A767" s="316"/>
      <c r="B767" s="2"/>
      <c r="C767" s="2"/>
      <c r="G767" s="377"/>
      <c r="H767" s="377"/>
      <c r="I767" s="377"/>
      <c r="J767" s="377"/>
      <c r="K767" s="377"/>
      <c r="L767" s="377"/>
      <c r="M767" s="378"/>
    </row>
    <row r="768" spans="1:13">
      <c r="A768" s="316"/>
      <c r="B768" s="2"/>
      <c r="C768" s="2"/>
      <c r="G768" s="377"/>
      <c r="H768" s="377"/>
      <c r="I768" s="377"/>
      <c r="J768" s="377"/>
      <c r="K768" s="377"/>
      <c r="L768" s="377"/>
      <c r="M768" s="378"/>
    </row>
    <row r="769" spans="1:13">
      <c r="A769" s="316"/>
      <c r="B769" s="2"/>
      <c r="C769" s="2"/>
      <c r="G769" s="377"/>
      <c r="H769" s="377"/>
      <c r="I769" s="377"/>
      <c r="J769" s="377"/>
      <c r="K769" s="377"/>
      <c r="L769" s="377"/>
      <c r="M769" s="378"/>
    </row>
    <row r="770" spans="1:13">
      <c r="A770" s="316"/>
      <c r="B770" s="2"/>
      <c r="C770" s="2"/>
      <c r="G770" s="377"/>
      <c r="H770" s="377"/>
      <c r="I770" s="377"/>
      <c r="J770" s="377"/>
      <c r="K770" s="377"/>
      <c r="L770" s="377"/>
      <c r="M770" s="378"/>
    </row>
    <row r="771" spans="1:13">
      <c r="A771" s="316"/>
      <c r="B771" s="2"/>
      <c r="C771" s="2"/>
      <c r="G771" s="377"/>
      <c r="H771" s="377"/>
      <c r="I771" s="377"/>
      <c r="J771" s="377"/>
      <c r="K771" s="377"/>
      <c r="L771" s="377"/>
      <c r="M771" s="378"/>
    </row>
    <row r="772" spans="1:13">
      <c r="A772" s="316"/>
      <c r="B772" s="2"/>
      <c r="C772" s="2"/>
      <c r="G772" s="377"/>
      <c r="H772" s="377"/>
      <c r="I772" s="377"/>
      <c r="J772" s="377"/>
      <c r="K772" s="377"/>
      <c r="L772" s="377"/>
      <c r="M772" s="378"/>
    </row>
    <row r="773" spans="1:13">
      <c r="A773" s="316"/>
      <c r="B773" s="2"/>
      <c r="C773" s="2"/>
      <c r="G773" s="377"/>
      <c r="H773" s="377"/>
      <c r="I773" s="377"/>
      <c r="J773" s="377"/>
      <c r="K773" s="377"/>
      <c r="L773" s="377"/>
      <c r="M773" s="378"/>
    </row>
    <row r="774" spans="1:13">
      <c r="A774" s="316"/>
      <c r="B774" s="2"/>
      <c r="C774" s="2"/>
      <c r="G774" s="377"/>
      <c r="H774" s="377"/>
      <c r="I774" s="377"/>
      <c r="J774" s="377"/>
      <c r="K774" s="377"/>
      <c r="L774" s="377"/>
      <c r="M774" s="378"/>
    </row>
    <row r="775" spans="1:13">
      <c r="A775" s="316"/>
      <c r="B775" s="2"/>
      <c r="C775" s="2"/>
      <c r="G775" s="377"/>
      <c r="H775" s="377"/>
      <c r="I775" s="377"/>
      <c r="J775" s="377"/>
      <c r="K775" s="377"/>
      <c r="L775" s="377"/>
      <c r="M775" s="378"/>
    </row>
    <row r="776" spans="1:13">
      <c r="A776" s="316"/>
      <c r="B776" s="2"/>
      <c r="C776" s="2"/>
      <c r="G776" s="377"/>
      <c r="H776" s="377"/>
      <c r="I776" s="377"/>
      <c r="J776" s="377"/>
      <c r="K776" s="377"/>
      <c r="L776" s="377"/>
      <c r="M776" s="378"/>
    </row>
    <row r="777" spans="1:13">
      <c r="A777" s="316"/>
      <c r="B777" s="2"/>
      <c r="C777" s="2"/>
      <c r="G777" s="377"/>
      <c r="H777" s="377"/>
      <c r="I777" s="377"/>
      <c r="J777" s="377"/>
      <c r="K777" s="377"/>
      <c r="L777" s="377"/>
      <c r="M777" s="378"/>
    </row>
    <row r="778" spans="1:13">
      <c r="A778" s="316"/>
      <c r="B778" s="2"/>
      <c r="C778" s="2"/>
      <c r="G778" s="377"/>
      <c r="H778" s="377"/>
      <c r="I778" s="377"/>
      <c r="J778" s="377"/>
      <c r="K778" s="377"/>
      <c r="L778" s="377"/>
      <c r="M778" s="378"/>
    </row>
    <row r="779" spans="1:13">
      <c r="A779" s="316"/>
      <c r="B779" s="2"/>
      <c r="C779" s="2"/>
      <c r="G779" s="377"/>
      <c r="H779" s="377"/>
      <c r="I779" s="377"/>
      <c r="J779" s="377"/>
      <c r="K779" s="377"/>
      <c r="L779" s="377"/>
      <c r="M779" s="378"/>
    </row>
    <row r="780" spans="1:13">
      <c r="A780" s="316"/>
      <c r="B780" s="2"/>
      <c r="C780" s="2"/>
      <c r="G780" s="377"/>
      <c r="H780" s="377"/>
      <c r="I780" s="377"/>
      <c r="J780" s="377"/>
      <c r="K780" s="377"/>
      <c r="L780" s="377"/>
      <c r="M780" s="378"/>
    </row>
    <row r="781" spans="1:13">
      <c r="A781" s="316"/>
      <c r="B781" s="2"/>
      <c r="C781" s="2"/>
      <c r="G781" s="377"/>
      <c r="H781" s="377"/>
      <c r="I781" s="377"/>
      <c r="J781" s="377"/>
      <c r="K781" s="377"/>
      <c r="L781" s="377"/>
      <c r="M781" s="378"/>
    </row>
    <row r="782" spans="1:13">
      <c r="A782" s="316"/>
      <c r="B782" s="2"/>
      <c r="C782" s="2"/>
      <c r="G782" s="377"/>
      <c r="H782" s="377"/>
      <c r="I782" s="377"/>
      <c r="J782" s="377"/>
      <c r="K782" s="377"/>
      <c r="L782" s="377"/>
      <c r="M782" s="378"/>
    </row>
    <row r="783" spans="1:13">
      <c r="A783" s="316"/>
      <c r="B783" s="2"/>
      <c r="C783" s="2"/>
      <c r="G783" s="377"/>
      <c r="H783" s="377"/>
      <c r="I783" s="377"/>
      <c r="J783" s="377"/>
      <c r="K783" s="377"/>
      <c r="L783" s="377"/>
      <c r="M783" s="378"/>
    </row>
    <row r="784" spans="1:13">
      <c r="A784" s="316"/>
      <c r="B784" s="2"/>
      <c r="C784" s="2"/>
      <c r="G784" s="377"/>
      <c r="H784" s="377"/>
      <c r="I784" s="377"/>
      <c r="J784" s="377"/>
      <c r="K784" s="377"/>
      <c r="L784" s="377"/>
      <c r="M784" s="378"/>
    </row>
    <row r="785" spans="1:13">
      <c r="A785" s="316"/>
      <c r="B785" s="2"/>
      <c r="C785" s="2"/>
      <c r="G785" s="377"/>
      <c r="H785" s="377"/>
      <c r="I785" s="377"/>
      <c r="J785" s="377"/>
      <c r="K785" s="377"/>
      <c r="L785" s="377"/>
      <c r="M785" s="378"/>
    </row>
    <row r="786" spans="1:13">
      <c r="A786" s="316"/>
      <c r="B786" s="2"/>
      <c r="C786" s="2"/>
      <c r="G786" s="377"/>
      <c r="H786" s="377"/>
      <c r="I786" s="377"/>
      <c r="J786" s="377"/>
      <c r="K786" s="377"/>
      <c r="L786" s="377"/>
      <c r="M786" s="378"/>
    </row>
    <row r="787" spans="1:13">
      <c r="A787" s="316"/>
      <c r="B787" s="2"/>
      <c r="C787" s="2"/>
      <c r="G787" s="377"/>
      <c r="H787" s="377"/>
      <c r="I787" s="377"/>
      <c r="J787" s="377"/>
      <c r="K787" s="377"/>
      <c r="L787" s="377"/>
      <c r="M787" s="378"/>
    </row>
    <row r="788" spans="1:13">
      <c r="A788" s="316"/>
      <c r="B788" s="2"/>
      <c r="C788" s="2"/>
      <c r="G788" s="377"/>
      <c r="H788" s="377"/>
      <c r="I788" s="377"/>
      <c r="J788" s="377"/>
      <c r="K788" s="377"/>
      <c r="L788" s="377"/>
      <c r="M788" s="378"/>
    </row>
    <row r="789" spans="1:13">
      <c r="A789" s="316"/>
      <c r="B789" s="2"/>
      <c r="C789" s="2"/>
      <c r="G789" s="377"/>
      <c r="H789" s="377"/>
      <c r="I789" s="377"/>
      <c r="J789" s="377"/>
      <c r="K789" s="377"/>
      <c r="L789" s="377"/>
      <c r="M789" s="378"/>
    </row>
    <row r="790" spans="1:13">
      <c r="A790" s="316"/>
      <c r="B790" s="2"/>
      <c r="C790" s="2"/>
      <c r="G790" s="377"/>
      <c r="H790" s="377"/>
      <c r="I790" s="377"/>
      <c r="J790" s="377"/>
      <c r="K790" s="377"/>
      <c r="L790" s="377"/>
      <c r="M790" s="378"/>
    </row>
    <row r="791" spans="1:13">
      <c r="A791" s="316"/>
      <c r="B791" s="2"/>
      <c r="C791" s="2"/>
      <c r="G791" s="377"/>
      <c r="H791" s="377"/>
      <c r="I791" s="377"/>
      <c r="J791" s="377"/>
      <c r="K791" s="377"/>
      <c r="L791" s="377"/>
      <c r="M791" s="378"/>
    </row>
    <row r="792" spans="1:13">
      <c r="A792" s="316"/>
      <c r="B792" s="2"/>
      <c r="C792" s="2"/>
      <c r="G792" s="377"/>
      <c r="H792" s="377"/>
      <c r="I792" s="377"/>
      <c r="J792" s="377"/>
      <c r="K792" s="377"/>
      <c r="L792" s="377"/>
      <c r="M792" s="378"/>
    </row>
    <row r="793" spans="1:13">
      <c r="A793" s="316"/>
      <c r="B793" s="2"/>
      <c r="C793" s="2"/>
      <c r="G793" s="377"/>
      <c r="H793" s="377"/>
      <c r="I793" s="377"/>
      <c r="J793" s="377"/>
      <c r="K793" s="377"/>
      <c r="L793" s="377"/>
      <c r="M793" s="378"/>
    </row>
    <row r="794" spans="1:13">
      <c r="A794" s="316"/>
      <c r="B794" s="2"/>
      <c r="C794" s="2"/>
      <c r="G794" s="377"/>
      <c r="H794" s="377"/>
      <c r="I794" s="377"/>
      <c r="J794" s="377"/>
      <c r="K794" s="377"/>
      <c r="L794" s="377"/>
      <c r="M794" s="378"/>
    </row>
    <row r="795" spans="1:13">
      <c r="A795" s="316"/>
      <c r="B795" s="2"/>
      <c r="C795" s="2"/>
      <c r="G795" s="377"/>
      <c r="H795" s="377"/>
      <c r="I795" s="377"/>
      <c r="J795" s="377"/>
      <c r="K795" s="377"/>
      <c r="L795" s="377"/>
      <c r="M795" s="378"/>
    </row>
    <row r="796" spans="1:13">
      <c r="A796" s="316"/>
      <c r="B796" s="2"/>
      <c r="C796" s="2"/>
      <c r="G796" s="377"/>
      <c r="H796" s="377"/>
      <c r="I796" s="377"/>
      <c r="J796" s="377"/>
      <c r="K796" s="377"/>
      <c r="L796" s="377"/>
      <c r="M796" s="378"/>
    </row>
    <row r="797" spans="1:13">
      <c r="A797" s="316"/>
      <c r="B797" s="2"/>
      <c r="C797" s="2"/>
      <c r="G797" s="377"/>
      <c r="H797" s="377"/>
      <c r="I797" s="377"/>
      <c r="J797" s="377"/>
      <c r="K797" s="377"/>
      <c r="L797" s="377"/>
      <c r="M797" s="378"/>
    </row>
    <row r="798" spans="1:13">
      <c r="A798" s="316"/>
      <c r="B798" s="2"/>
      <c r="C798" s="2"/>
      <c r="G798" s="377"/>
      <c r="H798" s="377"/>
      <c r="I798" s="377"/>
      <c r="J798" s="377"/>
      <c r="K798" s="377"/>
      <c r="L798" s="377"/>
      <c r="M798" s="378"/>
    </row>
    <row r="799" spans="1:13">
      <c r="A799" s="316"/>
      <c r="B799" s="2"/>
      <c r="C799" s="2"/>
      <c r="G799" s="377"/>
      <c r="H799" s="377"/>
      <c r="I799" s="377"/>
      <c r="J799" s="377"/>
      <c r="K799" s="377"/>
      <c r="L799" s="377"/>
      <c r="M799" s="378"/>
    </row>
    <row r="800" spans="1:13">
      <c r="A800" s="316"/>
      <c r="B800" s="2"/>
      <c r="C800" s="2"/>
      <c r="G800" s="377"/>
      <c r="H800" s="377"/>
      <c r="I800" s="377"/>
      <c r="J800" s="377"/>
      <c r="K800" s="377"/>
      <c r="L800" s="377"/>
      <c r="M800" s="378"/>
    </row>
    <row r="801" spans="1:13">
      <c r="A801" s="316"/>
      <c r="B801" s="2"/>
      <c r="C801" s="2"/>
      <c r="G801" s="377"/>
      <c r="H801" s="377"/>
      <c r="I801" s="377"/>
      <c r="J801" s="377"/>
      <c r="K801" s="377"/>
      <c r="L801" s="377"/>
      <c r="M801" s="378"/>
    </row>
    <row r="802" spans="1:13">
      <c r="A802" s="316"/>
      <c r="B802" s="2"/>
      <c r="C802" s="2"/>
      <c r="G802" s="377"/>
      <c r="H802" s="377"/>
      <c r="I802" s="377"/>
      <c r="J802" s="377"/>
      <c r="K802" s="377"/>
      <c r="L802" s="377"/>
      <c r="M802" s="378"/>
    </row>
    <row r="803" spans="1:13">
      <c r="A803" s="316"/>
      <c r="B803" s="2"/>
      <c r="C803" s="2"/>
      <c r="G803" s="377"/>
      <c r="H803" s="377"/>
      <c r="I803" s="377"/>
      <c r="J803" s="377"/>
      <c r="K803" s="377"/>
      <c r="L803" s="377"/>
      <c r="M803" s="378"/>
    </row>
    <row r="804" spans="1:13">
      <c r="A804" s="316"/>
      <c r="B804" s="2"/>
      <c r="C804" s="2"/>
      <c r="G804" s="377"/>
      <c r="H804" s="377"/>
      <c r="I804" s="377"/>
      <c r="J804" s="377"/>
      <c r="K804" s="377"/>
      <c r="L804" s="377"/>
      <c r="M804" s="378"/>
    </row>
    <row r="805" spans="1:13">
      <c r="A805" s="316"/>
      <c r="B805" s="2"/>
      <c r="C805" s="2"/>
      <c r="G805" s="377"/>
      <c r="H805" s="377"/>
      <c r="I805" s="377"/>
      <c r="J805" s="377"/>
      <c r="K805" s="377"/>
      <c r="L805" s="377"/>
      <c r="M805" s="378"/>
    </row>
    <row r="806" spans="1:13">
      <c r="A806" s="316"/>
      <c r="B806" s="2"/>
      <c r="C806" s="2"/>
      <c r="G806" s="377"/>
      <c r="H806" s="377"/>
      <c r="I806" s="377"/>
      <c r="J806" s="377"/>
      <c r="K806" s="377"/>
      <c r="L806" s="377"/>
      <c r="M806" s="378"/>
    </row>
    <row r="807" spans="1:13">
      <c r="A807" s="316"/>
      <c r="B807" s="2"/>
      <c r="C807" s="2"/>
      <c r="G807" s="377"/>
      <c r="H807" s="377"/>
      <c r="I807" s="377"/>
      <c r="J807" s="377"/>
      <c r="K807" s="377"/>
      <c r="L807" s="377"/>
      <c r="M807" s="378"/>
    </row>
    <row r="808" spans="1:13">
      <c r="A808" s="316"/>
      <c r="B808" s="2"/>
      <c r="C808" s="2"/>
      <c r="G808" s="377"/>
      <c r="H808" s="377"/>
      <c r="I808" s="377"/>
      <c r="J808" s="377"/>
      <c r="K808" s="377"/>
      <c r="L808" s="377"/>
      <c r="M808" s="378"/>
    </row>
    <row r="809" spans="1:13">
      <c r="A809" s="316"/>
      <c r="B809" s="2"/>
      <c r="C809" s="2"/>
      <c r="G809" s="377"/>
      <c r="H809" s="377"/>
      <c r="I809" s="377"/>
      <c r="J809" s="377"/>
      <c r="K809" s="377"/>
      <c r="L809" s="377"/>
      <c r="M809" s="378"/>
    </row>
    <row r="810" spans="1:13">
      <c r="A810" s="316"/>
      <c r="B810" s="2"/>
      <c r="C810" s="2"/>
      <c r="G810" s="377"/>
      <c r="H810" s="377"/>
      <c r="I810" s="377"/>
      <c r="J810" s="377"/>
      <c r="K810" s="377"/>
      <c r="L810" s="377"/>
      <c r="M810" s="378"/>
    </row>
    <row r="811" spans="1:13">
      <c r="A811" s="316"/>
      <c r="B811" s="2"/>
      <c r="C811" s="2"/>
      <c r="G811" s="377"/>
      <c r="H811" s="377"/>
      <c r="I811" s="377"/>
      <c r="J811" s="377"/>
      <c r="K811" s="377"/>
      <c r="L811" s="377"/>
      <c r="M811" s="378"/>
    </row>
    <row r="812" spans="1:13">
      <c r="A812" s="316"/>
      <c r="B812" s="2"/>
      <c r="C812" s="2"/>
      <c r="G812" s="377"/>
      <c r="H812" s="377"/>
      <c r="I812" s="377"/>
      <c r="J812" s="377"/>
      <c r="K812" s="377"/>
      <c r="L812" s="377"/>
      <c r="M812" s="378"/>
    </row>
    <row r="813" spans="1:13">
      <c r="A813" s="316"/>
      <c r="B813" s="2"/>
      <c r="C813" s="2"/>
      <c r="G813" s="377"/>
      <c r="H813" s="377"/>
      <c r="I813" s="377"/>
      <c r="J813" s="377"/>
      <c r="K813" s="377"/>
      <c r="L813" s="377"/>
      <c r="M813" s="378"/>
    </row>
    <row r="814" spans="1:13">
      <c r="A814" s="316"/>
      <c r="B814" s="2"/>
      <c r="C814" s="2"/>
      <c r="G814" s="377"/>
      <c r="H814" s="377"/>
      <c r="I814" s="377"/>
      <c r="J814" s="377"/>
      <c r="K814" s="377"/>
      <c r="L814" s="377"/>
      <c r="M814" s="378"/>
    </row>
    <row r="815" spans="1:13">
      <c r="A815" s="316"/>
      <c r="B815" s="2"/>
      <c r="C815" s="2"/>
      <c r="G815" s="377"/>
      <c r="H815" s="377"/>
      <c r="I815" s="377"/>
      <c r="J815" s="377"/>
      <c r="K815" s="377"/>
      <c r="L815" s="377"/>
      <c r="M815" s="378"/>
    </row>
    <row r="816" spans="1:13">
      <c r="A816" s="316"/>
      <c r="B816" s="2"/>
      <c r="C816" s="2"/>
      <c r="G816" s="377"/>
      <c r="H816" s="377"/>
      <c r="I816" s="377"/>
      <c r="J816" s="377"/>
      <c r="K816" s="377"/>
      <c r="L816" s="377"/>
      <c r="M816" s="378"/>
    </row>
    <row r="817" spans="1:13">
      <c r="A817" s="316"/>
      <c r="B817" s="2"/>
      <c r="C817" s="2"/>
      <c r="G817" s="377"/>
      <c r="H817" s="377"/>
      <c r="I817" s="377"/>
      <c r="J817" s="377"/>
      <c r="K817" s="377"/>
      <c r="L817" s="377"/>
      <c r="M817" s="378"/>
    </row>
    <row r="818" spans="1:13">
      <c r="A818" s="316"/>
      <c r="B818" s="2"/>
      <c r="C818" s="2"/>
      <c r="G818" s="377"/>
      <c r="H818" s="377"/>
      <c r="I818" s="377"/>
      <c r="J818" s="377"/>
      <c r="K818" s="377"/>
      <c r="L818" s="377"/>
      <c r="M818" s="378"/>
    </row>
    <row r="819" spans="1:13">
      <c r="A819" s="316"/>
      <c r="B819" s="2"/>
      <c r="C819" s="2"/>
      <c r="G819" s="377"/>
      <c r="H819" s="377"/>
      <c r="I819" s="377"/>
      <c r="J819" s="377"/>
      <c r="K819" s="377"/>
      <c r="L819" s="377"/>
      <c r="M819" s="378"/>
    </row>
    <row r="820" spans="1:13">
      <c r="A820" s="316"/>
      <c r="B820" s="2"/>
      <c r="C820" s="2"/>
      <c r="G820" s="377"/>
      <c r="H820" s="377"/>
      <c r="I820" s="377"/>
      <c r="J820" s="377"/>
      <c r="K820" s="377"/>
      <c r="L820" s="377"/>
      <c r="M820" s="378"/>
    </row>
    <row r="821" spans="1:13">
      <c r="A821" s="316"/>
      <c r="B821" s="2"/>
      <c r="C821" s="2"/>
      <c r="G821" s="377"/>
      <c r="H821" s="377"/>
      <c r="I821" s="377"/>
      <c r="J821" s="377"/>
      <c r="K821" s="377"/>
      <c r="L821" s="377"/>
      <c r="M821" s="378"/>
    </row>
    <row r="822" spans="1:13">
      <c r="A822" s="316"/>
      <c r="B822" s="2"/>
      <c r="C822" s="2"/>
      <c r="G822" s="377"/>
      <c r="H822" s="377"/>
      <c r="I822" s="377"/>
      <c r="J822" s="377"/>
      <c r="K822" s="377"/>
      <c r="L822" s="377"/>
      <c r="M822" s="378"/>
    </row>
    <row r="823" spans="1:13">
      <c r="A823" s="316"/>
      <c r="B823" s="2"/>
      <c r="C823" s="2"/>
      <c r="G823" s="377"/>
      <c r="H823" s="377"/>
      <c r="I823" s="377"/>
      <c r="J823" s="377"/>
      <c r="K823" s="377"/>
      <c r="L823" s="377"/>
      <c r="M823" s="378"/>
    </row>
    <row r="824" spans="1:13">
      <c r="A824" s="316"/>
      <c r="B824" s="2"/>
      <c r="C824" s="2"/>
      <c r="G824" s="377"/>
      <c r="H824" s="377"/>
      <c r="I824" s="377"/>
      <c r="J824" s="377"/>
      <c r="K824" s="377"/>
      <c r="L824" s="377"/>
      <c r="M824" s="378"/>
    </row>
    <row r="825" spans="1:13">
      <c r="A825" s="316"/>
      <c r="B825" s="2"/>
      <c r="C825" s="2"/>
      <c r="G825" s="377"/>
      <c r="H825" s="377"/>
      <c r="I825" s="377"/>
      <c r="J825" s="377"/>
      <c r="K825" s="377"/>
      <c r="L825" s="377"/>
      <c r="M825" s="378"/>
    </row>
    <row r="826" spans="1:13">
      <c r="A826" s="316"/>
      <c r="B826" s="2"/>
      <c r="C826" s="2"/>
      <c r="G826" s="377"/>
      <c r="H826" s="377"/>
      <c r="I826" s="377"/>
      <c r="J826" s="377"/>
      <c r="K826" s="377"/>
      <c r="L826" s="377"/>
      <c r="M826" s="378"/>
    </row>
    <row r="827" spans="1:13">
      <c r="A827" s="316"/>
      <c r="B827" s="2"/>
      <c r="C827" s="2"/>
      <c r="G827" s="377"/>
      <c r="H827" s="377"/>
      <c r="I827" s="377"/>
      <c r="J827" s="377"/>
      <c r="K827" s="377"/>
      <c r="L827" s="377"/>
      <c r="M827" s="378"/>
    </row>
    <row r="828" spans="1:13">
      <c r="A828" s="316"/>
      <c r="B828" s="2"/>
      <c r="C828" s="2"/>
      <c r="G828" s="377"/>
      <c r="H828" s="377"/>
      <c r="I828" s="377"/>
      <c r="J828" s="377"/>
      <c r="K828" s="377"/>
      <c r="L828" s="377"/>
      <c r="M828" s="378"/>
    </row>
    <row r="829" spans="1:13">
      <c r="A829" s="316"/>
      <c r="B829" s="2"/>
      <c r="C829" s="2"/>
      <c r="G829" s="377"/>
      <c r="H829" s="377"/>
      <c r="I829" s="377"/>
      <c r="J829" s="377"/>
      <c r="K829" s="377"/>
      <c r="L829" s="377"/>
      <c r="M829" s="378"/>
    </row>
    <row r="830" spans="1:13">
      <c r="A830" s="316"/>
      <c r="B830" s="2"/>
      <c r="C830" s="2"/>
      <c r="G830" s="377"/>
      <c r="H830" s="377"/>
      <c r="I830" s="377"/>
      <c r="J830" s="377"/>
      <c r="K830" s="377"/>
      <c r="L830" s="377"/>
      <c r="M830" s="378"/>
    </row>
    <row r="831" spans="1:13">
      <c r="A831" s="316"/>
      <c r="B831" s="2"/>
      <c r="C831" s="2"/>
      <c r="G831" s="377"/>
      <c r="H831" s="377"/>
      <c r="I831" s="377"/>
      <c r="J831" s="377"/>
      <c r="K831" s="377"/>
      <c r="L831" s="377"/>
      <c r="M831" s="378"/>
    </row>
    <row r="832" spans="1:13">
      <c r="A832" s="316"/>
      <c r="B832" s="2"/>
      <c r="C832" s="2"/>
      <c r="G832" s="377"/>
      <c r="H832" s="377"/>
      <c r="I832" s="377"/>
      <c r="J832" s="377"/>
      <c r="K832" s="377"/>
      <c r="L832" s="377"/>
      <c r="M832" s="378"/>
    </row>
    <row r="833" spans="1:13">
      <c r="A833" s="316"/>
      <c r="B833" s="2"/>
      <c r="C833" s="2"/>
      <c r="G833" s="377"/>
      <c r="H833" s="377"/>
      <c r="I833" s="377"/>
      <c r="J833" s="377"/>
      <c r="K833" s="377"/>
      <c r="L833" s="377"/>
      <c r="M833" s="378"/>
    </row>
    <row r="834" spans="1:13">
      <c r="A834" s="316"/>
      <c r="B834" s="2"/>
      <c r="C834" s="2"/>
      <c r="G834" s="377"/>
      <c r="H834" s="377"/>
      <c r="I834" s="377"/>
      <c r="J834" s="377"/>
      <c r="K834" s="377"/>
      <c r="L834" s="377"/>
      <c r="M834" s="378"/>
    </row>
    <row r="835" spans="1:13">
      <c r="A835" s="316"/>
      <c r="B835" s="2"/>
      <c r="C835" s="2"/>
      <c r="G835" s="377"/>
      <c r="H835" s="377"/>
      <c r="I835" s="377"/>
      <c r="J835" s="377"/>
      <c r="K835" s="377"/>
      <c r="L835" s="377"/>
      <c r="M835" s="378"/>
    </row>
    <row r="836" spans="1:13">
      <c r="A836" s="316"/>
      <c r="B836" s="2"/>
      <c r="C836" s="2"/>
      <c r="G836" s="377"/>
      <c r="H836" s="377"/>
      <c r="I836" s="377"/>
      <c r="J836" s="377"/>
      <c r="K836" s="377"/>
      <c r="L836" s="377"/>
      <c r="M836" s="378"/>
    </row>
    <row r="837" spans="1:13">
      <c r="A837" s="316"/>
      <c r="B837" s="2"/>
      <c r="C837" s="2"/>
      <c r="G837" s="377"/>
      <c r="H837" s="377"/>
      <c r="I837" s="377"/>
      <c r="J837" s="377"/>
      <c r="K837" s="377"/>
      <c r="L837" s="377"/>
      <c r="M837" s="378"/>
    </row>
    <row r="838" spans="1:13">
      <c r="A838" s="316"/>
      <c r="B838" s="2"/>
      <c r="C838" s="2"/>
      <c r="G838" s="377"/>
      <c r="H838" s="377"/>
      <c r="I838" s="377"/>
      <c r="J838" s="377"/>
      <c r="K838" s="377"/>
      <c r="L838" s="377"/>
      <c r="M838" s="378"/>
    </row>
    <row r="839" spans="1:13">
      <c r="A839" s="316"/>
      <c r="B839" s="2"/>
      <c r="C839" s="2"/>
      <c r="G839" s="377"/>
      <c r="H839" s="377"/>
      <c r="I839" s="377"/>
      <c r="J839" s="377"/>
      <c r="K839" s="377"/>
      <c r="L839" s="377"/>
      <c r="M839" s="378"/>
    </row>
    <row r="840" spans="1:13">
      <c r="A840" s="316"/>
      <c r="B840" s="2"/>
      <c r="C840" s="2"/>
      <c r="G840" s="377"/>
      <c r="H840" s="377"/>
      <c r="I840" s="377"/>
      <c r="J840" s="377"/>
      <c r="K840" s="377"/>
      <c r="L840" s="377"/>
      <c r="M840" s="378"/>
    </row>
    <row r="841" spans="1:13">
      <c r="A841" s="316"/>
      <c r="B841" s="2"/>
      <c r="C841" s="2"/>
      <c r="G841" s="377"/>
      <c r="H841" s="377"/>
      <c r="I841" s="377"/>
      <c r="J841" s="377"/>
      <c r="K841" s="377"/>
      <c r="L841" s="377"/>
      <c r="M841" s="378"/>
    </row>
    <row r="842" spans="1:13">
      <c r="A842" s="316"/>
      <c r="B842" s="2"/>
      <c r="C842" s="2"/>
      <c r="G842" s="377"/>
      <c r="H842" s="377"/>
      <c r="I842" s="377"/>
      <c r="J842" s="377"/>
      <c r="K842" s="377"/>
      <c r="L842" s="377"/>
      <c r="M842" s="378"/>
    </row>
    <row r="843" spans="1:13">
      <c r="A843" s="316"/>
      <c r="B843" s="2"/>
      <c r="C843" s="2"/>
      <c r="G843" s="377"/>
      <c r="H843" s="377"/>
      <c r="I843" s="377"/>
      <c r="J843" s="377"/>
      <c r="K843" s="377"/>
      <c r="L843" s="377"/>
      <c r="M843" s="378"/>
    </row>
    <row r="844" spans="1:13">
      <c r="A844" s="316"/>
      <c r="B844" s="2"/>
      <c r="C844" s="2"/>
      <c r="G844" s="377"/>
      <c r="H844" s="377"/>
      <c r="I844" s="377"/>
      <c r="J844" s="377"/>
      <c r="K844" s="377"/>
      <c r="L844" s="377"/>
      <c r="M844" s="378"/>
    </row>
    <row r="845" spans="1:13">
      <c r="A845" s="316"/>
      <c r="B845" s="2"/>
      <c r="C845" s="2"/>
      <c r="G845" s="377"/>
      <c r="H845" s="377"/>
      <c r="I845" s="377"/>
      <c r="J845" s="377"/>
      <c r="K845" s="377"/>
      <c r="L845" s="377"/>
      <c r="M845" s="378"/>
    </row>
    <row r="846" spans="1:13">
      <c r="A846" s="316"/>
      <c r="B846" s="2"/>
      <c r="C846" s="2"/>
      <c r="G846" s="377"/>
      <c r="H846" s="377"/>
      <c r="I846" s="377"/>
      <c r="J846" s="377"/>
      <c r="K846" s="377"/>
      <c r="L846" s="377"/>
      <c r="M846" s="378"/>
    </row>
    <row r="847" spans="1:13">
      <c r="A847" s="316"/>
      <c r="B847" s="2"/>
      <c r="C847" s="2"/>
      <c r="G847" s="377"/>
      <c r="H847" s="377"/>
      <c r="I847" s="377"/>
      <c r="J847" s="377"/>
      <c r="K847" s="377"/>
      <c r="L847" s="377"/>
      <c r="M847" s="378"/>
    </row>
    <row r="848" spans="1:13">
      <c r="A848" s="316"/>
      <c r="B848" s="2"/>
      <c r="C848" s="2"/>
      <c r="G848" s="377"/>
      <c r="H848" s="377"/>
      <c r="I848" s="377"/>
      <c r="J848" s="377"/>
      <c r="K848" s="377"/>
      <c r="L848" s="377"/>
      <c r="M848" s="378"/>
    </row>
    <row r="849" spans="1:13">
      <c r="A849" s="316"/>
      <c r="B849" s="2"/>
      <c r="C849" s="2"/>
      <c r="G849" s="377"/>
      <c r="H849" s="377"/>
      <c r="I849" s="377"/>
      <c r="J849" s="377"/>
      <c r="K849" s="377"/>
      <c r="L849" s="377"/>
      <c r="M849" s="378"/>
    </row>
    <row r="850" spans="1:13">
      <c r="A850" s="316"/>
      <c r="B850" s="2"/>
      <c r="C850" s="2"/>
      <c r="G850" s="377"/>
      <c r="H850" s="377"/>
      <c r="I850" s="377"/>
      <c r="J850" s="377"/>
      <c r="K850" s="377"/>
      <c r="L850" s="377"/>
      <c r="M850" s="378"/>
    </row>
    <row r="851" spans="1:13">
      <c r="A851" s="316"/>
      <c r="B851" s="2"/>
      <c r="C851" s="2"/>
      <c r="G851" s="377"/>
      <c r="H851" s="377"/>
      <c r="I851" s="377"/>
      <c r="J851" s="377"/>
      <c r="K851" s="377"/>
      <c r="L851" s="377"/>
      <c r="M851" s="378"/>
    </row>
    <row r="852" spans="1:13">
      <c r="A852" s="316"/>
      <c r="B852" s="2"/>
      <c r="C852" s="2"/>
      <c r="G852" s="377"/>
      <c r="H852" s="377"/>
      <c r="I852" s="377"/>
      <c r="J852" s="377"/>
      <c r="K852" s="377"/>
      <c r="L852" s="377"/>
      <c r="M852" s="378"/>
    </row>
    <row r="853" spans="1:13">
      <c r="A853" s="316"/>
      <c r="B853" s="2"/>
      <c r="C853" s="2"/>
      <c r="G853" s="377"/>
      <c r="H853" s="377"/>
      <c r="I853" s="377"/>
      <c r="J853" s="377"/>
      <c r="K853" s="377"/>
      <c r="L853" s="377"/>
      <c r="M853" s="378"/>
    </row>
    <row r="854" spans="1:13">
      <c r="A854" s="316"/>
      <c r="B854" s="2"/>
      <c r="C854" s="2"/>
      <c r="G854" s="377"/>
      <c r="H854" s="377"/>
      <c r="I854" s="377"/>
      <c r="J854" s="377"/>
      <c r="K854" s="377"/>
      <c r="L854" s="377"/>
      <c r="M854" s="378"/>
    </row>
    <row r="855" spans="1:13">
      <c r="A855" s="316"/>
      <c r="B855" s="2"/>
      <c r="C855" s="2"/>
      <c r="G855" s="377"/>
      <c r="H855" s="377"/>
      <c r="I855" s="377"/>
      <c r="J855" s="377"/>
      <c r="K855" s="377"/>
      <c r="L855" s="377"/>
      <c r="M855" s="378"/>
    </row>
    <row r="856" spans="1:13">
      <c r="A856" s="316"/>
      <c r="B856" s="2"/>
      <c r="C856" s="2"/>
      <c r="G856" s="377"/>
      <c r="H856" s="377"/>
      <c r="I856" s="377"/>
      <c r="J856" s="377"/>
      <c r="K856" s="377"/>
      <c r="L856" s="377"/>
      <c r="M856" s="378"/>
    </row>
    <row r="857" spans="1:13">
      <c r="A857" s="316"/>
      <c r="B857" s="2"/>
      <c r="C857" s="2"/>
      <c r="G857" s="377"/>
      <c r="H857" s="377"/>
      <c r="I857" s="377"/>
      <c r="J857" s="377"/>
      <c r="K857" s="377"/>
      <c r="L857" s="377"/>
      <c r="M857" s="378"/>
    </row>
    <row r="858" spans="1:13">
      <c r="A858" s="316"/>
      <c r="B858" s="2"/>
      <c r="C858" s="2"/>
      <c r="G858" s="377"/>
      <c r="H858" s="377"/>
      <c r="I858" s="377"/>
      <c r="J858" s="377"/>
      <c r="K858" s="377"/>
      <c r="L858" s="377"/>
      <c r="M858" s="378"/>
    </row>
    <row r="859" spans="1:13">
      <c r="A859" s="316"/>
      <c r="B859" s="2"/>
      <c r="C859" s="2"/>
      <c r="G859" s="377"/>
      <c r="H859" s="377"/>
      <c r="I859" s="377"/>
      <c r="J859" s="377"/>
      <c r="K859" s="377"/>
      <c r="L859" s="377"/>
      <c r="M859" s="378"/>
    </row>
    <row r="860" spans="1:13">
      <c r="A860" s="316"/>
      <c r="B860" s="2"/>
      <c r="C860" s="2"/>
      <c r="G860" s="377"/>
      <c r="H860" s="377"/>
      <c r="I860" s="377"/>
      <c r="J860" s="377"/>
      <c r="K860" s="377"/>
      <c r="L860" s="377"/>
      <c r="M860" s="378"/>
    </row>
    <row r="861" spans="1:13">
      <c r="A861" s="316"/>
      <c r="B861" s="2"/>
      <c r="C861" s="2"/>
      <c r="G861" s="377"/>
      <c r="H861" s="377"/>
      <c r="I861" s="377"/>
      <c r="J861" s="377"/>
      <c r="K861" s="377"/>
      <c r="L861" s="377"/>
      <c r="M861" s="378"/>
    </row>
    <row r="862" spans="1:13">
      <c r="A862" s="316"/>
      <c r="B862" s="2"/>
      <c r="C862" s="2"/>
      <c r="G862" s="377"/>
      <c r="H862" s="377"/>
      <c r="I862" s="377"/>
      <c r="J862" s="377"/>
      <c r="K862" s="377"/>
      <c r="L862" s="377"/>
      <c r="M862" s="378"/>
    </row>
    <row r="863" spans="1:13">
      <c r="A863" s="316"/>
      <c r="B863" s="2"/>
      <c r="C863" s="2"/>
      <c r="G863" s="377"/>
      <c r="H863" s="377"/>
      <c r="I863" s="377"/>
      <c r="J863" s="377"/>
      <c r="K863" s="377"/>
      <c r="L863" s="377"/>
      <c r="M863" s="378"/>
    </row>
    <row r="864" spans="1:13">
      <c r="A864" s="316"/>
      <c r="B864" s="2"/>
      <c r="C864" s="2"/>
      <c r="G864" s="377"/>
      <c r="H864" s="377"/>
      <c r="I864" s="377"/>
      <c r="J864" s="377"/>
      <c r="K864" s="377"/>
      <c r="L864" s="377"/>
      <c r="M864" s="378"/>
    </row>
    <row r="865" spans="1:13">
      <c r="A865" s="316"/>
      <c r="B865" s="2"/>
      <c r="C865" s="2"/>
      <c r="G865" s="377"/>
      <c r="H865" s="377"/>
      <c r="I865" s="377"/>
      <c r="J865" s="377"/>
      <c r="K865" s="377"/>
      <c r="L865" s="377"/>
      <c r="M865" s="378"/>
    </row>
    <row r="866" spans="1:13">
      <c r="A866" s="316"/>
      <c r="B866" s="2"/>
      <c r="C866" s="2"/>
      <c r="G866" s="377"/>
      <c r="H866" s="377"/>
      <c r="I866" s="377"/>
      <c r="J866" s="377"/>
      <c r="K866" s="377"/>
      <c r="L866" s="377"/>
      <c r="M866" s="378"/>
    </row>
    <row r="867" spans="1:13">
      <c r="A867" s="316"/>
      <c r="B867" s="2"/>
      <c r="C867" s="2"/>
      <c r="G867" s="377"/>
      <c r="H867" s="377"/>
      <c r="I867" s="377"/>
      <c r="J867" s="377"/>
      <c r="K867" s="377"/>
      <c r="L867" s="377"/>
      <c r="M867" s="378"/>
    </row>
    <row r="868" spans="1:13">
      <c r="A868" s="316"/>
      <c r="B868" s="2"/>
      <c r="C868" s="2"/>
      <c r="G868" s="377"/>
      <c r="H868" s="377"/>
      <c r="I868" s="377"/>
      <c r="J868" s="377"/>
      <c r="K868" s="377"/>
      <c r="L868" s="377"/>
      <c r="M868" s="378"/>
    </row>
    <row r="869" spans="1:13">
      <c r="A869" s="316"/>
      <c r="B869" s="2"/>
      <c r="C869" s="2"/>
      <c r="G869" s="377"/>
      <c r="H869" s="377"/>
      <c r="I869" s="377"/>
      <c r="J869" s="377"/>
      <c r="K869" s="377"/>
      <c r="L869" s="377"/>
      <c r="M869" s="378"/>
    </row>
    <row r="870" spans="1:13">
      <c r="A870" s="316"/>
      <c r="B870" s="2"/>
      <c r="C870" s="2"/>
      <c r="G870" s="377"/>
      <c r="H870" s="377"/>
      <c r="I870" s="377"/>
      <c r="J870" s="377"/>
      <c r="K870" s="377"/>
      <c r="L870" s="377"/>
      <c r="M870" s="378"/>
    </row>
    <row r="871" spans="1:13">
      <c r="A871" s="316"/>
      <c r="B871" s="2"/>
      <c r="C871" s="2"/>
      <c r="G871" s="377"/>
      <c r="H871" s="377"/>
      <c r="I871" s="377"/>
      <c r="J871" s="377"/>
      <c r="K871" s="377"/>
      <c r="L871" s="377"/>
      <c r="M871" s="378"/>
    </row>
    <row r="872" spans="1:13">
      <c r="A872" s="316"/>
      <c r="B872" s="2"/>
      <c r="C872" s="2"/>
      <c r="G872" s="377"/>
      <c r="H872" s="377"/>
      <c r="I872" s="377"/>
      <c r="J872" s="377"/>
      <c r="K872" s="377"/>
      <c r="L872" s="377"/>
      <c r="M872" s="378"/>
    </row>
    <row r="873" spans="1:13">
      <c r="A873" s="316"/>
      <c r="B873" s="2"/>
      <c r="C873" s="2"/>
      <c r="G873" s="377"/>
      <c r="H873" s="377"/>
      <c r="I873" s="377"/>
      <c r="J873" s="377"/>
      <c r="K873" s="377"/>
      <c r="L873" s="377"/>
      <c r="M873" s="378"/>
    </row>
    <row r="874" spans="1:13">
      <c r="A874" s="316"/>
      <c r="B874" s="2"/>
      <c r="C874" s="2"/>
      <c r="G874" s="377"/>
      <c r="H874" s="377"/>
      <c r="I874" s="377"/>
      <c r="J874" s="377"/>
      <c r="K874" s="377"/>
      <c r="L874" s="377"/>
      <c r="M874" s="378"/>
    </row>
    <row r="875" spans="1:13">
      <c r="A875" s="316"/>
      <c r="B875" s="2"/>
      <c r="C875" s="2"/>
      <c r="G875" s="377"/>
      <c r="H875" s="377"/>
      <c r="I875" s="377"/>
      <c r="J875" s="377"/>
      <c r="K875" s="377"/>
      <c r="L875" s="377"/>
      <c r="M875" s="378"/>
    </row>
    <row r="876" spans="1:13">
      <c r="A876" s="316"/>
      <c r="B876" s="2"/>
      <c r="C876" s="2"/>
      <c r="G876" s="377"/>
      <c r="H876" s="377"/>
      <c r="I876" s="377"/>
      <c r="J876" s="377"/>
      <c r="K876" s="377"/>
      <c r="L876" s="377"/>
      <c r="M876" s="378"/>
    </row>
    <row r="877" spans="1:13">
      <c r="A877" s="316"/>
      <c r="B877" s="2"/>
      <c r="C877" s="2"/>
      <c r="G877" s="377"/>
      <c r="H877" s="377"/>
      <c r="I877" s="377"/>
      <c r="J877" s="377"/>
      <c r="K877" s="377"/>
      <c r="L877" s="377"/>
      <c r="M877" s="378"/>
    </row>
    <row r="878" spans="1:13">
      <c r="A878" s="316"/>
      <c r="B878" s="2"/>
      <c r="C878" s="2"/>
      <c r="G878" s="377"/>
      <c r="H878" s="377"/>
      <c r="I878" s="377"/>
      <c r="J878" s="377"/>
      <c r="K878" s="377"/>
      <c r="L878" s="377"/>
      <c r="M878" s="378"/>
    </row>
    <row r="879" spans="1:13">
      <c r="A879" s="316"/>
      <c r="B879" s="2"/>
      <c r="C879" s="2"/>
      <c r="G879" s="377"/>
      <c r="H879" s="377"/>
      <c r="I879" s="377"/>
      <c r="J879" s="377"/>
      <c r="K879" s="377"/>
      <c r="L879" s="377"/>
      <c r="M879" s="378"/>
    </row>
    <row r="880" spans="1:13">
      <c r="A880" s="316"/>
      <c r="B880" s="2"/>
      <c r="C880" s="2"/>
      <c r="G880" s="377"/>
      <c r="H880" s="377"/>
      <c r="I880" s="377"/>
      <c r="J880" s="377"/>
      <c r="K880" s="377"/>
      <c r="L880" s="377"/>
      <c r="M880" s="378"/>
    </row>
    <row r="881" spans="1:13">
      <c r="A881" s="316"/>
      <c r="B881" s="2"/>
      <c r="C881" s="2"/>
      <c r="G881" s="377"/>
      <c r="H881" s="377"/>
      <c r="I881" s="377"/>
      <c r="J881" s="377"/>
      <c r="K881" s="377"/>
      <c r="L881" s="377"/>
      <c r="M881" s="378"/>
    </row>
    <row r="882" spans="1:13">
      <c r="A882" s="316"/>
      <c r="B882" s="2"/>
      <c r="C882" s="2"/>
      <c r="G882" s="377"/>
      <c r="H882" s="377"/>
      <c r="I882" s="377"/>
      <c r="J882" s="377"/>
      <c r="K882" s="377"/>
      <c r="L882" s="377"/>
      <c r="M882" s="378"/>
    </row>
    <row r="883" spans="1:13">
      <c r="A883" s="316"/>
      <c r="B883" s="2"/>
      <c r="C883" s="2"/>
      <c r="G883" s="377"/>
      <c r="H883" s="377"/>
      <c r="I883" s="377"/>
      <c r="J883" s="377"/>
      <c r="K883" s="377"/>
      <c r="L883" s="377"/>
      <c r="M883" s="378"/>
    </row>
    <row r="884" spans="1:13">
      <c r="A884" s="316"/>
      <c r="B884" s="2"/>
      <c r="C884" s="2"/>
      <c r="G884" s="377"/>
      <c r="H884" s="377"/>
      <c r="I884" s="377"/>
      <c r="J884" s="377"/>
      <c r="K884" s="377"/>
      <c r="L884" s="377"/>
      <c r="M884" s="378"/>
    </row>
    <row r="885" spans="1:13">
      <c r="A885" s="316"/>
      <c r="B885" s="2"/>
      <c r="C885" s="2"/>
      <c r="G885" s="377"/>
      <c r="H885" s="377"/>
      <c r="I885" s="377"/>
      <c r="J885" s="377"/>
      <c r="K885" s="377"/>
      <c r="L885" s="377"/>
      <c r="M885" s="378"/>
    </row>
    <row r="886" spans="1:13">
      <c r="A886" s="316"/>
      <c r="B886" s="2"/>
      <c r="C886" s="2"/>
      <c r="G886" s="377"/>
      <c r="H886" s="377"/>
      <c r="I886" s="377"/>
      <c r="J886" s="377"/>
      <c r="K886" s="377"/>
      <c r="L886" s="377"/>
      <c r="M886" s="378"/>
    </row>
    <row r="887" spans="1:13">
      <c r="A887" s="316"/>
      <c r="B887" s="2"/>
      <c r="C887" s="2"/>
      <c r="G887" s="377"/>
      <c r="H887" s="377"/>
      <c r="I887" s="377"/>
      <c r="J887" s="377"/>
      <c r="K887" s="377"/>
      <c r="L887" s="377"/>
      <c r="M887" s="378"/>
    </row>
    <row r="888" spans="1:13">
      <c r="A888" s="316"/>
      <c r="B888" s="2"/>
      <c r="C888" s="2"/>
      <c r="G888" s="377"/>
      <c r="H888" s="377"/>
      <c r="I888" s="377"/>
      <c r="J888" s="377"/>
      <c r="K888" s="377"/>
      <c r="L888" s="377"/>
      <c r="M888" s="378"/>
    </row>
    <row r="889" spans="1:13">
      <c r="A889" s="316"/>
      <c r="B889" s="2"/>
      <c r="C889" s="2"/>
      <c r="G889" s="377"/>
      <c r="H889" s="377"/>
      <c r="I889" s="377"/>
      <c r="J889" s="377"/>
      <c r="K889" s="377"/>
      <c r="L889" s="377"/>
      <c r="M889" s="378"/>
    </row>
    <row r="890" spans="1:13">
      <c r="A890" s="316"/>
      <c r="B890" s="2"/>
      <c r="C890" s="2"/>
      <c r="G890" s="377"/>
      <c r="H890" s="377"/>
      <c r="I890" s="377"/>
      <c r="J890" s="377"/>
      <c r="K890" s="377"/>
      <c r="L890" s="377"/>
      <c r="M890" s="378"/>
    </row>
    <row r="891" spans="1:13">
      <c r="A891" s="316"/>
      <c r="B891" s="2"/>
      <c r="C891" s="2"/>
      <c r="G891" s="377"/>
      <c r="H891" s="377"/>
      <c r="I891" s="377"/>
      <c r="J891" s="377"/>
      <c r="K891" s="377"/>
      <c r="L891" s="377"/>
      <c r="M891" s="378"/>
    </row>
    <row r="892" spans="1:13">
      <c r="A892" s="316"/>
      <c r="B892" s="2"/>
      <c r="C892" s="2"/>
      <c r="G892" s="377"/>
      <c r="H892" s="377"/>
      <c r="I892" s="377"/>
      <c r="J892" s="377"/>
      <c r="K892" s="377"/>
      <c r="L892" s="377"/>
      <c r="M892" s="378"/>
    </row>
    <row r="893" spans="1:13">
      <c r="A893" s="316"/>
      <c r="B893" s="2"/>
      <c r="C893" s="2"/>
      <c r="G893" s="377"/>
      <c r="H893" s="377"/>
      <c r="I893" s="377"/>
      <c r="J893" s="377"/>
      <c r="K893" s="377"/>
      <c r="L893" s="377"/>
      <c r="M893" s="378"/>
    </row>
    <row r="894" spans="1:13">
      <c r="A894" s="316"/>
      <c r="B894" s="2"/>
      <c r="C894" s="2"/>
      <c r="G894" s="377"/>
      <c r="H894" s="377"/>
      <c r="I894" s="377"/>
      <c r="J894" s="377"/>
      <c r="K894" s="377"/>
      <c r="L894" s="377"/>
      <c r="M894" s="378"/>
    </row>
    <row r="895" spans="1:13">
      <c r="A895" s="316"/>
      <c r="B895" s="2"/>
      <c r="C895" s="2"/>
      <c r="G895" s="377"/>
      <c r="H895" s="377"/>
      <c r="I895" s="377"/>
      <c r="J895" s="377"/>
      <c r="K895" s="377"/>
      <c r="L895" s="377"/>
      <c r="M895" s="378"/>
    </row>
    <row r="896" spans="1:13">
      <c r="A896" s="316"/>
      <c r="B896" s="2"/>
      <c r="C896" s="2"/>
      <c r="G896" s="377"/>
      <c r="H896" s="377"/>
      <c r="I896" s="377"/>
      <c r="J896" s="377"/>
      <c r="K896" s="377"/>
      <c r="L896" s="377"/>
      <c r="M896" s="378"/>
    </row>
    <row r="897" spans="1:13">
      <c r="A897" s="316"/>
      <c r="B897" s="2"/>
      <c r="C897" s="2"/>
      <c r="G897" s="377"/>
      <c r="H897" s="377"/>
      <c r="I897" s="377"/>
      <c r="J897" s="377"/>
      <c r="K897" s="377"/>
      <c r="L897" s="377"/>
      <c r="M897" s="378"/>
    </row>
    <row r="898" spans="1:13">
      <c r="A898" s="316"/>
      <c r="B898" s="2"/>
      <c r="C898" s="2"/>
      <c r="G898" s="377"/>
      <c r="H898" s="377"/>
      <c r="I898" s="377"/>
      <c r="J898" s="377"/>
      <c r="K898" s="377"/>
      <c r="L898" s="377"/>
      <c r="M898" s="378"/>
    </row>
    <row r="899" spans="1:13">
      <c r="A899" s="316"/>
      <c r="B899" s="2"/>
      <c r="C899" s="2"/>
      <c r="G899" s="377"/>
      <c r="H899" s="377"/>
      <c r="I899" s="377"/>
      <c r="J899" s="377"/>
      <c r="K899" s="377"/>
      <c r="L899" s="377"/>
      <c r="M899" s="378"/>
    </row>
    <row r="900" spans="1:13">
      <c r="A900" s="316"/>
      <c r="B900" s="2"/>
      <c r="C900" s="2"/>
      <c r="G900" s="377"/>
      <c r="H900" s="377"/>
      <c r="I900" s="377"/>
      <c r="J900" s="377"/>
      <c r="K900" s="377"/>
      <c r="L900" s="377"/>
      <c r="M900" s="378"/>
    </row>
    <row r="901" spans="1:13">
      <c r="A901" s="316"/>
      <c r="B901" s="2"/>
      <c r="C901" s="2"/>
      <c r="G901" s="377"/>
      <c r="H901" s="377"/>
      <c r="I901" s="377"/>
      <c r="J901" s="377"/>
      <c r="K901" s="377"/>
      <c r="L901" s="377"/>
      <c r="M901" s="378"/>
    </row>
    <row r="902" spans="1:13">
      <c r="A902" s="316"/>
      <c r="B902" s="2"/>
      <c r="C902" s="2"/>
      <c r="G902" s="377"/>
      <c r="H902" s="377"/>
      <c r="I902" s="377"/>
      <c r="J902" s="377"/>
      <c r="K902" s="377"/>
      <c r="L902" s="377"/>
      <c r="M902" s="378"/>
    </row>
    <row r="903" spans="1:13">
      <c r="A903" s="316"/>
      <c r="B903" s="2"/>
      <c r="C903" s="2"/>
      <c r="G903" s="377"/>
      <c r="H903" s="377"/>
      <c r="I903" s="377"/>
      <c r="J903" s="377"/>
      <c r="K903" s="377"/>
      <c r="L903" s="377"/>
      <c r="M903" s="378"/>
    </row>
    <row r="904" spans="1:13">
      <c r="A904" s="316"/>
      <c r="B904" s="2"/>
      <c r="C904" s="2"/>
      <c r="G904" s="377"/>
      <c r="H904" s="377"/>
      <c r="I904" s="377"/>
      <c r="J904" s="377"/>
      <c r="K904" s="377"/>
      <c r="L904" s="377"/>
      <c r="M904" s="378"/>
    </row>
    <row r="905" spans="1:13">
      <c r="A905" s="316"/>
      <c r="B905" s="2"/>
      <c r="C905" s="2"/>
      <c r="G905" s="377"/>
      <c r="H905" s="377"/>
      <c r="I905" s="377"/>
      <c r="J905" s="377"/>
      <c r="K905" s="377"/>
      <c r="L905" s="377"/>
      <c r="M905" s="378"/>
    </row>
    <row r="906" spans="1:13">
      <c r="A906" s="316"/>
      <c r="B906" s="2"/>
      <c r="C906" s="2"/>
      <c r="G906" s="377"/>
      <c r="H906" s="377"/>
      <c r="I906" s="377"/>
      <c r="J906" s="377"/>
      <c r="K906" s="377"/>
      <c r="L906" s="377"/>
      <c r="M906" s="378"/>
    </row>
    <row r="907" spans="1:13">
      <c r="A907" s="316"/>
      <c r="B907" s="2"/>
      <c r="C907" s="2"/>
      <c r="G907" s="377"/>
      <c r="H907" s="377"/>
      <c r="I907" s="377"/>
      <c r="J907" s="377"/>
      <c r="K907" s="377"/>
      <c r="L907" s="377"/>
      <c r="M907" s="378"/>
    </row>
    <row r="908" spans="1:13">
      <c r="A908" s="316"/>
      <c r="B908" s="2"/>
      <c r="C908" s="2"/>
      <c r="G908" s="377"/>
      <c r="H908" s="377"/>
      <c r="I908" s="377"/>
      <c r="J908" s="377"/>
      <c r="K908" s="377"/>
      <c r="L908" s="377"/>
      <c r="M908" s="378"/>
    </row>
    <row r="909" spans="1:13">
      <c r="A909" s="316"/>
      <c r="B909" s="2"/>
      <c r="C909" s="2"/>
      <c r="G909" s="377"/>
      <c r="H909" s="377"/>
      <c r="I909" s="377"/>
      <c r="J909" s="377"/>
      <c r="K909" s="377"/>
      <c r="L909" s="377"/>
      <c r="M909" s="378"/>
    </row>
    <row r="910" spans="1:13">
      <c r="A910" s="316"/>
      <c r="B910" s="2"/>
      <c r="C910" s="2"/>
      <c r="G910" s="377"/>
      <c r="H910" s="377"/>
      <c r="I910" s="377"/>
      <c r="J910" s="377"/>
      <c r="K910" s="377"/>
      <c r="L910" s="377"/>
      <c r="M910" s="378"/>
    </row>
    <row r="911" spans="1:13">
      <c r="A911" s="316"/>
      <c r="B911" s="2"/>
      <c r="C911" s="2"/>
      <c r="G911" s="377"/>
      <c r="H911" s="377"/>
      <c r="I911" s="377"/>
      <c r="J911" s="377"/>
      <c r="K911" s="377"/>
      <c r="L911" s="377"/>
      <c r="M911" s="378"/>
    </row>
    <row r="912" spans="1:13">
      <c r="A912" s="316"/>
      <c r="B912" s="2"/>
      <c r="C912" s="2"/>
      <c r="G912" s="377"/>
      <c r="H912" s="377"/>
      <c r="I912" s="377"/>
      <c r="J912" s="377"/>
      <c r="K912" s="377"/>
      <c r="L912" s="377"/>
      <c r="M912" s="378"/>
    </row>
    <row r="913" spans="1:13">
      <c r="A913" s="316"/>
      <c r="B913" s="2"/>
      <c r="C913" s="2"/>
      <c r="G913" s="377"/>
      <c r="H913" s="377"/>
      <c r="I913" s="377"/>
      <c r="J913" s="377"/>
      <c r="K913" s="377"/>
      <c r="L913" s="377"/>
      <c r="M913" s="378"/>
    </row>
    <row r="914" spans="1:13">
      <c r="A914" s="316"/>
      <c r="B914" s="2"/>
      <c r="C914" s="2"/>
      <c r="G914" s="377"/>
      <c r="H914" s="377"/>
      <c r="I914" s="377"/>
      <c r="J914" s="377"/>
      <c r="K914" s="377"/>
      <c r="L914" s="377"/>
      <c r="M914" s="378"/>
    </row>
    <row r="915" spans="1:13">
      <c r="A915" s="316"/>
      <c r="B915" s="2"/>
      <c r="C915" s="2"/>
      <c r="G915" s="377"/>
      <c r="H915" s="377"/>
      <c r="I915" s="377"/>
      <c r="J915" s="377"/>
      <c r="K915" s="377"/>
      <c r="L915" s="377"/>
      <c r="M915" s="378"/>
    </row>
    <row r="916" spans="1:13">
      <c r="A916" s="316"/>
      <c r="B916" s="2"/>
      <c r="C916" s="2"/>
      <c r="G916" s="377"/>
      <c r="H916" s="377"/>
      <c r="I916" s="377"/>
      <c r="J916" s="377"/>
      <c r="K916" s="377"/>
      <c r="L916" s="377"/>
      <c r="M916" s="378"/>
    </row>
    <row r="917" spans="1:13">
      <c r="A917" s="316"/>
      <c r="B917" s="2"/>
      <c r="C917" s="2"/>
      <c r="G917" s="377"/>
      <c r="H917" s="377"/>
      <c r="I917" s="377"/>
      <c r="J917" s="377"/>
      <c r="K917" s="377"/>
      <c r="L917" s="377"/>
      <c r="M917" s="378"/>
    </row>
    <row r="918" spans="1:13">
      <c r="A918" s="316"/>
      <c r="B918" s="2"/>
      <c r="C918" s="2"/>
      <c r="G918" s="377"/>
      <c r="H918" s="377"/>
      <c r="I918" s="377"/>
      <c r="J918" s="377"/>
      <c r="K918" s="377"/>
      <c r="L918" s="377"/>
      <c r="M918" s="378"/>
    </row>
    <row r="919" spans="1:13">
      <c r="A919" s="316"/>
      <c r="B919" s="2"/>
      <c r="C919" s="2"/>
      <c r="G919" s="377"/>
      <c r="H919" s="377"/>
      <c r="I919" s="377"/>
      <c r="J919" s="377"/>
      <c r="K919" s="377"/>
      <c r="L919" s="377"/>
      <c r="M919" s="378"/>
    </row>
    <row r="920" spans="1:13">
      <c r="A920" s="316"/>
      <c r="B920" s="2"/>
      <c r="C920" s="2"/>
      <c r="G920" s="377"/>
      <c r="H920" s="377"/>
      <c r="I920" s="377"/>
      <c r="J920" s="377"/>
      <c r="K920" s="377"/>
      <c r="L920" s="377"/>
      <c r="M920" s="378"/>
    </row>
    <row r="921" spans="1:13">
      <c r="A921" s="316"/>
      <c r="B921" s="2"/>
      <c r="C921" s="2"/>
      <c r="G921" s="377"/>
      <c r="H921" s="377"/>
      <c r="I921" s="377"/>
      <c r="J921" s="377"/>
      <c r="K921" s="377"/>
      <c r="L921" s="377"/>
      <c r="M921" s="378"/>
    </row>
    <row r="922" spans="1:13">
      <c r="A922" s="316"/>
      <c r="B922" s="2"/>
      <c r="C922" s="2"/>
      <c r="G922" s="377"/>
      <c r="H922" s="377"/>
      <c r="I922" s="377"/>
      <c r="J922" s="377"/>
      <c r="K922" s="377"/>
      <c r="L922" s="377"/>
      <c r="M922" s="378"/>
    </row>
    <row r="923" spans="1:13">
      <c r="A923" s="316"/>
      <c r="B923" s="2"/>
      <c r="C923" s="2"/>
      <c r="G923" s="377"/>
      <c r="H923" s="377"/>
      <c r="I923" s="377"/>
      <c r="J923" s="377"/>
      <c r="K923" s="377"/>
      <c r="L923" s="377"/>
      <c r="M923" s="378"/>
    </row>
    <row r="924" spans="1:13">
      <c r="A924" s="316"/>
      <c r="B924" s="2"/>
      <c r="C924" s="2"/>
      <c r="G924" s="377"/>
      <c r="H924" s="377"/>
      <c r="I924" s="377"/>
      <c r="J924" s="377"/>
      <c r="K924" s="377"/>
      <c r="L924" s="377"/>
      <c r="M924" s="378"/>
    </row>
    <row r="925" spans="1:13">
      <c r="A925" s="316"/>
      <c r="B925" s="2"/>
      <c r="C925" s="2"/>
      <c r="G925" s="377"/>
      <c r="H925" s="377"/>
      <c r="I925" s="377"/>
      <c r="J925" s="377"/>
      <c r="K925" s="377"/>
      <c r="L925" s="377"/>
      <c r="M925" s="378"/>
    </row>
    <row r="926" spans="1:13">
      <c r="A926" s="316"/>
      <c r="B926" s="2"/>
      <c r="C926" s="2"/>
      <c r="G926" s="377"/>
      <c r="H926" s="377"/>
      <c r="I926" s="377"/>
      <c r="J926" s="377"/>
      <c r="K926" s="377"/>
      <c r="L926" s="377"/>
      <c r="M926" s="378"/>
    </row>
    <row r="927" spans="1:13">
      <c r="A927" s="316"/>
      <c r="B927" s="2"/>
      <c r="C927" s="2"/>
      <c r="G927" s="377"/>
      <c r="H927" s="377"/>
      <c r="I927" s="377"/>
      <c r="J927" s="377"/>
      <c r="K927" s="377"/>
      <c r="L927" s="377"/>
      <c r="M927" s="378"/>
    </row>
    <row r="928" spans="1:13">
      <c r="A928" s="316"/>
      <c r="B928" s="2"/>
      <c r="C928" s="2"/>
      <c r="G928" s="377"/>
      <c r="H928" s="377"/>
      <c r="I928" s="377"/>
      <c r="J928" s="377"/>
      <c r="K928" s="377"/>
      <c r="L928" s="377"/>
      <c r="M928" s="378"/>
    </row>
    <row r="929" spans="1:13">
      <c r="A929" s="316"/>
      <c r="B929" s="2"/>
      <c r="C929" s="2"/>
      <c r="G929" s="377"/>
      <c r="H929" s="377"/>
      <c r="I929" s="377"/>
      <c r="J929" s="377"/>
      <c r="K929" s="377"/>
      <c r="L929" s="377"/>
      <c r="M929" s="378"/>
    </row>
    <row r="930" spans="1:13">
      <c r="A930" s="316"/>
      <c r="B930" s="2"/>
      <c r="C930" s="2"/>
      <c r="G930" s="377"/>
      <c r="H930" s="377"/>
      <c r="I930" s="377"/>
      <c r="J930" s="377"/>
      <c r="K930" s="377"/>
      <c r="L930" s="377"/>
      <c r="M930" s="378"/>
    </row>
    <row r="931" spans="1:13">
      <c r="A931" s="316"/>
      <c r="B931" s="2"/>
      <c r="C931" s="2"/>
      <c r="G931" s="377"/>
      <c r="H931" s="377"/>
      <c r="I931" s="377"/>
      <c r="J931" s="377"/>
      <c r="K931" s="377"/>
      <c r="L931" s="377"/>
      <c r="M931" s="378"/>
    </row>
    <row r="932" spans="1:13">
      <c r="A932" s="316"/>
      <c r="B932" s="2"/>
      <c r="C932" s="2"/>
      <c r="G932" s="377"/>
      <c r="H932" s="377"/>
      <c r="I932" s="377"/>
      <c r="J932" s="377"/>
      <c r="K932" s="377"/>
      <c r="L932" s="377"/>
      <c r="M932" s="378"/>
    </row>
    <row r="933" spans="1:13">
      <c r="A933" s="316"/>
      <c r="B933" s="2"/>
      <c r="C933" s="2"/>
      <c r="G933" s="377"/>
      <c r="H933" s="377"/>
      <c r="I933" s="377"/>
      <c r="J933" s="377"/>
      <c r="K933" s="377"/>
      <c r="L933" s="377"/>
      <c r="M933" s="378"/>
    </row>
    <row r="934" spans="1:13">
      <c r="A934" s="316"/>
      <c r="B934" s="2"/>
      <c r="C934" s="2"/>
      <c r="G934" s="377"/>
      <c r="H934" s="377"/>
      <c r="I934" s="377"/>
      <c r="J934" s="377"/>
      <c r="K934" s="377"/>
      <c r="L934" s="377"/>
      <c r="M934" s="378"/>
    </row>
    <row r="935" spans="1:13">
      <c r="A935" s="316"/>
      <c r="B935" s="2"/>
      <c r="C935" s="2"/>
      <c r="G935" s="377"/>
      <c r="H935" s="377"/>
      <c r="I935" s="377"/>
      <c r="J935" s="377"/>
      <c r="K935" s="377"/>
      <c r="L935" s="377"/>
      <c r="M935" s="378"/>
    </row>
    <row r="936" spans="1:13">
      <c r="A936" s="316"/>
      <c r="B936" s="2"/>
      <c r="C936" s="2"/>
      <c r="G936" s="377"/>
      <c r="H936" s="377"/>
      <c r="I936" s="377"/>
      <c r="J936" s="377"/>
      <c r="K936" s="377"/>
      <c r="L936" s="377"/>
      <c r="M936" s="378"/>
    </row>
    <row r="937" spans="1:13">
      <c r="A937" s="316"/>
      <c r="B937" s="2"/>
      <c r="C937" s="2"/>
      <c r="G937" s="377"/>
      <c r="H937" s="377"/>
      <c r="I937" s="377"/>
      <c r="J937" s="377"/>
      <c r="K937" s="377"/>
      <c r="L937" s="377"/>
      <c r="M937" s="378"/>
    </row>
    <row r="938" spans="1:13">
      <c r="A938" s="316"/>
      <c r="B938" s="2"/>
      <c r="C938" s="2"/>
      <c r="G938" s="377"/>
      <c r="H938" s="377"/>
      <c r="I938" s="377"/>
      <c r="J938" s="377"/>
      <c r="K938" s="377"/>
      <c r="L938" s="377"/>
      <c r="M938" s="378"/>
    </row>
    <row r="939" spans="1:13">
      <c r="A939" s="316"/>
      <c r="B939" s="2"/>
      <c r="C939" s="2"/>
      <c r="G939" s="377"/>
      <c r="H939" s="377"/>
      <c r="I939" s="377"/>
      <c r="J939" s="377"/>
      <c r="K939" s="377"/>
      <c r="L939" s="377"/>
      <c r="M939" s="378"/>
    </row>
    <row r="940" spans="1:13">
      <c r="A940" s="316"/>
      <c r="B940" s="2"/>
      <c r="C940" s="2"/>
      <c r="G940" s="377"/>
      <c r="H940" s="377"/>
      <c r="I940" s="377"/>
      <c r="J940" s="377"/>
      <c r="K940" s="377"/>
      <c r="L940" s="377"/>
      <c r="M940" s="378"/>
    </row>
    <row r="941" spans="1:13">
      <c r="A941" s="316"/>
      <c r="B941" s="2"/>
      <c r="C941" s="2"/>
      <c r="G941" s="377"/>
      <c r="H941" s="377"/>
      <c r="I941" s="377"/>
      <c r="J941" s="377"/>
      <c r="K941" s="377"/>
      <c r="L941" s="377"/>
      <c r="M941" s="378"/>
    </row>
    <row r="942" spans="1:13">
      <c r="A942" s="316"/>
      <c r="B942" s="2"/>
      <c r="C942" s="2"/>
      <c r="G942" s="377"/>
      <c r="H942" s="377"/>
      <c r="I942" s="377"/>
      <c r="J942" s="377"/>
      <c r="K942" s="377"/>
      <c r="L942" s="377"/>
      <c r="M942" s="378"/>
    </row>
    <row r="943" spans="1:13">
      <c r="A943" s="316"/>
      <c r="B943" s="2"/>
      <c r="C943" s="2"/>
      <c r="G943" s="377"/>
      <c r="H943" s="377"/>
      <c r="I943" s="377"/>
      <c r="J943" s="377"/>
      <c r="K943" s="377"/>
      <c r="L943" s="377"/>
      <c r="M943" s="378"/>
    </row>
    <row r="944" spans="1:13">
      <c r="A944" s="316"/>
      <c r="B944" s="2"/>
      <c r="C944" s="2"/>
      <c r="G944" s="377"/>
      <c r="H944" s="377"/>
      <c r="I944" s="377"/>
      <c r="J944" s="377"/>
      <c r="K944" s="377"/>
      <c r="L944" s="377"/>
      <c r="M944" s="378"/>
    </row>
    <row r="945" spans="1:13">
      <c r="A945" s="316"/>
      <c r="B945" s="2"/>
      <c r="C945" s="2"/>
      <c r="G945" s="377"/>
      <c r="H945" s="377"/>
      <c r="I945" s="377"/>
      <c r="J945" s="377"/>
      <c r="K945" s="377"/>
      <c r="L945" s="377"/>
      <c r="M945" s="378"/>
    </row>
    <row r="946" spans="1:13">
      <c r="A946" s="316"/>
      <c r="B946" s="2"/>
      <c r="C946" s="2"/>
      <c r="G946" s="377"/>
      <c r="H946" s="377"/>
      <c r="I946" s="377"/>
      <c r="J946" s="377"/>
      <c r="K946" s="377"/>
      <c r="L946" s="377"/>
      <c r="M946" s="378"/>
    </row>
    <row r="947" spans="1:13">
      <c r="A947" s="316"/>
      <c r="B947" s="2"/>
      <c r="C947" s="2"/>
      <c r="G947" s="377"/>
      <c r="H947" s="377"/>
      <c r="I947" s="377"/>
      <c r="J947" s="377"/>
      <c r="K947" s="377"/>
      <c r="L947" s="377"/>
      <c r="M947" s="378"/>
    </row>
    <row r="948" spans="1:13">
      <c r="A948" s="316"/>
      <c r="B948" s="2"/>
      <c r="C948" s="2"/>
      <c r="G948" s="377"/>
      <c r="H948" s="377"/>
      <c r="I948" s="377"/>
      <c r="J948" s="377"/>
      <c r="K948" s="377"/>
      <c r="L948" s="377"/>
      <c r="M948" s="378"/>
    </row>
    <row r="949" spans="1:13">
      <c r="A949" s="316"/>
      <c r="B949" s="2"/>
      <c r="C949" s="2"/>
      <c r="G949" s="377"/>
      <c r="H949" s="377"/>
      <c r="I949" s="377"/>
      <c r="J949" s="377"/>
      <c r="K949" s="377"/>
      <c r="L949" s="377"/>
      <c r="M949" s="378"/>
    </row>
    <row r="950" spans="1:13">
      <c r="A950" s="316"/>
      <c r="B950" s="2"/>
      <c r="C950" s="2"/>
      <c r="G950" s="377"/>
      <c r="H950" s="377"/>
      <c r="I950" s="377"/>
      <c r="J950" s="377"/>
      <c r="K950" s="377"/>
      <c r="L950" s="377"/>
      <c r="M950" s="378"/>
    </row>
    <row r="951" spans="1:13">
      <c r="A951" s="316"/>
      <c r="B951" s="2"/>
      <c r="C951" s="2"/>
      <c r="G951" s="377"/>
      <c r="H951" s="377"/>
      <c r="I951" s="377"/>
      <c r="J951" s="377"/>
      <c r="K951" s="377"/>
      <c r="L951" s="377"/>
      <c r="M951" s="378"/>
    </row>
    <row r="952" spans="1:13">
      <c r="A952" s="316"/>
      <c r="B952" s="2"/>
      <c r="C952" s="2"/>
      <c r="G952" s="377"/>
      <c r="H952" s="377"/>
      <c r="I952" s="377"/>
      <c r="J952" s="377"/>
      <c r="K952" s="377"/>
      <c r="L952" s="377"/>
      <c r="M952" s="378"/>
    </row>
    <row r="953" spans="1:13">
      <c r="A953" s="316"/>
      <c r="B953" s="2"/>
      <c r="C953" s="2"/>
      <c r="G953" s="377"/>
      <c r="H953" s="377"/>
      <c r="I953" s="377"/>
      <c r="J953" s="377"/>
      <c r="K953" s="377"/>
      <c r="L953" s="377"/>
      <c r="M953" s="378"/>
    </row>
    <row r="954" spans="1:13">
      <c r="A954" s="316"/>
      <c r="B954" s="2"/>
      <c r="C954" s="2"/>
      <c r="G954" s="377"/>
      <c r="H954" s="377"/>
      <c r="I954" s="377"/>
      <c r="J954" s="377"/>
      <c r="K954" s="377"/>
      <c r="L954" s="377"/>
      <c r="M954" s="378"/>
    </row>
    <row r="955" spans="1:13">
      <c r="A955" s="316"/>
      <c r="B955" s="2"/>
      <c r="C955" s="2"/>
      <c r="G955" s="377"/>
      <c r="H955" s="377"/>
      <c r="I955" s="377"/>
      <c r="J955" s="377"/>
      <c r="K955" s="377"/>
      <c r="L955" s="377"/>
      <c r="M955" s="378"/>
    </row>
    <row r="956" spans="1:13">
      <c r="A956" s="316"/>
      <c r="B956" s="2"/>
      <c r="C956" s="2"/>
      <c r="G956" s="377"/>
      <c r="H956" s="377"/>
      <c r="I956" s="377"/>
      <c r="J956" s="377"/>
      <c r="K956" s="377"/>
      <c r="L956" s="377"/>
      <c r="M956" s="378"/>
    </row>
    <row r="957" spans="1:13">
      <c r="A957" s="316"/>
      <c r="B957" s="2"/>
      <c r="C957" s="2"/>
      <c r="G957" s="377"/>
      <c r="H957" s="377"/>
      <c r="I957" s="377"/>
      <c r="J957" s="377"/>
      <c r="K957" s="377"/>
      <c r="L957" s="377"/>
      <c r="M957" s="378"/>
    </row>
    <row r="958" spans="1:13">
      <c r="A958" s="316"/>
      <c r="B958" s="2"/>
      <c r="C958" s="2"/>
      <c r="G958" s="377"/>
      <c r="H958" s="377"/>
      <c r="I958" s="377"/>
      <c r="J958" s="377"/>
      <c r="K958" s="377"/>
      <c r="L958" s="377"/>
      <c r="M958" s="378"/>
    </row>
    <row r="959" spans="1:13">
      <c r="A959" s="316"/>
      <c r="B959" s="2"/>
      <c r="C959" s="2"/>
      <c r="G959" s="377"/>
      <c r="H959" s="377"/>
      <c r="I959" s="377"/>
      <c r="J959" s="377"/>
      <c r="K959" s="377"/>
      <c r="L959" s="377"/>
      <c r="M959" s="378"/>
    </row>
    <row r="960" spans="1:13">
      <c r="A960" s="316"/>
      <c r="B960" s="2"/>
      <c r="C960" s="2"/>
      <c r="G960" s="377"/>
      <c r="H960" s="377"/>
      <c r="I960" s="377"/>
      <c r="J960" s="377"/>
      <c r="K960" s="377"/>
      <c r="L960" s="377"/>
      <c r="M960" s="378"/>
    </row>
    <row r="961" spans="1:13">
      <c r="A961" s="316"/>
      <c r="B961" s="2"/>
      <c r="C961" s="2"/>
      <c r="G961" s="377"/>
      <c r="H961" s="377"/>
      <c r="I961" s="377"/>
      <c r="J961" s="377"/>
      <c r="K961" s="377"/>
      <c r="L961" s="377"/>
      <c r="M961" s="378"/>
    </row>
    <row r="962" spans="1:13">
      <c r="A962" s="316"/>
      <c r="B962" s="2"/>
      <c r="C962" s="2"/>
      <c r="G962" s="377"/>
      <c r="H962" s="377"/>
      <c r="I962" s="377"/>
      <c r="J962" s="377"/>
      <c r="K962" s="377"/>
      <c r="L962" s="377"/>
      <c r="M962" s="378"/>
    </row>
    <row r="963" spans="1:13">
      <c r="A963" s="316"/>
      <c r="B963" s="2"/>
      <c r="C963" s="2"/>
      <c r="G963" s="377"/>
      <c r="H963" s="377"/>
      <c r="I963" s="377"/>
      <c r="J963" s="377"/>
      <c r="K963" s="377"/>
      <c r="L963" s="377"/>
      <c r="M963" s="378"/>
    </row>
    <row r="964" spans="1:13">
      <c r="A964" s="316"/>
      <c r="B964" s="2"/>
      <c r="C964" s="2"/>
      <c r="G964" s="377"/>
      <c r="H964" s="377"/>
      <c r="I964" s="377"/>
      <c r="J964" s="377"/>
      <c r="K964" s="377"/>
      <c r="L964" s="377"/>
      <c r="M964" s="378"/>
    </row>
    <row r="965" spans="1:13">
      <c r="A965" s="316"/>
      <c r="B965" s="2"/>
      <c r="C965" s="2"/>
      <c r="G965" s="377"/>
      <c r="H965" s="377"/>
      <c r="I965" s="377"/>
      <c r="J965" s="377"/>
      <c r="K965" s="377"/>
      <c r="L965" s="377"/>
      <c r="M965" s="378"/>
    </row>
    <row r="966" spans="1:13">
      <c r="A966" s="316"/>
      <c r="B966" s="2"/>
      <c r="C966" s="2"/>
      <c r="G966" s="377"/>
      <c r="H966" s="377"/>
      <c r="I966" s="377"/>
      <c r="J966" s="377"/>
      <c r="K966" s="377"/>
      <c r="L966" s="377"/>
      <c r="M966" s="378"/>
    </row>
    <row r="967" spans="1:13">
      <c r="A967" s="316"/>
      <c r="B967" s="2"/>
      <c r="C967" s="2"/>
      <c r="G967" s="377"/>
      <c r="H967" s="377"/>
      <c r="I967" s="377"/>
      <c r="J967" s="377"/>
      <c r="K967" s="377"/>
      <c r="L967" s="377"/>
      <c r="M967" s="378"/>
    </row>
    <row r="968" spans="1:13">
      <c r="A968" s="316"/>
      <c r="B968" s="2"/>
      <c r="C968" s="2"/>
      <c r="G968" s="377"/>
      <c r="H968" s="377"/>
      <c r="I968" s="377"/>
      <c r="J968" s="377"/>
      <c r="K968" s="377"/>
      <c r="L968" s="377"/>
      <c r="M968" s="378"/>
    </row>
    <row r="969" spans="1:13">
      <c r="A969" s="316"/>
      <c r="B969" s="2"/>
      <c r="C969" s="2"/>
      <c r="G969" s="377"/>
      <c r="H969" s="377"/>
      <c r="I969" s="377"/>
      <c r="J969" s="377"/>
      <c r="K969" s="377"/>
      <c r="L969" s="377"/>
      <c r="M969" s="378"/>
    </row>
    <row r="970" spans="1:13">
      <c r="A970" s="316"/>
      <c r="B970" s="2"/>
      <c r="C970" s="2"/>
      <c r="G970" s="377"/>
      <c r="H970" s="377"/>
      <c r="I970" s="377"/>
      <c r="J970" s="377"/>
      <c r="K970" s="377"/>
      <c r="L970" s="377"/>
      <c r="M970" s="378"/>
    </row>
    <row r="971" spans="1:13">
      <c r="A971" s="316"/>
      <c r="B971" s="2"/>
      <c r="C971" s="2"/>
      <c r="G971" s="377"/>
      <c r="H971" s="377"/>
      <c r="I971" s="377"/>
      <c r="J971" s="377"/>
      <c r="K971" s="377"/>
      <c r="L971" s="377"/>
      <c r="M971" s="378"/>
    </row>
    <row r="972" spans="1:13">
      <c r="A972" s="316"/>
      <c r="B972" s="2"/>
      <c r="C972" s="2"/>
      <c r="G972" s="377"/>
      <c r="H972" s="377"/>
      <c r="I972" s="377"/>
      <c r="J972" s="377"/>
      <c r="K972" s="377"/>
      <c r="L972" s="377"/>
      <c r="M972" s="378"/>
    </row>
    <row r="973" spans="1:13">
      <c r="A973" s="316"/>
      <c r="B973" s="2"/>
      <c r="C973" s="2"/>
      <c r="G973" s="377"/>
      <c r="H973" s="377"/>
      <c r="I973" s="377"/>
      <c r="J973" s="377"/>
      <c r="K973" s="377"/>
      <c r="L973" s="377"/>
      <c r="M973" s="378"/>
    </row>
    <row r="974" spans="1:13">
      <c r="A974" s="316"/>
      <c r="B974" s="2"/>
      <c r="C974" s="2"/>
      <c r="G974" s="377"/>
      <c r="H974" s="377"/>
      <c r="I974" s="377"/>
      <c r="J974" s="377"/>
      <c r="K974" s="377"/>
      <c r="L974" s="377"/>
      <c r="M974" s="378"/>
    </row>
    <row r="975" spans="1:13">
      <c r="A975" s="316"/>
      <c r="B975" s="2"/>
      <c r="C975" s="2"/>
      <c r="G975" s="377"/>
      <c r="H975" s="377"/>
      <c r="I975" s="377"/>
      <c r="J975" s="377"/>
      <c r="K975" s="377"/>
      <c r="L975" s="377"/>
      <c r="M975" s="378"/>
    </row>
    <row r="976" spans="1:13">
      <c r="A976" s="316"/>
      <c r="B976" s="2"/>
      <c r="C976" s="2"/>
      <c r="G976" s="377"/>
      <c r="H976" s="377"/>
      <c r="I976" s="377"/>
      <c r="J976" s="377"/>
      <c r="K976" s="377"/>
      <c r="L976" s="377"/>
      <c r="M976" s="378"/>
    </row>
    <row r="977" spans="1:13">
      <c r="A977" s="316"/>
      <c r="B977" s="2"/>
      <c r="C977" s="2"/>
      <c r="G977" s="377"/>
      <c r="H977" s="377"/>
      <c r="I977" s="377"/>
      <c r="J977" s="377"/>
      <c r="K977" s="377"/>
      <c r="L977" s="377"/>
      <c r="M977" s="378"/>
    </row>
    <row r="978" spans="1:13">
      <c r="A978" s="316"/>
      <c r="B978" s="2"/>
      <c r="C978" s="2"/>
      <c r="G978" s="377"/>
      <c r="H978" s="377"/>
      <c r="I978" s="377"/>
      <c r="J978" s="377"/>
      <c r="K978" s="377"/>
      <c r="L978" s="377"/>
      <c r="M978" s="378"/>
    </row>
    <row r="979" spans="1:13">
      <c r="A979" s="316"/>
      <c r="B979" s="2"/>
      <c r="C979" s="2"/>
      <c r="G979" s="377"/>
      <c r="H979" s="377"/>
      <c r="I979" s="377"/>
      <c r="J979" s="377"/>
      <c r="K979" s="377"/>
      <c r="L979" s="377"/>
      <c r="M979" s="378"/>
    </row>
    <row r="980" spans="1:13">
      <c r="A980" s="316"/>
      <c r="B980" s="2"/>
      <c r="C980" s="2"/>
      <c r="G980" s="377"/>
      <c r="H980" s="377"/>
      <c r="I980" s="377"/>
      <c r="J980" s="377"/>
      <c r="K980" s="377"/>
      <c r="L980" s="377"/>
      <c r="M980" s="378"/>
    </row>
    <row r="981" spans="1:13">
      <c r="A981" s="316"/>
      <c r="B981" s="2"/>
      <c r="C981" s="2"/>
      <c r="G981" s="377"/>
      <c r="H981" s="377"/>
      <c r="I981" s="377"/>
      <c r="J981" s="377"/>
      <c r="K981" s="377"/>
      <c r="L981" s="377"/>
      <c r="M981" s="378"/>
    </row>
    <row r="982" spans="1:13">
      <c r="A982" s="316"/>
      <c r="B982" s="2"/>
      <c r="C982" s="2"/>
      <c r="G982" s="377"/>
      <c r="H982" s="377"/>
      <c r="I982" s="377"/>
      <c r="J982" s="377"/>
      <c r="K982" s="377"/>
      <c r="L982" s="377"/>
      <c r="M982" s="378"/>
    </row>
    <row r="983" spans="1:13">
      <c r="A983" s="316"/>
      <c r="B983" s="2"/>
      <c r="C983" s="2"/>
      <c r="G983" s="377"/>
      <c r="H983" s="377"/>
      <c r="I983" s="377"/>
      <c r="J983" s="377"/>
      <c r="K983" s="377"/>
      <c r="L983" s="377"/>
      <c r="M983" s="378"/>
    </row>
    <row r="984" spans="1:13">
      <c r="A984" s="316"/>
      <c r="B984" s="2"/>
      <c r="C984" s="2"/>
      <c r="G984" s="377"/>
      <c r="H984" s="377"/>
      <c r="I984" s="377"/>
      <c r="J984" s="377"/>
      <c r="K984" s="377"/>
      <c r="L984" s="377"/>
      <c r="M984" s="378"/>
    </row>
    <row r="985" spans="1:13">
      <c r="A985" s="316"/>
      <c r="B985" s="2"/>
      <c r="C985" s="2"/>
      <c r="G985" s="377"/>
      <c r="H985" s="377"/>
      <c r="I985" s="377"/>
      <c r="J985" s="377"/>
      <c r="K985" s="377"/>
      <c r="L985" s="377"/>
      <c r="M985" s="378"/>
    </row>
    <row r="986" spans="1:13">
      <c r="A986" s="316"/>
      <c r="B986" s="2"/>
      <c r="C986" s="2"/>
      <c r="G986" s="377"/>
      <c r="H986" s="377"/>
      <c r="I986" s="377"/>
      <c r="J986" s="377"/>
      <c r="K986" s="377"/>
      <c r="L986" s="377"/>
      <c r="M986" s="378"/>
    </row>
    <row r="987" spans="1:13">
      <c r="A987" s="316"/>
      <c r="B987" s="2"/>
      <c r="C987" s="2"/>
      <c r="G987" s="377"/>
      <c r="H987" s="377"/>
      <c r="I987" s="377"/>
      <c r="J987" s="377"/>
      <c r="K987" s="377"/>
      <c r="L987" s="377"/>
      <c r="M987" s="378"/>
    </row>
    <row r="988" spans="1:13">
      <c r="A988" s="316"/>
      <c r="B988" s="2"/>
      <c r="C988" s="2"/>
      <c r="G988" s="377"/>
      <c r="H988" s="377"/>
      <c r="I988" s="377"/>
      <c r="J988" s="377"/>
      <c r="K988" s="377"/>
      <c r="L988" s="377"/>
      <c r="M988" s="378"/>
    </row>
    <row r="989" spans="1:13">
      <c r="A989" s="316"/>
      <c r="B989" s="2"/>
      <c r="C989" s="2"/>
      <c r="G989" s="377"/>
      <c r="H989" s="377"/>
      <c r="I989" s="377"/>
      <c r="J989" s="377"/>
      <c r="K989" s="377"/>
      <c r="L989" s="377"/>
      <c r="M989" s="378"/>
    </row>
    <row r="990" spans="1:13">
      <c r="A990" s="316"/>
      <c r="B990" s="2"/>
      <c r="C990" s="2"/>
      <c r="G990" s="377"/>
      <c r="H990" s="377"/>
      <c r="I990" s="377"/>
      <c r="J990" s="377"/>
      <c r="K990" s="377"/>
      <c r="L990" s="377"/>
      <c r="M990" s="378"/>
    </row>
    <row r="991" spans="1:13">
      <c r="A991" s="316"/>
      <c r="B991" s="2"/>
      <c r="C991" s="2"/>
      <c r="G991" s="377"/>
      <c r="H991" s="377"/>
      <c r="I991" s="377"/>
      <c r="J991" s="377"/>
      <c r="K991" s="377"/>
      <c r="L991" s="377"/>
      <c r="M991" s="378"/>
    </row>
    <row r="992" spans="1:13">
      <c r="A992" s="316"/>
      <c r="B992" s="2"/>
      <c r="C992" s="2"/>
      <c r="G992" s="377"/>
      <c r="H992" s="377"/>
      <c r="I992" s="377"/>
      <c r="J992" s="377"/>
      <c r="K992" s="377"/>
      <c r="L992" s="377"/>
      <c r="M992" s="378"/>
    </row>
    <row r="993" spans="1:13">
      <c r="A993" s="316"/>
      <c r="B993" s="2"/>
      <c r="C993" s="2"/>
      <c r="G993" s="377"/>
      <c r="H993" s="377"/>
      <c r="I993" s="377"/>
      <c r="J993" s="377"/>
      <c r="K993" s="377"/>
      <c r="L993" s="377"/>
      <c r="M993" s="378"/>
    </row>
    <row r="994" spans="1:13">
      <c r="A994" s="316"/>
      <c r="B994" s="2"/>
      <c r="C994" s="2"/>
      <c r="G994" s="377"/>
      <c r="H994" s="377"/>
      <c r="I994" s="377"/>
      <c r="J994" s="377"/>
      <c r="K994" s="377"/>
      <c r="L994" s="377"/>
      <c r="M994" s="378"/>
    </row>
    <row r="995" spans="1:13">
      <c r="A995" s="316"/>
      <c r="B995" s="2"/>
      <c r="C995" s="2"/>
      <c r="G995" s="377"/>
      <c r="H995" s="377"/>
      <c r="I995" s="377"/>
      <c r="J995" s="377"/>
      <c r="K995" s="377"/>
      <c r="L995" s="377"/>
      <c r="M995" s="378"/>
    </row>
    <row r="996" spans="1:13">
      <c r="A996" s="316"/>
      <c r="B996" s="2"/>
      <c r="C996" s="2"/>
      <c r="G996" s="377"/>
      <c r="H996" s="377"/>
      <c r="I996" s="377"/>
      <c r="J996" s="377"/>
      <c r="K996" s="377"/>
      <c r="L996" s="377"/>
      <c r="M996" s="378"/>
    </row>
    <row r="997" spans="1:13">
      <c r="A997" s="316"/>
      <c r="B997" s="2"/>
      <c r="C997" s="2"/>
      <c r="G997" s="377"/>
      <c r="H997" s="377"/>
      <c r="I997" s="377"/>
      <c r="J997" s="377"/>
      <c r="K997" s="377"/>
      <c r="L997" s="377"/>
      <c r="M997" s="378"/>
    </row>
    <row r="998" spans="1:13">
      <c r="A998" s="316"/>
      <c r="B998" s="2"/>
      <c r="C998" s="2"/>
      <c r="G998" s="377"/>
      <c r="H998" s="377"/>
      <c r="I998" s="377"/>
      <c r="J998" s="377"/>
      <c r="K998" s="377"/>
      <c r="L998" s="377"/>
      <c r="M998" s="378"/>
    </row>
    <row r="999" spans="1:13">
      <c r="A999" s="316"/>
      <c r="B999" s="2"/>
      <c r="C999" s="2"/>
      <c r="G999" s="377"/>
      <c r="H999" s="377"/>
      <c r="I999" s="377"/>
      <c r="J999" s="377"/>
      <c r="K999" s="377"/>
      <c r="L999" s="377"/>
      <c r="M999" s="378"/>
    </row>
    <row r="1000" spans="1:13">
      <c r="A1000" s="316"/>
      <c r="B1000" s="2"/>
      <c r="C1000" s="2"/>
      <c r="G1000" s="377"/>
      <c r="H1000" s="377"/>
      <c r="I1000" s="377"/>
      <c r="J1000" s="377"/>
      <c r="K1000" s="377"/>
      <c r="L1000" s="377"/>
      <c r="M1000" s="378"/>
    </row>
    <row r="1001" spans="1:13">
      <c r="A1001" s="316"/>
      <c r="B1001" s="2"/>
      <c r="C1001" s="2"/>
      <c r="G1001" s="377"/>
      <c r="H1001" s="377"/>
      <c r="I1001" s="377"/>
      <c r="J1001" s="377"/>
      <c r="K1001" s="377"/>
      <c r="L1001" s="377"/>
      <c r="M1001" s="378"/>
    </row>
    <row r="1002" spans="1:13">
      <c r="A1002" s="316"/>
      <c r="B1002" s="2"/>
      <c r="C1002" s="2"/>
      <c r="G1002" s="377"/>
      <c r="H1002" s="377"/>
      <c r="I1002" s="377"/>
      <c r="J1002" s="377"/>
      <c r="K1002" s="377"/>
      <c r="L1002" s="377"/>
      <c r="M1002" s="378"/>
    </row>
    <row r="1003" spans="1:13">
      <c r="A1003" s="316"/>
      <c r="B1003" s="2"/>
      <c r="C1003" s="2"/>
      <c r="G1003" s="377"/>
      <c r="H1003" s="377"/>
      <c r="I1003" s="377"/>
      <c r="J1003" s="377"/>
      <c r="K1003" s="377"/>
      <c r="L1003" s="377"/>
      <c r="M1003" s="378"/>
    </row>
    <row r="1004" spans="1:13">
      <c r="A1004" s="316"/>
      <c r="B1004" s="2"/>
      <c r="C1004" s="2"/>
      <c r="G1004" s="377"/>
      <c r="H1004" s="377"/>
      <c r="I1004" s="377"/>
      <c r="J1004" s="377"/>
      <c r="K1004" s="377"/>
      <c r="L1004" s="377"/>
      <c r="M1004" s="378"/>
    </row>
    <row r="1005" spans="1:13">
      <c r="A1005" s="316"/>
      <c r="B1005" s="2"/>
      <c r="C1005" s="2"/>
      <c r="G1005" s="377"/>
      <c r="H1005" s="377"/>
      <c r="I1005" s="377"/>
      <c r="J1005" s="377"/>
      <c r="K1005" s="377"/>
      <c r="L1005" s="377"/>
      <c r="M1005" s="378"/>
    </row>
    <row r="1006" spans="1:13">
      <c r="A1006" s="316"/>
      <c r="B1006" s="2"/>
      <c r="C1006" s="2"/>
      <c r="G1006" s="377"/>
      <c r="H1006" s="377"/>
      <c r="I1006" s="377"/>
      <c r="J1006" s="377"/>
      <c r="K1006" s="377"/>
      <c r="L1006" s="377"/>
      <c r="M1006" s="378"/>
    </row>
    <row r="1007" spans="1:13">
      <c r="A1007" s="316"/>
      <c r="B1007" s="2"/>
      <c r="C1007" s="2"/>
      <c r="G1007" s="377"/>
      <c r="H1007" s="377"/>
      <c r="I1007" s="377"/>
      <c r="J1007" s="377"/>
      <c r="K1007" s="377"/>
      <c r="L1007" s="377"/>
      <c r="M1007" s="378"/>
    </row>
    <row r="1008" spans="1:13">
      <c r="A1008" s="316"/>
      <c r="B1008" s="2"/>
      <c r="C1008" s="2"/>
      <c r="G1008" s="377"/>
      <c r="H1008" s="377"/>
      <c r="I1008" s="377"/>
      <c r="J1008" s="377"/>
      <c r="K1008" s="377"/>
      <c r="L1008" s="377"/>
      <c r="M1008" s="378"/>
    </row>
    <row r="1009" spans="1:13">
      <c r="A1009" s="316"/>
      <c r="B1009" s="2"/>
      <c r="C1009" s="2"/>
      <c r="G1009" s="377"/>
      <c r="H1009" s="377"/>
      <c r="I1009" s="377"/>
      <c r="J1009" s="377"/>
      <c r="K1009" s="377"/>
      <c r="L1009" s="377"/>
      <c r="M1009" s="378"/>
    </row>
    <row r="1010" spans="1:13">
      <c r="A1010" s="316"/>
      <c r="B1010" s="2"/>
      <c r="C1010" s="2"/>
      <c r="G1010" s="377"/>
      <c r="H1010" s="377"/>
      <c r="I1010" s="377"/>
      <c r="J1010" s="377"/>
      <c r="K1010" s="377"/>
      <c r="L1010" s="377"/>
      <c r="M1010" s="378"/>
    </row>
    <row r="1011" spans="1:13">
      <c r="A1011" s="316"/>
      <c r="B1011" s="2"/>
      <c r="C1011" s="2"/>
      <c r="G1011" s="377"/>
      <c r="H1011" s="377"/>
      <c r="I1011" s="377"/>
      <c r="J1011" s="377"/>
      <c r="K1011" s="377"/>
      <c r="L1011" s="377"/>
      <c r="M1011" s="378"/>
    </row>
    <row r="1012" spans="1:13">
      <c r="A1012" s="316"/>
      <c r="B1012" s="2"/>
      <c r="C1012" s="2"/>
      <c r="G1012" s="377"/>
      <c r="H1012" s="377"/>
      <c r="I1012" s="377"/>
      <c r="J1012" s="377"/>
      <c r="K1012" s="377"/>
      <c r="L1012" s="377"/>
      <c r="M1012" s="378"/>
    </row>
    <row r="1013" spans="1:13">
      <c r="A1013" s="316"/>
      <c r="B1013" s="2"/>
      <c r="C1013" s="2"/>
      <c r="G1013" s="377"/>
      <c r="H1013" s="377"/>
      <c r="I1013" s="377"/>
      <c r="J1013" s="377"/>
      <c r="K1013" s="377"/>
      <c r="L1013" s="377"/>
      <c r="M1013" s="378"/>
    </row>
    <row r="1014" spans="1:13">
      <c r="A1014" s="316"/>
      <c r="B1014" s="2"/>
      <c r="C1014" s="2"/>
      <c r="G1014" s="377"/>
      <c r="H1014" s="377"/>
      <c r="I1014" s="377"/>
      <c r="J1014" s="377"/>
      <c r="K1014" s="377"/>
      <c r="L1014" s="377"/>
      <c r="M1014" s="378"/>
    </row>
    <row r="1015" spans="1:13">
      <c r="A1015" s="316"/>
      <c r="B1015" s="2"/>
      <c r="C1015" s="2"/>
      <c r="G1015" s="377"/>
      <c r="H1015" s="377"/>
      <c r="I1015" s="377"/>
      <c r="J1015" s="377"/>
      <c r="K1015" s="377"/>
      <c r="L1015" s="377"/>
      <c r="M1015" s="378"/>
    </row>
    <row r="1016" spans="1:13">
      <c r="A1016" s="316"/>
      <c r="B1016" s="2"/>
      <c r="C1016" s="2"/>
      <c r="G1016" s="377"/>
      <c r="H1016" s="377"/>
      <c r="I1016" s="377"/>
      <c r="J1016" s="377"/>
      <c r="K1016" s="377"/>
      <c r="L1016" s="377"/>
      <c r="M1016" s="378"/>
    </row>
    <row r="1017" spans="1:13">
      <c r="A1017" s="316"/>
      <c r="B1017" s="2"/>
      <c r="C1017" s="2"/>
      <c r="G1017" s="377"/>
      <c r="H1017" s="377"/>
      <c r="I1017" s="377"/>
      <c r="J1017" s="377"/>
      <c r="K1017" s="377"/>
      <c r="L1017" s="377"/>
      <c r="M1017" s="378"/>
    </row>
    <row r="1018" spans="1:13">
      <c r="A1018" s="316"/>
      <c r="B1018" s="2"/>
      <c r="C1018" s="2"/>
      <c r="G1018" s="377"/>
      <c r="H1018" s="377"/>
      <c r="I1018" s="377"/>
      <c r="J1018" s="377"/>
      <c r="K1018" s="377"/>
      <c r="L1018" s="377"/>
      <c r="M1018" s="378"/>
    </row>
    <row r="1019" spans="1:13">
      <c r="A1019" s="316"/>
      <c r="B1019" s="2"/>
      <c r="C1019" s="2"/>
      <c r="G1019" s="377"/>
      <c r="H1019" s="377"/>
      <c r="I1019" s="377"/>
      <c r="J1019" s="377"/>
      <c r="K1019" s="377"/>
      <c r="L1019" s="377"/>
      <c r="M1019" s="378"/>
    </row>
    <row r="1020" spans="1:13">
      <c r="A1020" s="316"/>
      <c r="B1020" s="2"/>
      <c r="C1020" s="2"/>
      <c r="G1020" s="377"/>
      <c r="H1020" s="377"/>
      <c r="I1020" s="377"/>
      <c r="J1020" s="377"/>
      <c r="K1020" s="377"/>
      <c r="L1020" s="377"/>
      <c r="M1020" s="378"/>
    </row>
    <row r="1021" spans="1:13">
      <c r="A1021" s="316"/>
      <c r="B1021" s="2"/>
      <c r="C1021" s="2"/>
      <c r="G1021" s="377"/>
      <c r="H1021" s="377"/>
      <c r="I1021" s="377"/>
      <c r="J1021" s="377"/>
      <c r="K1021" s="377"/>
      <c r="L1021" s="377"/>
      <c r="M1021" s="378"/>
    </row>
    <row r="1022" spans="1:13">
      <c r="A1022" s="316"/>
      <c r="B1022" s="2"/>
      <c r="C1022" s="2"/>
      <c r="G1022" s="377"/>
      <c r="H1022" s="377"/>
      <c r="I1022" s="377"/>
      <c r="J1022" s="377"/>
      <c r="K1022" s="377"/>
      <c r="L1022" s="377"/>
      <c r="M1022" s="378"/>
    </row>
    <row r="1023" spans="1:13">
      <c r="A1023" s="316"/>
      <c r="B1023" s="2"/>
      <c r="C1023" s="2"/>
      <c r="G1023" s="377"/>
      <c r="H1023" s="377"/>
      <c r="I1023" s="377"/>
      <c r="J1023" s="377"/>
      <c r="K1023" s="377"/>
      <c r="L1023" s="377"/>
      <c r="M1023" s="378"/>
    </row>
    <row r="1024" spans="1:13">
      <c r="A1024" s="316"/>
      <c r="B1024" s="2"/>
      <c r="C1024" s="2"/>
      <c r="G1024" s="377"/>
      <c r="H1024" s="377"/>
      <c r="I1024" s="377"/>
      <c r="J1024" s="377"/>
      <c r="K1024" s="377"/>
      <c r="L1024" s="377"/>
      <c r="M1024" s="378"/>
    </row>
    <row r="1025" spans="1:13">
      <c r="A1025" s="316"/>
      <c r="B1025" s="2"/>
      <c r="C1025" s="2"/>
      <c r="G1025" s="377"/>
      <c r="H1025" s="377"/>
      <c r="I1025" s="377"/>
      <c r="J1025" s="377"/>
      <c r="K1025" s="377"/>
      <c r="L1025" s="377"/>
      <c r="M1025" s="378"/>
    </row>
    <row r="1026" spans="1:13">
      <c r="A1026" s="316"/>
      <c r="B1026" s="2"/>
      <c r="C1026" s="2"/>
      <c r="G1026" s="377"/>
      <c r="H1026" s="377"/>
      <c r="I1026" s="377"/>
      <c r="J1026" s="377"/>
      <c r="K1026" s="377"/>
      <c r="L1026" s="377"/>
      <c r="M1026" s="378"/>
    </row>
    <row r="1027" spans="1:13">
      <c r="A1027" s="316"/>
      <c r="B1027" s="2"/>
      <c r="C1027" s="2"/>
      <c r="G1027" s="377"/>
      <c r="H1027" s="377"/>
      <c r="I1027" s="377"/>
      <c r="J1027" s="377"/>
      <c r="K1027" s="377"/>
      <c r="L1027" s="377"/>
      <c r="M1027" s="378"/>
    </row>
    <row r="1028" spans="1:13">
      <c r="A1028" s="316"/>
      <c r="B1028" s="2"/>
      <c r="C1028" s="2"/>
      <c r="G1028" s="377"/>
      <c r="H1028" s="377"/>
      <c r="I1028" s="377"/>
      <c r="J1028" s="377"/>
      <c r="K1028" s="377"/>
      <c r="L1028" s="377"/>
      <c r="M1028" s="378"/>
    </row>
    <row r="1029" spans="1:13">
      <c r="A1029" s="316"/>
      <c r="B1029" s="2"/>
      <c r="C1029" s="2"/>
      <c r="G1029" s="377"/>
      <c r="H1029" s="377"/>
      <c r="I1029" s="377"/>
      <c r="J1029" s="377"/>
      <c r="K1029" s="377"/>
      <c r="L1029" s="377"/>
      <c r="M1029" s="378"/>
    </row>
    <row r="1030" spans="1:13">
      <c r="A1030" s="316"/>
      <c r="B1030" s="2"/>
      <c r="C1030" s="2"/>
      <c r="G1030" s="377"/>
      <c r="H1030" s="377"/>
      <c r="I1030" s="377"/>
      <c r="J1030" s="377"/>
      <c r="K1030" s="377"/>
      <c r="L1030" s="377"/>
      <c r="M1030" s="378"/>
    </row>
    <row r="1031" spans="1:13">
      <c r="A1031" s="316"/>
      <c r="B1031" s="2"/>
      <c r="C1031" s="2"/>
      <c r="G1031" s="377"/>
      <c r="H1031" s="377"/>
      <c r="I1031" s="377"/>
      <c r="J1031" s="377"/>
      <c r="K1031" s="377"/>
      <c r="L1031" s="377"/>
      <c r="M1031" s="378"/>
    </row>
    <row r="1032" spans="1:13">
      <c r="A1032" s="316"/>
      <c r="B1032" s="2"/>
      <c r="C1032" s="2"/>
      <c r="G1032" s="377"/>
      <c r="H1032" s="377"/>
      <c r="I1032" s="377"/>
      <c r="J1032" s="377"/>
      <c r="K1032" s="377"/>
      <c r="L1032" s="377"/>
      <c r="M1032" s="378"/>
    </row>
    <row r="1033" spans="1:13">
      <c r="A1033" s="316"/>
      <c r="B1033" s="2"/>
      <c r="C1033" s="2"/>
      <c r="G1033" s="377"/>
      <c r="H1033" s="377"/>
      <c r="I1033" s="377"/>
      <c r="J1033" s="377"/>
      <c r="K1033" s="377"/>
      <c r="L1033" s="377"/>
      <c r="M1033" s="378"/>
    </row>
    <row r="1034" spans="1:13">
      <c r="A1034" s="316"/>
      <c r="B1034" s="2"/>
      <c r="C1034" s="2"/>
      <c r="G1034" s="377"/>
      <c r="H1034" s="377"/>
      <c r="I1034" s="377"/>
      <c r="J1034" s="377"/>
      <c r="K1034" s="377"/>
      <c r="L1034" s="377"/>
      <c r="M1034" s="378"/>
    </row>
    <row r="1035" spans="1:13">
      <c r="A1035" s="316"/>
      <c r="B1035" s="2"/>
      <c r="C1035" s="2"/>
      <c r="G1035" s="377"/>
      <c r="H1035" s="377"/>
      <c r="I1035" s="377"/>
      <c r="J1035" s="377"/>
      <c r="K1035" s="377"/>
      <c r="L1035" s="377"/>
      <c r="M1035" s="378"/>
    </row>
    <row r="1036" spans="1:13">
      <c r="A1036" s="316"/>
      <c r="B1036" s="2"/>
      <c r="C1036" s="2"/>
      <c r="G1036" s="377"/>
      <c r="H1036" s="377"/>
      <c r="I1036" s="377"/>
      <c r="J1036" s="377"/>
      <c r="K1036" s="377"/>
      <c r="L1036" s="377"/>
      <c r="M1036" s="378"/>
    </row>
    <row r="1037" spans="1:13">
      <c r="A1037" s="316"/>
      <c r="B1037" s="2"/>
      <c r="C1037" s="2"/>
      <c r="G1037" s="377"/>
      <c r="H1037" s="377"/>
      <c r="I1037" s="377"/>
      <c r="J1037" s="377"/>
      <c r="K1037" s="377"/>
      <c r="L1037" s="377"/>
      <c r="M1037" s="378"/>
    </row>
    <row r="1038" spans="1:13">
      <c r="A1038" s="316"/>
      <c r="B1038" s="2"/>
      <c r="C1038" s="2"/>
      <c r="G1038" s="377"/>
      <c r="H1038" s="377"/>
      <c r="I1038" s="377"/>
      <c r="J1038" s="377"/>
      <c r="K1038" s="377"/>
      <c r="L1038" s="377"/>
      <c r="M1038" s="378"/>
    </row>
    <row r="1039" spans="1:13">
      <c r="A1039" s="316"/>
      <c r="B1039" s="2"/>
      <c r="C1039" s="2"/>
      <c r="G1039" s="377"/>
      <c r="H1039" s="377"/>
      <c r="I1039" s="377"/>
      <c r="J1039" s="377"/>
      <c r="K1039" s="377"/>
      <c r="L1039" s="377"/>
      <c r="M1039" s="378"/>
    </row>
    <row r="1040" spans="1:13">
      <c r="A1040" s="316"/>
      <c r="B1040" s="2"/>
      <c r="C1040" s="2"/>
      <c r="G1040" s="377"/>
      <c r="H1040" s="377"/>
      <c r="I1040" s="377"/>
      <c r="J1040" s="377"/>
      <c r="K1040" s="377"/>
      <c r="L1040" s="377"/>
      <c r="M1040" s="378"/>
    </row>
    <row r="1041" spans="1:13">
      <c r="A1041" s="316"/>
      <c r="B1041" s="2"/>
      <c r="C1041" s="2"/>
      <c r="G1041" s="377"/>
      <c r="H1041" s="377"/>
      <c r="I1041" s="377"/>
      <c r="J1041" s="377"/>
      <c r="K1041" s="377"/>
      <c r="L1041" s="377"/>
      <c r="M1041" s="378"/>
    </row>
    <row r="1042" spans="1:13">
      <c r="A1042" s="316"/>
      <c r="B1042" s="2"/>
      <c r="C1042" s="2"/>
      <c r="G1042" s="377"/>
      <c r="H1042" s="377"/>
      <c r="I1042" s="377"/>
      <c r="J1042" s="377"/>
      <c r="K1042" s="377"/>
      <c r="L1042" s="377"/>
      <c r="M1042" s="378"/>
    </row>
    <row r="1043" spans="1:13">
      <c r="A1043" s="316"/>
      <c r="B1043" s="2"/>
      <c r="C1043" s="2"/>
      <c r="G1043" s="377"/>
      <c r="H1043" s="377"/>
      <c r="I1043" s="377"/>
      <c r="J1043" s="377"/>
      <c r="K1043" s="377"/>
      <c r="L1043" s="377"/>
      <c r="M1043" s="378"/>
    </row>
    <row r="1044" spans="1:13">
      <c r="A1044" s="316"/>
      <c r="B1044" s="2"/>
      <c r="C1044" s="2"/>
      <c r="G1044" s="377"/>
      <c r="H1044" s="377"/>
      <c r="I1044" s="377"/>
      <c r="J1044" s="377"/>
      <c r="K1044" s="377"/>
      <c r="L1044" s="377"/>
      <c r="M1044" s="378"/>
    </row>
    <row r="1045" spans="1:13">
      <c r="A1045" s="316"/>
      <c r="B1045" s="2"/>
      <c r="C1045" s="2"/>
      <c r="G1045" s="377"/>
      <c r="H1045" s="377"/>
      <c r="I1045" s="377"/>
      <c r="J1045" s="377"/>
      <c r="K1045" s="377"/>
      <c r="L1045" s="377"/>
      <c r="M1045" s="378"/>
    </row>
    <row r="1046" spans="1:13">
      <c r="A1046" s="316"/>
      <c r="B1046" s="2"/>
      <c r="C1046" s="2"/>
      <c r="G1046" s="377"/>
      <c r="H1046" s="377"/>
      <c r="I1046" s="377"/>
      <c r="J1046" s="377"/>
      <c r="K1046" s="377"/>
      <c r="L1046" s="377"/>
      <c r="M1046" s="378"/>
    </row>
    <row r="1047" spans="1:13">
      <c r="A1047" s="316"/>
      <c r="B1047" s="2"/>
      <c r="C1047" s="2"/>
      <c r="G1047" s="377"/>
      <c r="H1047" s="377"/>
      <c r="I1047" s="377"/>
      <c r="J1047" s="377"/>
      <c r="K1047" s="377"/>
      <c r="L1047" s="377"/>
      <c r="M1047" s="378"/>
    </row>
    <row r="1048" spans="1:13">
      <c r="A1048" s="316"/>
      <c r="B1048" s="2"/>
      <c r="C1048" s="2"/>
      <c r="G1048" s="377"/>
      <c r="H1048" s="377"/>
      <c r="I1048" s="377"/>
      <c r="J1048" s="377"/>
      <c r="K1048" s="377"/>
      <c r="L1048" s="377"/>
      <c r="M1048" s="378"/>
    </row>
    <row r="1049" spans="1:13">
      <c r="A1049" s="316"/>
      <c r="B1049" s="2"/>
      <c r="C1049" s="2"/>
      <c r="G1049" s="377"/>
      <c r="H1049" s="377"/>
      <c r="I1049" s="377"/>
      <c r="J1049" s="377"/>
      <c r="K1049" s="377"/>
      <c r="L1049" s="377"/>
      <c r="M1049" s="378"/>
    </row>
    <row r="1050" spans="1:13">
      <c r="A1050" s="316"/>
      <c r="B1050" s="2"/>
      <c r="C1050" s="2"/>
      <c r="G1050" s="377"/>
      <c r="H1050" s="377"/>
      <c r="I1050" s="377"/>
      <c r="J1050" s="377"/>
      <c r="K1050" s="377"/>
      <c r="L1050" s="377"/>
      <c r="M1050" s="378"/>
    </row>
    <row r="1051" spans="1:13">
      <c r="A1051" s="316"/>
      <c r="B1051" s="2"/>
      <c r="C1051" s="2"/>
      <c r="G1051" s="377"/>
      <c r="H1051" s="377"/>
      <c r="I1051" s="377"/>
      <c r="J1051" s="377"/>
      <c r="K1051" s="377"/>
      <c r="L1051" s="377"/>
      <c r="M1051" s="378"/>
    </row>
    <row r="1052" spans="1:13">
      <c r="A1052" s="316"/>
      <c r="B1052" s="2"/>
      <c r="C1052" s="2"/>
      <c r="G1052" s="377"/>
      <c r="H1052" s="377"/>
      <c r="I1052" s="377"/>
      <c r="J1052" s="377"/>
      <c r="K1052" s="377"/>
      <c r="L1052" s="377"/>
      <c r="M1052" s="378"/>
    </row>
    <row r="1053" spans="1:13">
      <c r="A1053" s="316"/>
      <c r="B1053" s="2"/>
      <c r="C1053" s="2"/>
      <c r="G1053" s="377"/>
      <c r="H1053" s="377"/>
      <c r="I1053" s="377"/>
      <c r="J1053" s="377"/>
      <c r="K1053" s="377"/>
      <c r="L1053" s="377"/>
      <c r="M1053" s="378"/>
    </row>
    <row r="1054" spans="1:13">
      <c r="A1054" s="316"/>
      <c r="B1054" s="2"/>
      <c r="C1054" s="2"/>
      <c r="G1054" s="377"/>
      <c r="H1054" s="377"/>
      <c r="I1054" s="377"/>
      <c r="J1054" s="377"/>
      <c r="K1054" s="377"/>
      <c r="L1054" s="377"/>
      <c r="M1054" s="378"/>
    </row>
    <row r="1055" spans="1:13">
      <c r="A1055" s="316"/>
      <c r="B1055" s="2"/>
      <c r="C1055" s="2"/>
      <c r="G1055" s="377"/>
      <c r="H1055" s="377"/>
      <c r="I1055" s="377"/>
      <c r="J1055" s="377"/>
      <c r="K1055" s="377"/>
      <c r="L1055" s="377"/>
      <c r="M1055" s="378"/>
    </row>
    <row r="1056" spans="1:13">
      <c r="A1056" s="316"/>
      <c r="B1056" s="2"/>
      <c r="C1056" s="2"/>
      <c r="G1056" s="377"/>
      <c r="H1056" s="377"/>
      <c r="I1056" s="377"/>
      <c r="J1056" s="377"/>
      <c r="K1056" s="377"/>
      <c r="L1056" s="377"/>
      <c r="M1056" s="378"/>
    </row>
    <row r="1057" spans="1:13">
      <c r="A1057" s="316"/>
      <c r="B1057" s="2"/>
      <c r="C1057" s="2"/>
      <c r="G1057" s="377"/>
      <c r="H1057" s="377"/>
      <c r="I1057" s="377"/>
      <c r="J1057" s="377"/>
      <c r="K1057" s="377"/>
      <c r="L1057" s="377"/>
      <c r="M1057" s="378"/>
    </row>
    <row r="1058" spans="1:13">
      <c r="A1058" s="316"/>
      <c r="B1058" s="2"/>
      <c r="C1058" s="2"/>
      <c r="G1058" s="377"/>
      <c r="H1058" s="377"/>
      <c r="I1058" s="377"/>
      <c r="J1058" s="377"/>
      <c r="K1058" s="377"/>
      <c r="L1058" s="377"/>
      <c r="M1058" s="378"/>
    </row>
    <row r="1059" spans="1:13">
      <c r="A1059" s="316"/>
      <c r="B1059" s="2"/>
      <c r="C1059" s="2"/>
      <c r="G1059" s="377"/>
      <c r="H1059" s="377"/>
      <c r="I1059" s="377"/>
      <c r="J1059" s="377"/>
      <c r="K1059" s="377"/>
      <c r="L1059" s="377"/>
      <c r="M1059" s="378"/>
    </row>
    <row r="1060" spans="1:13">
      <c r="A1060" s="316"/>
      <c r="B1060" s="2"/>
      <c r="C1060" s="2"/>
      <c r="G1060" s="377"/>
      <c r="H1060" s="377"/>
      <c r="I1060" s="377"/>
      <c r="J1060" s="377"/>
      <c r="K1060" s="377"/>
      <c r="L1060" s="377"/>
      <c r="M1060" s="378"/>
    </row>
    <row r="1061" spans="1:13">
      <c r="A1061" s="316"/>
      <c r="B1061" s="2"/>
      <c r="C1061" s="2"/>
      <c r="G1061" s="377"/>
      <c r="H1061" s="377"/>
      <c r="I1061" s="377"/>
      <c r="J1061" s="377"/>
      <c r="K1061" s="377"/>
      <c r="L1061" s="377"/>
      <c r="M1061" s="378"/>
    </row>
    <row r="1062" spans="1:13">
      <c r="A1062" s="316"/>
      <c r="B1062" s="2"/>
      <c r="C1062" s="2"/>
      <c r="G1062" s="377"/>
      <c r="H1062" s="377"/>
      <c r="I1062" s="377"/>
      <c r="J1062" s="377"/>
      <c r="K1062" s="377"/>
      <c r="L1062" s="377"/>
      <c r="M1062" s="378"/>
    </row>
    <row r="1063" spans="1:13">
      <c r="A1063" s="316"/>
      <c r="B1063" s="2"/>
      <c r="C1063" s="2"/>
      <c r="G1063" s="377"/>
      <c r="H1063" s="377"/>
      <c r="I1063" s="377"/>
      <c r="J1063" s="377"/>
      <c r="K1063" s="377"/>
      <c r="L1063" s="377"/>
      <c r="M1063" s="378"/>
    </row>
    <row r="1064" spans="1:13">
      <c r="A1064" s="316"/>
      <c r="B1064" s="2"/>
      <c r="C1064" s="2"/>
      <c r="G1064" s="377"/>
      <c r="H1064" s="377"/>
      <c r="I1064" s="377"/>
      <c r="J1064" s="377"/>
      <c r="K1064" s="377"/>
      <c r="L1064" s="377"/>
      <c r="M1064" s="378"/>
    </row>
    <row r="1065" spans="1:13">
      <c r="A1065" s="316"/>
      <c r="B1065" s="2"/>
      <c r="C1065" s="2"/>
      <c r="G1065" s="377"/>
      <c r="H1065" s="377"/>
      <c r="I1065" s="377"/>
      <c r="J1065" s="377"/>
      <c r="K1065" s="377"/>
      <c r="L1065" s="377"/>
      <c r="M1065" s="378"/>
    </row>
    <row r="1066" spans="1:13">
      <c r="A1066" s="316"/>
      <c r="B1066" s="2"/>
      <c r="C1066" s="2"/>
      <c r="G1066" s="377"/>
      <c r="H1066" s="377"/>
      <c r="I1066" s="377"/>
      <c r="J1066" s="377"/>
      <c r="K1066" s="377"/>
      <c r="L1066" s="377"/>
      <c r="M1066" s="378"/>
    </row>
    <row r="1067" spans="1:13">
      <c r="A1067" s="316"/>
      <c r="B1067" s="2"/>
      <c r="C1067" s="2"/>
      <c r="G1067" s="377"/>
      <c r="H1067" s="377"/>
      <c r="I1067" s="377"/>
      <c r="J1067" s="377"/>
      <c r="K1067" s="377"/>
      <c r="L1067" s="377"/>
      <c r="M1067" s="378"/>
    </row>
    <row r="1068" spans="1:13">
      <c r="A1068" s="316"/>
      <c r="B1068" s="2"/>
      <c r="C1068" s="2"/>
      <c r="G1068" s="377"/>
      <c r="H1068" s="377"/>
      <c r="I1068" s="377"/>
      <c r="J1068" s="377"/>
      <c r="K1068" s="377"/>
      <c r="L1068" s="377"/>
      <c r="M1068" s="378"/>
    </row>
    <row r="1069" spans="1:13">
      <c r="A1069" s="316"/>
      <c r="B1069" s="2"/>
      <c r="C1069" s="2"/>
      <c r="G1069" s="377"/>
      <c r="H1069" s="377"/>
      <c r="I1069" s="377"/>
      <c r="J1069" s="377"/>
      <c r="K1069" s="377"/>
      <c r="L1069" s="377"/>
      <c r="M1069" s="378"/>
    </row>
    <row r="1070" spans="1:13">
      <c r="A1070" s="316"/>
      <c r="B1070" s="2"/>
      <c r="C1070" s="2"/>
      <c r="G1070" s="377"/>
      <c r="H1070" s="377"/>
      <c r="I1070" s="377"/>
      <c r="J1070" s="377"/>
      <c r="K1070" s="377"/>
      <c r="L1070" s="377"/>
      <c r="M1070" s="378"/>
    </row>
    <row r="1071" spans="1:13">
      <c r="A1071" s="316"/>
      <c r="B1071" s="2"/>
      <c r="C1071" s="2"/>
      <c r="G1071" s="377"/>
      <c r="H1071" s="377"/>
      <c r="I1071" s="377"/>
      <c r="J1071" s="377"/>
      <c r="K1071" s="377"/>
      <c r="L1071" s="377"/>
      <c r="M1071" s="378"/>
    </row>
    <row r="1072" spans="1:13">
      <c r="A1072" s="316"/>
      <c r="B1072" s="2"/>
      <c r="C1072" s="2"/>
      <c r="G1072" s="377"/>
      <c r="H1072" s="377"/>
      <c r="I1072" s="377"/>
      <c r="J1072" s="377"/>
      <c r="K1072" s="377"/>
      <c r="L1072" s="377"/>
      <c r="M1072" s="378"/>
    </row>
    <row r="1073" spans="1:13">
      <c r="A1073" s="316"/>
      <c r="B1073" s="2"/>
      <c r="C1073" s="2"/>
      <c r="G1073" s="377"/>
      <c r="H1073" s="377"/>
      <c r="I1073" s="377"/>
      <c r="J1073" s="377"/>
      <c r="K1073" s="377"/>
      <c r="L1073" s="377"/>
      <c r="M1073" s="378"/>
    </row>
    <row r="1074" spans="1:13">
      <c r="A1074" s="316"/>
      <c r="B1074" s="2"/>
      <c r="C1074" s="2"/>
      <c r="G1074" s="377"/>
      <c r="H1074" s="377"/>
      <c r="I1074" s="377"/>
      <c r="J1074" s="377"/>
      <c r="K1074" s="377"/>
      <c r="L1074" s="377"/>
      <c r="M1074" s="378"/>
    </row>
    <row r="1075" spans="1:13">
      <c r="A1075" s="316"/>
      <c r="B1075" s="2"/>
      <c r="C1075" s="2"/>
      <c r="G1075" s="377"/>
      <c r="H1075" s="377"/>
      <c r="I1075" s="377"/>
      <c r="J1075" s="377"/>
      <c r="K1075" s="377"/>
      <c r="L1075" s="377"/>
      <c r="M1075" s="378"/>
    </row>
    <row r="1076" spans="1:13">
      <c r="A1076" s="316"/>
      <c r="B1076" s="2"/>
      <c r="C1076" s="2"/>
      <c r="G1076" s="377"/>
      <c r="H1076" s="377"/>
      <c r="I1076" s="377"/>
      <c r="J1076" s="377"/>
      <c r="K1076" s="377"/>
      <c r="L1076" s="377"/>
      <c r="M1076" s="378"/>
    </row>
    <row r="1077" spans="1:13">
      <c r="A1077" s="316"/>
      <c r="B1077" s="2"/>
      <c r="C1077" s="2"/>
      <c r="G1077" s="377"/>
      <c r="H1077" s="377"/>
      <c r="I1077" s="377"/>
      <c r="J1077" s="377"/>
      <c r="K1077" s="377"/>
      <c r="L1077" s="377"/>
      <c r="M1077" s="378"/>
    </row>
    <row r="1078" spans="1:13">
      <c r="A1078" s="316"/>
      <c r="B1078" s="2"/>
      <c r="C1078" s="2"/>
      <c r="G1078" s="377"/>
      <c r="H1078" s="377"/>
      <c r="I1078" s="377"/>
      <c r="J1078" s="377"/>
      <c r="K1078" s="377"/>
      <c r="L1078" s="377"/>
      <c r="M1078" s="378"/>
    </row>
    <row r="1079" spans="1:13">
      <c r="A1079" s="316"/>
      <c r="B1079" s="2"/>
      <c r="C1079" s="2"/>
      <c r="G1079" s="377"/>
      <c r="H1079" s="377"/>
      <c r="I1079" s="377"/>
      <c r="J1079" s="377"/>
      <c r="K1079" s="377"/>
      <c r="L1079" s="377"/>
      <c r="M1079" s="378"/>
    </row>
    <row r="1080" spans="1:13">
      <c r="A1080" s="316"/>
      <c r="B1080" s="2"/>
      <c r="C1080" s="2"/>
      <c r="G1080" s="377"/>
      <c r="H1080" s="377"/>
      <c r="I1080" s="377"/>
      <c r="J1080" s="377"/>
      <c r="K1080" s="377"/>
      <c r="L1080" s="377"/>
      <c r="M1080" s="378"/>
    </row>
    <row r="1081" spans="1:13">
      <c r="A1081" s="316"/>
      <c r="B1081" s="2"/>
      <c r="C1081" s="2"/>
      <c r="G1081" s="377"/>
      <c r="H1081" s="377"/>
      <c r="I1081" s="377"/>
      <c r="J1081" s="377"/>
      <c r="K1081" s="377"/>
      <c r="L1081" s="377"/>
      <c r="M1081" s="378"/>
    </row>
    <row r="1082" spans="1:13">
      <c r="A1082" s="316"/>
      <c r="B1082" s="2"/>
      <c r="C1082" s="2"/>
      <c r="G1082" s="377"/>
      <c r="H1082" s="377"/>
      <c r="I1082" s="377"/>
      <c r="J1082" s="377"/>
      <c r="K1082" s="377"/>
      <c r="L1082" s="377"/>
      <c r="M1082" s="378"/>
    </row>
    <row r="1083" spans="1:13">
      <c r="A1083" s="316"/>
      <c r="B1083" s="2"/>
      <c r="C1083" s="2"/>
      <c r="G1083" s="377"/>
      <c r="H1083" s="377"/>
      <c r="I1083" s="377"/>
      <c r="J1083" s="377"/>
      <c r="K1083" s="377"/>
      <c r="L1083" s="377"/>
      <c r="M1083" s="378"/>
    </row>
    <row r="1084" spans="1:13">
      <c r="A1084" s="316"/>
      <c r="B1084" s="2"/>
      <c r="C1084" s="2"/>
      <c r="G1084" s="377"/>
      <c r="H1084" s="377"/>
      <c r="I1084" s="377"/>
      <c r="J1084" s="377"/>
      <c r="K1084" s="377"/>
      <c r="L1084" s="377"/>
      <c r="M1084" s="378"/>
    </row>
    <row r="1085" spans="1:13">
      <c r="A1085" s="316"/>
      <c r="B1085" s="2"/>
      <c r="C1085" s="2"/>
      <c r="G1085" s="377"/>
      <c r="H1085" s="377"/>
      <c r="I1085" s="377"/>
      <c r="J1085" s="377"/>
      <c r="K1085" s="377"/>
      <c r="L1085" s="377"/>
      <c r="M1085" s="378"/>
    </row>
    <row r="1086" spans="1:13">
      <c r="A1086" s="316"/>
      <c r="B1086" s="2"/>
      <c r="C1086" s="2"/>
      <c r="G1086" s="377"/>
      <c r="H1086" s="377"/>
      <c r="I1086" s="377"/>
      <c r="J1086" s="377"/>
      <c r="K1086" s="377"/>
      <c r="L1086" s="377"/>
      <c r="M1086" s="378"/>
    </row>
    <row r="1087" spans="1:13">
      <c r="A1087" s="316"/>
      <c r="B1087" s="2"/>
      <c r="C1087" s="2"/>
      <c r="G1087" s="377"/>
      <c r="H1087" s="377"/>
      <c r="I1087" s="377"/>
      <c r="J1087" s="377"/>
      <c r="K1087" s="377"/>
      <c r="L1087" s="377"/>
      <c r="M1087" s="378"/>
    </row>
    <row r="1088" spans="1:13">
      <c r="A1088" s="316"/>
      <c r="B1088" s="2"/>
      <c r="C1088" s="2"/>
      <c r="G1088" s="377"/>
      <c r="H1088" s="377"/>
      <c r="I1088" s="377"/>
      <c r="J1088" s="377"/>
      <c r="K1088" s="377"/>
      <c r="L1088" s="377"/>
      <c r="M1088" s="378"/>
    </row>
    <row r="1089" spans="1:13">
      <c r="A1089" s="316"/>
      <c r="B1089" s="2"/>
      <c r="C1089" s="2"/>
      <c r="G1089" s="377"/>
      <c r="H1089" s="377"/>
      <c r="I1089" s="377"/>
      <c r="J1089" s="377"/>
      <c r="K1089" s="377"/>
      <c r="L1089" s="377"/>
      <c r="M1089" s="378"/>
    </row>
    <row r="1090" spans="1:13">
      <c r="A1090" s="316"/>
      <c r="B1090" s="2"/>
      <c r="C1090" s="2"/>
      <c r="G1090" s="377"/>
      <c r="H1090" s="377"/>
      <c r="I1090" s="377"/>
      <c r="J1090" s="377"/>
      <c r="K1090" s="377"/>
      <c r="L1090" s="377"/>
      <c r="M1090" s="378"/>
    </row>
    <row r="1091" spans="1:13">
      <c r="A1091" s="316"/>
      <c r="B1091" s="2"/>
      <c r="C1091" s="2"/>
      <c r="G1091" s="377"/>
      <c r="H1091" s="377"/>
      <c r="I1091" s="377"/>
      <c r="J1091" s="377"/>
      <c r="K1091" s="377"/>
      <c r="L1091" s="377"/>
      <c r="M1091" s="378"/>
    </row>
    <row r="1092" spans="1:13">
      <c r="A1092" s="316"/>
      <c r="B1092" s="2"/>
      <c r="C1092" s="2"/>
      <c r="G1092" s="377"/>
      <c r="H1092" s="377"/>
      <c r="I1092" s="377"/>
      <c r="J1092" s="377"/>
      <c r="K1092" s="377"/>
      <c r="L1092" s="377"/>
      <c r="M1092" s="378"/>
    </row>
    <row r="1093" spans="1:13">
      <c r="A1093" s="316"/>
      <c r="B1093" s="2"/>
      <c r="C1093" s="2"/>
      <c r="G1093" s="377"/>
      <c r="H1093" s="377"/>
      <c r="I1093" s="377"/>
      <c r="J1093" s="377"/>
      <c r="K1093" s="377"/>
      <c r="L1093" s="377"/>
      <c r="M1093" s="378"/>
    </row>
    <row r="1094" spans="1:13">
      <c r="A1094" s="316"/>
      <c r="B1094" s="2"/>
      <c r="C1094" s="2"/>
      <c r="G1094" s="377"/>
      <c r="H1094" s="377"/>
      <c r="I1094" s="377"/>
      <c r="J1094" s="377"/>
      <c r="K1094" s="377"/>
      <c r="L1094" s="377"/>
      <c r="M1094" s="378"/>
    </row>
    <row r="1095" spans="1:13">
      <c r="A1095" s="316"/>
      <c r="B1095" s="2"/>
      <c r="C1095" s="2"/>
      <c r="G1095" s="377"/>
      <c r="H1095" s="377"/>
      <c r="I1095" s="377"/>
      <c r="J1095" s="377"/>
      <c r="K1095" s="377"/>
      <c r="L1095" s="377"/>
      <c r="M1095" s="378"/>
    </row>
    <row r="1096" spans="1:13">
      <c r="A1096" s="316"/>
      <c r="B1096" s="2"/>
      <c r="C1096" s="2"/>
      <c r="G1096" s="377"/>
      <c r="H1096" s="377"/>
      <c r="I1096" s="377"/>
      <c r="J1096" s="377"/>
      <c r="K1096" s="377"/>
      <c r="L1096" s="377"/>
      <c r="M1096" s="378"/>
    </row>
    <row r="1097" spans="1:13">
      <c r="A1097" s="316"/>
      <c r="B1097" s="2"/>
      <c r="C1097" s="2"/>
      <c r="G1097" s="377"/>
      <c r="H1097" s="377"/>
      <c r="I1097" s="377"/>
      <c r="J1097" s="377"/>
      <c r="K1097" s="377"/>
      <c r="L1097" s="377"/>
      <c r="M1097" s="378"/>
    </row>
    <row r="1098" spans="1:13">
      <c r="A1098" s="316"/>
      <c r="B1098" s="2"/>
      <c r="C1098" s="2"/>
      <c r="G1098" s="377"/>
      <c r="H1098" s="377"/>
      <c r="I1098" s="377"/>
      <c r="J1098" s="377"/>
      <c r="K1098" s="377"/>
      <c r="L1098" s="377"/>
      <c r="M1098" s="378"/>
    </row>
    <row r="1099" spans="1:13">
      <c r="A1099" s="316"/>
      <c r="B1099" s="2"/>
      <c r="C1099" s="2"/>
      <c r="G1099" s="377"/>
      <c r="H1099" s="377"/>
      <c r="I1099" s="377"/>
      <c r="J1099" s="377"/>
      <c r="K1099" s="377"/>
      <c r="L1099" s="377"/>
      <c r="M1099" s="378"/>
    </row>
    <row r="1100" spans="1:13">
      <c r="A1100" s="316"/>
      <c r="B1100" s="2"/>
      <c r="C1100" s="2"/>
      <c r="G1100" s="377"/>
      <c r="H1100" s="377"/>
      <c r="I1100" s="377"/>
      <c r="J1100" s="377"/>
      <c r="K1100" s="377"/>
      <c r="L1100" s="377"/>
      <c r="M1100" s="378"/>
    </row>
    <row r="1101" spans="1:13">
      <c r="A1101" s="316"/>
      <c r="B1101" s="2"/>
      <c r="C1101" s="2"/>
      <c r="G1101" s="377"/>
      <c r="H1101" s="377"/>
      <c r="I1101" s="377"/>
      <c r="J1101" s="377"/>
      <c r="K1101" s="377"/>
      <c r="L1101" s="377"/>
      <c r="M1101" s="378"/>
    </row>
    <row r="1102" spans="1:13">
      <c r="A1102" s="316"/>
      <c r="B1102" s="2"/>
      <c r="C1102" s="2"/>
      <c r="G1102" s="377"/>
      <c r="H1102" s="377"/>
      <c r="I1102" s="377"/>
      <c r="J1102" s="377"/>
      <c r="K1102" s="377"/>
      <c r="L1102" s="377"/>
      <c r="M1102" s="378"/>
    </row>
    <row r="1103" spans="1:13">
      <c r="A1103" s="316"/>
      <c r="B1103" s="2"/>
      <c r="C1103" s="2"/>
      <c r="G1103" s="377"/>
      <c r="H1103" s="377"/>
      <c r="I1103" s="377"/>
      <c r="J1103" s="377"/>
      <c r="K1103" s="377"/>
      <c r="L1103" s="377"/>
      <c r="M1103" s="378"/>
    </row>
    <row r="1104" spans="1:13">
      <c r="A1104" s="316"/>
      <c r="B1104" s="2"/>
      <c r="C1104" s="2"/>
      <c r="G1104" s="377"/>
      <c r="H1104" s="377"/>
      <c r="I1104" s="377"/>
      <c r="J1104" s="377"/>
      <c r="K1104" s="377"/>
      <c r="L1104" s="377"/>
      <c r="M1104" s="378"/>
    </row>
    <row r="1105" spans="1:13">
      <c r="A1105" s="316"/>
      <c r="B1105" s="2"/>
      <c r="C1105" s="2"/>
      <c r="G1105" s="377"/>
      <c r="H1105" s="377"/>
      <c r="I1105" s="377"/>
      <c r="J1105" s="377"/>
      <c r="K1105" s="377"/>
      <c r="L1105" s="377"/>
      <c r="M1105" s="378"/>
    </row>
    <row r="1106" spans="1:13">
      <c r="A1106" s="316"/>
      <c r="B1106" s="2"/>
      <c r="C1106" s="2"/>
      <c r="G1106" s="377"/>
      <c r="H1106" s="377"/>
      <c r="I1106" s="377"/>
      <c r="J1106" s="377"/>
      <c r="K1106" s="377"/>
      <c r="L1106" s="377"/>
      <c r="M1106" s="378"/>
    </row>
    <row r="1107" spans="1:13">
      <c r="A1107" s="316"/>
      <c r="B1107" s="2"/>
      <c r="C1107" s="2"/>
      <c r="G1107" s="377"/>
      <c r="H1107" s="377"/>
      <c r="I1107" s="377"/>
      <c r="J1107" s="377"/>
      <c r="K1107" s="377"/>
      <c r="L1107" s="377"/>
      <c r="M1107" s="378"/>
    </row>
    <row r="1108" spans="1:13">
      <c r="A1108" s="316"/>
      <c r="B1108" s="2"/>
      <c r="C1108" s="2"/>
      <c r="G1108" s="377"/>
      <c r="H1108" s="377"/>
      <c r="I1108" s="377"/>
      <c r="J1108" s="377"/>
      <c r="K1108" s="377"/>
      <c r="L1108" s="377"/>
      <c r="M1108" s="378"/>
    </row>
    <row r="1109" spans="1:13">
      <c r="A1109" s="316"/>
      <c r="B1109" s="2"/>
      <c r="C1109" s="2"/>
      <c r="G1109" s="377"/>
      <c r="H1109" s="377"/>
      <c r="I1109" s="377"/>
      <c r="J1109" s="377"/>
      <c r="K1109" s="377"/>
      <c r="L1109" s="377"/>
      <c r="M1109" s="378"/>
    </row>
    <row r="1110" spans="1:13">
      <c r="A1110" s="316"/>
      <c r="B1110" s="2"/>
      <c r="C1110" s="2"/>
      <c r="G1110" s="377"/>
      <c r="H1110" s="377"/>
      <c r="I1110" s="377"/>
      <c r="J1110" s="377"/>
      <c r="K1110" s="377"/>
      <c r="L1110" s="377"/>
      <c r="M1110" s="378"/>
    </row>
    <row r="1111" spans="1:13">
      <c r="A1111" s="316"/>
      <c r="B1111" s="2"/>
      <c r="C1111" s="2"/>
      <c r="G1111" s="377"/>
      <c r="H1111" s="377"/>
      <c r="I1111" s="377"/>
      <c r="J1111" s="377"/>
      <c r="K1111" s="377"/>
      <c r="L1111" s="377"/>
      <c r="M1111" s="378"/>
    </row>
    <row r="1112" spans="1:13">
      <c r="A1112" s="316"/>
      <c r="B1112" s="2"/>
      <c r="C1112" s="2"/>
      <c r="G1112" s="377"/>
      <c r="H1112" s="377"/>
      <c r="I1112" s="377"/>
      <c r="J1112" s="377"/>
      <c r="K1112" s="377"/>
      <c r="L1112" s="377"/>
      <c r="M1112" s="378"/>
    </row>
    <row r="1113" spans="1:13">
      <c r="A1113" s="316"/>
      <c r="B1113" s="2"/>
      <c r="C1113" s="2"/>
      <c r="G1113" s="377"/>
      <c r="H1113" s="377"/>
      <c r="I1113" s="377"/>
      <c r="J1113" s="377"/>
      <c r="K1113" s="377"/>
      <c r="L1113" s="377"/>
      <c r="M1113" s="378"/>
    </row>
    <row r="1114" spans="1:13">
      <c r="A1114" s="316"/>
      <c r="B1114" s="2"/>
      <c r="C1114" s="2"/>
      <c r="G1114" s="377"/>
      <c r="H1114" s="377"/>
      <c r="I1114" s="377"/>
      <c r="J1114" s="377"/>
      <c r="K1114" s="377"/>
      <c r="L1114" s="377"/>
      <c r="M1114" s="378"/>
    </row>
    <row r="1115" spans="1:13">
      <c r="A1115" s="316"/>
      <c r="B1115" s="2"/>
      <c r="C1115" s="2"/>
      <c r="G1115" s="377"/>
      <c r="H1115" s="377"/>
      <c r="I1115" s="377"/>
      <c r="J1115" s="377"/>
      <c r="K1115" s="377"/>
      <c r="L1115" s="377"/>
      <c r="M1115" s="378"/>
    </row>
    <row r="1116" spans="1:13">
      <c r="A1116" s="316"/>
      <c r="B1116" s="2"/>
      <c r="C1116" s="2"/>
      <c r="G1116" s="377"/>
      <c r="H1116" s="377"/>
      <c r="I1116" s="377"/>
      <c r="J1116" s="377"/>
      <c r="K1116" s="377"/>
      <c r="L1116" s="377"/>
      <c r="M1116" s="378"/>
    </row>
    <row r="1117" spans="1:13">
      <c r="A1117" s="316"/>
      <c r="B1117" s="2"/>
      <c r="C1117" s="2"/>
      <c r="G1117" s="377"/>
      <c r="H1117" s="377"/>
      <c r="I1117" s="377"/>
      <c r="J1117" s="377"/>
      <c r="K1117" s="377"/>
      <c r="L1117" s="377"/>
      <c r="M1117" s="378"/>
    </row>
    <row r="1118" spans="1:13">
      <c r="A1118" s="316"/>
      <c r="B1118" s="2"/>
      <c r="C1118" s="2"/>
      <c r="G1118" s="377"/>
      <c r="H1118" s="377"/>
      <c r="I1118" s="377"/>
      <c r="J1118" s="377"/>
      <c r="K1118" s="377"/>
      <c r="L1118" s="377"/>
      <c r="M1118" s="378"/>
    </row>
    <row r="1119" spans="1:13">
      <c r="A1119" s="316"/>
      <c r="B1119" s="2"/>
      <c r="C1119" s="2"/>
      <c r="G1119" s="377"/>
      <c r="H1119" s="377"/>
      <c r="I1119" s="377"/>
      <c r="J1119" s="377"/>
      <c r="K1119" s="377"/>
      <c r="L1119" s="377"/>
      <c r="M1119" s="378"/>
    </row>
    <row r="1120" spans="1:13">
      <c r="A1120" s="316"/>
      <c r="B1120" s="2"/>
      <c r="C1120" s="2"/>
      <c r="G1120" s="377"/>
      <c r="H1120" s="377"/>
      <c r="I1120" s="377"/>
      <c r="J1120" s="377"/>
      <c r="K1120" s="377"/>
      <c r="L1120" s="377"/>
      <c r="M1120" s="378"/>
    </row>
    <row r="1121" spans="1:13">
      <c r="A1121" s="316"/>
      <c r="B1121" s="2"/>
      <c r="C1121" s="2"/>
      <c r="G1121" s="377"/>
      <c r="H1121" s="377"/>
      <c r="I1121" s="377"/>
      <c r="J1121" s="377"/>
      <c r="K1121" s="377"/>
      <c r="L1121" s="377"/>
      <c r="M1121" s="378"/>
    </row>
    <row r="1122" spans="1:13">
      <c r="A1122" s="316"/>
      <c r="B1122" s="2"/>
      <c r="C1122" s="2"/>
      <c r="G1122" s="377"/>
      <c r="H1122" s="377"/>
      <c r="I1122" s="377"/>
      <c r="J1122" s="377"/>
      <c r="K1122" s="377"/>
      <c r="L1122" s="377"/>
      <c r="M1122" s="378"/>
    </row>
    <row r="1123" spans="1:13">
      <c r="A1123" s="316"/>
      <c r="B1123" s="2"/>
      <c r="C1123" s="2"/>
      <c r="G1123" s="377"/>
      <c r="H1123" s="377"/>
      <c r="I1123" s="377"/>
      <c r="J1123" s="377"/>
      <c r="K1123" s="377"/>
      <c r="L1123" s="377"/>
      <c r="M1123" s="378"/>
    </row>
    <row r="1124" spans="1:13">
      <c r="A1124" s="316"/>
      <c r="B1124" s="2"/>
      <c r="C1124" s="2"/>
      <c r="G1124" s="377"/>
      <c r="H1124" s="377"/>
      <c r="I1124" s="377"/>
      <c r="J1124" s="377"/>
      <c r="K1124" s="377"/>
      <c r="L1124" s="377"/>
      <c r="M1124" s="378"/>
    </row>
    <row r="1125" spans="1:13">
      <c r="A1125" s="316"/>
      <c r="B1125" s="2"/>
      <c r="C1125" s="2"/>
      <c r="G1125" s="377"/>
      <c r="H1125" s="377"/>
      <c r="I1125" s="377"/>
      <c r="J1125" s="377"/>
      <c r="K1125" s="377"/>
      <c r="L1125" s="377"/>
      <c r="M1125" s="378"/>
    </row>
    <row r="1126" spans="1:13">
      <c r="A1126" s="316"/>
      <c r="B1126" s="2"/>
      <c r="C1126" s="2"/>
      <c r="G1126" s="377"/>
      <c r="H1126" s="377"/>
      <c r="I1126" s="377"/>
      <c r="J1126" s="377"/>
      <c r="K1126" s="377"/>
      <c r="L1126" s="377"/>
      <c r="M1126" s="378"/>
    </row>
    <row r="1127" spans="1:13">
      <c r="A1127" s="316"/>
      <c r="B1127" s="2"/>
      <c r="C1127" s="2"/>
      <c r="G1127" s="377"/>
      <c r="H1127" s="377"/>
      <c r="I1127" s="377"/>
      <c r="J1127" s="377"/>
      <c r="K1127" s="377"/>
      <c r="L1127" s="377"/>
      <c r="M1127" s="378"/>
    </row>
    <row r="1128" spans="1:13">
      <c r="A1128" s="316"/>
      <c r="B1128" s="2"/>
      <c r="C1128" s="2"/>
      <c r="G1128" s="377"/>
      <c r="H1128" s="377"/>
      <c r="I1128" s="377"/>
      <c r="J1128" s="377"/>
      <c r="K1128" s="377"/>
      <c r="L1128" s="377"/>
      <c r="M1128" s="378"/>
    </row>
    <row r="1129" spans="1:13">
      <c r="A1129" s="316"/>
      <c r="B1129" s="2"/>
      <c r="C1129" s="2"/>
      <c r="G1129" s="377"/>
      <c r="H1129" s="377"/>
      <c r="I1129" s="377"/>
      <c r="J1129" s="377"/>
      <c r="K1129" s="377"/>
      <c r="L1129" s="377"/>
      <c r="M1129" s="378"/>
    </row>
    <row r="1130" spans="1:13">
      <c r="A1130" s="316"/>
      <c r="B1130" s="2"/>
      <c r="C1130" s="2"/>
      <c r="G1130" s="377"/>
      <c r="H1130" s="377"/>
      <c r="I1130" s="377"/>
      <c r="J1130" s="377"/>
      <c r="K1130" s="377"/>
      <c r="L1130" s="377"/>
      <c r="M1130" s="378"/>
    </row>
    <row r="1131" spans="1:13">
      <c r="A1131" s="316"/>
      <c r="B1131" s="2"/>
      <c r="C1131" s="2"/>
      <c r="G1131" s="377"/>
      <c r="H1131" s="377"/>
      <c r="I1131" s="377"/>
      <c r="J1131" s="377"/>
      <c r="K1131" s="377"/>
      <c r="L1131" s="377"/>
      <c r="M1131" s="378"/>
    </row>
    <row r="1132" spans="1:13">
      <c r="A1132" s="316"/>
      <c r="B1132" s="2"/>
      <c r="C1132" s="2"/>
      <c r="G1132" s="377"/>
      <c r="H1132" s="377"/>
      <c r="I1132" s="377"/>
      <c r="J1132" s="377"/>
      <c r="K1132" s="377"/>
      <c r="L1132" s="377"/>
      <c r="M1132" s="378"/>
    </row>
    <row r="1133" spans="1:13">
      <c r="A1133" s="316"/>
      <c r="B1133" s="2"/>
      <c r="C1133" s="2"/>
      <c r="G1133" s="377"/>
      <c r="H1133" s="377"/>
      <c r="I1133" s="377"/>
      <c r="J1133" s="377"/>
      <c r="K1133" s="377"/>
      <c r="L1133" s="377"/>
      <c r="M1133" s="378"/>
    </row>
    <row r="1134" spans="1:13">
      <c r="A1134" s="316"/>
      <c r="B1134" s="2"/>
      <c r="C1134" s="2"/>
      <c r="G1134" s="377"/>
      <c r="H1134" s="377"/>
      <c r="I1134" s="377"/>
      <c r="J1134" s="377"/>
      <c r="K1134" s="377"/>
      <c r="L1134" s="377"/>
      <c r="M1134" s="378"/>
    </row>
    <row r="1135" spans="1:13">
      <c r="A1135" s="316"/>
      <c r="B1135" s="2"/>
      <c r="C1135" s="2"/>
      <c r="G1135" s="377"/>
      <c r="H1135" s="377"/>
      <c r="I1135" s="377"/>
      <c r="J1135" s="377"/>
      <c r="K1135" s="377"/>
      <c r="L1135" s="377"/>
      <c r="M1135" s="378"/>
    </row>
    <row r="1136" spans="1:13">
      <c r="A1136" s="316"/>
      <c r="B1136" s="2"/>
      <c r="C1136" s="2"/>
      <c r="G1136" s="377"/>
      <c r="H1136" s="377"/>
      <c r="I1136" s="377"/>
      <c r="J1136" s="377"/>
      <c r="K1136" s="377"/>
      <c r="L1136" s="377"/>
      <c r="M1136" s="378"/>
    </row>
    <row r="1137" spans="1:13">
      <c r="A1137" s="316"/>
      <c r="B1137" s="2"/>
      <c r="C1137" s="2"/>
      <c r="G1137" s="377"/>
      <c r="H1137" s="377"/>
      <c r="I1137" s="377"/>
      <c r="J1137" s="377"/>
      <c r="K1137" s="377"/>
      <c r="L1137" s="377"/>
      <c r="M1137" s="378"/>
    </row>
    <row r="1138" spans="1:13">
      <c r="A1138" s="316"/>
      <c r="B1138" s="2"/>
      <c r="C1138" s="2"/>
      <c r="G1138" s="377"/>
      <c r="H1138" s="377"/>
      <c r="I1138" s="377"/>
      <c r="J1138" s="377"/>
      <c r="K1138" s="377"/>
      <c r="L1138" s="377"/>
      <c r="M1138" s="378"/>
    </row>
    <row r="1139" spans="1:13">
      <c r="A1139" s="316"/>
      <c r="B1139" s="2"/>
      <c r="C1139" s="2"/>
      <c r="G1139" s="377"/>
      <c r="H1139" s="377"/>
      <c r="I1139" s="377"/>
      <c r="J1139" s="377"/>
      <c r="K1139" s="377"/>
      <c r="L1139" s="377"/>
      <c r="M1139" s="378"/>
    </row>
    <row r="1140" spans="1:13">
      <c r="A1140" s="316"/>
      <c r="B1140" s="2"/>
      <c r="C1140" s="2"/>
      <c r="G1140" s="377"/>
      <c r="H1140" s="377"/>
      <c r="I1140" s="377"/>
      <c r="J1140" s="377"/>
      <c r="K1140" s="377"/>
      <c r="L1140" s="377"/>
      <c r="M1140" s="378"/>
    </row>
    <row r="1141" spans="1:13">
      <c r="A1141" s="316"/>
      <c r="B1141" s="2"/>
      <c r="C1141" s="2"/>
      <c r="G1141" s="377"/>
      <c r="H1141" s="377"/>
      <c r="I1141" s="377"/>
      <c r="J1141" s="377"/>
      <c r="K1141" s="377"/>
      <c r="L1141" s="377"/>
      <c r="M1141" s="378"/>
    </row>
    <row r="1142" spans="1:13">
      <c r="A1142" s="316"/>
      <c r="B1142" s="2"/>
      <c r="C1142" s="2"/>
      <c r="G1142" s="377"/>
      <c r="H1142" s="377"/>
      <c r="I1142" s="377"/>
      <c r="J1142" s="377"/>
      <c r="K1142" s="377"/>
      <c r="L1142" s="377"/>
      <c r="M1142" s="378"/>
    </row>
    <row r="1143" spans="1:13">
      <c r="A1143" s="316"/>
      <c r="B1143" s="2"/>
      <c r="C1143" s="2"/>
      <c r="G1143" s="377"/>
      <c r="H1143" s="377"/>
      <c r="I1143" s="377"/>
      <c r="J1143" s="377"/>
      <c r="K1143" s="377"/>
      <c r="L1143" s="377"/>
      <c r="M1143" s="378"/>
    </row>
    <row r="1144" spans="1:13">
      <c r="A1144" s="316"/>
      <c r="B1144" s="2"/>
      <c r="C1144" s="2"/>
      <c r="G1144" s="377"/>
      <c r="H1144" s="377"/>
      <c r="I1144" s="377"/>
      <c r="J1144" s="377"/>
      <c r="K1144" s="377"/>
      <c r="L1144" s="377"/>
      <c r="M1144" s="378"/>
    </row>
    <row r="1145" spans="1:13">
      <c r="A1145" s="316"/>
      <c r="B1145" s="2"/>
      <c r="C1145" s="2"/>
      <c r="G1145" s="377"/>
      <c r="H1145" s="377"/>
      <c r="I1145" s="377"/>
      <c r="J1145" s="377"/>
      <c r="K1145" s="377"/>
      <c r="L1145" s="377"/>
      <c r="M1145" s="378"/>
    </row>
    <row r="1146" spans="1:13">
      <c r="A1146" s="316"/>
      <c r="B1146" s="2"/>
      <c r="C1146" s="2"/>
      <c r="G1146" s="377"/>
      <c r="H1146" s="377"/>
      <c r="I1146" s="377"/>
      <c r="J1146" s="377"/>
      <c r="K1146" s="377"/>
      <c r="L1146" s="377"/>
      <c r="M1146" s="378"/>
    </row>
    <row r="1147" spans="1:13">
      <c r="A1147" s="316"/>
      <c r="B1147" s="2"/>
      <c r="C1147" s="2"/>
      <c r="G1147" s="377"/>
      <c r="H1147" s="377"/>
      <c r="I1147" s="377"/>
      <c r="J1147" s="377"/>
      <c r="K1147" s="377"/>
      <c r="L1147" s="377"/>
      <c r="M1147" s="378"/>
    </row>
    <row r="1148" spans="1:13">
      <c r="A1148" s="316"/>
      <c r="B1148" s="2"/>
      <c r="C1148" s="2"/>
      <c r="G1148" s="377"/>
      <c r="H1148" s="377"/>
      <c r="I1148" s="377"/>
      <c r="J1148" s="377"/>
      <c r="K1148" s="377"/>
      <c r="L1148" s="377"/>
      <c r="M1148" s="378"/>
    </row>
    <row r="1149" spans="1:13">
      <c r="A1149" s="316"/>
      <c r="B1149" s="2"/>
      <c r="C1149" s="2"/>
      <c r="G1149" s="377"/>
      <c r="H1149" s="377"/>
      <c r="I1149" s="377"/>
      <c r="J1149" s="377"/>
      <c r="K1149" s="377"/>
      <c r="L1149" s="377"/>
      <c r="M1149" s="378"/>
    </row>
    <row r="1150" spans="1:13">
      <c r="A1150" s="316"/>
      <c r="B1150" s="2"/>
      <c r="C1150" s="2"/>
      <c r="G1150" s="377"/>
      <c r="H1150" s="377"/>
      <c r="I1150" s="377"/>
      <c r="J1150" s="377"/>
      <c r="K1150" s="377"/>
      <c r="L1150" s="377"/>
      <c r="M1150" s="378"/>
    </row>
    <row r="1151" spans="1:13">
      <c r="A1151" s="316"/>
      <c r="B1151" s="2"/>
      <c r="C1151" s="2"/>
      <c r="G1151" s="377"/>
      <c r="H1151" s="377"/>
      <c r="I1151" s="377"/>
      <c r="J1151" s="377"/>
      <c r="K1151" s="377"/>
      <c r="L1151" s="377"/>
      <c r="M1151" s="378"/>
    </row>
    <row r="1152" spans="1:13">
      <c r="A1152" s="316"/>
      <c r="B1152" s="2"/>
      <c r="C1152" s="2"/>
      <c r="G1152" s="377"/>
      <c r="H1152" s="377"/>
      <c r="I1152" s="377"/>
      <c r="J1152" s="377"/>
      <c r="K1152" s="377"/>
      <c r="L1152" s="377"/>
      <c r="M1152" s="378"/>
    </row>
    <row r="1153" spans="1:13">
      <c r="A1153" s="316"/>
      <c r="B1153" s="2"/>
      <c r="C1153" s="2"/>
      <c r="G1153" s="377"/>
      <c r="H1153" s="377"/>
      <c r="I1153" s="377"/>
      <c r="J1153" s="377"/>
      <c r="K1153" s="377"/>
      <c r="L1153" s="377"/>
      <c r="M1153" s="378"/>
    </row>
    <row r="1154" spans="1:13">
      <c r="A1154" s="316"/>
      <c r="B1154" s="2"/>
      <c r="C1154" s="2"/>
      <c r="G1154" s="377"/>
      <c r="H1154" s="377"/>
      <c r="I1154" s="377"/>
      <c r="J1154" s="377"/>
      <c r="K1154" s="377"/>
      <c r="L1154" s="377"/>
      <c r="M1154" s="378"/>
    </row>
    <row r="1155" spans="1:13">
      <c r="A1155" s="316"/>
      <c r="B1155" s="2"/>
      <c r="C1155" s="2"/>
      <c r="G1155" s="377"/>
      <c r="H1155" s="377"/>
      <c r="I1155" s="377"/>
      <c r="J1155" s="377"/>
      <c r="K1155" s="377"/>
      <c r="L1155" s="377"/>
      <c r="M1155" s="378"/>
    </row>
    <row r="1156" spans="1:13">
      <c r="A1156" s="316"/>
      <c r="B1156" s="2"/>
      <c r="C1156" s="2"/>
      <c r="G1156" s="377"/>
      <c r="H1156" s="377"/>
      <c r="I1156" s="377"/>
      <c r="J1156" s="377"/>
      <c r="K1156" s="377"/>
      <c r="L1156" s="377"/>
      <c r="M1156" s="378"/>
    </row>
    <row r="1157" spans="1:13">
      <c r="A1157" s="316"/>
      <c r="B1157" s="2"/>
      <c r="C1157" s="2"/>
      <c r="G1157" s="377"/>
      <c r="H1157" s="377"/>
      <c r="I1157" s="377"/>
      <c r="J1157" s="377"/>
      <c r="K1157" s="377"/>
      <c r="L1157" s="377"/>
      <c r="M1157" s="378"/>
    </row>
    <row r="1158" spans="1:13">
      <c r="A1158" s="316"/>
      <c r="B1158" s="2"/>
      <c r="C1158" s="2"/>
      <c r="G1158" s="377"/>
      <c r="H1158" s="377"/>
      <c r="I1158" s="377"/>
      <c r="J1158" s="377"/>
      <c r="K1158" s="377"/>
      <c r="L1158" s="377"/>
      <c r="M1158" s="378"/>
    </row>
    <row r="1159" spans="1:13">
      <c r="A1159" s="316"/>
      <c r="B1159" s="2"/>
      <c r="C1159" s="2"/>
      <c r="G1159" s="377"/>
      <c r="H1159" s="377"/>
      <c r="I1159" s="377"/>
      <c r="J1159" s="377"/>
      <c r="K1159" s="377"/>
      <c r="L1159" s="377"/>
      <c r="M1159" s="378"/>
    </row>
    <row r="1160" spans="1:13">
      <c r="A1160" s="316"/>
      <c r="B1160" s="2"/>
      <c r="C1160" s="2"/>
      <c r="G1160" s="377"/>
      <c r="H1160" s="377"/>
      <c r="I1160" s="377"/>
      <c r="J1160" s="377"/>
      <c r="K1160" s="377"/>
      <c r="L1160" s="377"/>
      <c r="M1160" s="378"/>
    </row>
    <row r="1161" spans="1:13">
      <c r="A1161" s="316"/>
      <c r="B1161" s="2"/>
      <c r="C1161" s="2"/>
      <c r="G1161" s="377"/>
      <c r="H1161" s="377"/>
      <c r="I1161" s="377"/>
      <c r="J1161" s="377"/>
      <c r="K1161" s="377"/>
      <c r="L1161" s="377"/>
      <c r="M1161" s="378"/>
    </row>
    <row r="1162" spans="1:13">
      <c r="A1162" s="316"/>
      <c r="B1162" s="2"/>
      <c r="C1162" s="2"/>
      <c r="G1162" s="377"/>
      <c r="H1162" s="377"/>
      <c r="I1162" s="377"/>
      <c r="J1162" s="377"/>
      <c r="K1162" s="377"/>
      <c r="L1162" s="377"/>
      <c r="M1162" s="378"/>
    </row>
    <row r="1163" spans="1:13">
      <c r="A1163" s="316"/>
      <c r="B1163" s="2"/>
      <c r="C1163" s="2"/>
      <c r="G1163" s="377"/>
      <c r="H1163" s="377"/>
      <c r="I1163" s="377"/>
      <c r="J1163" s="377"/>
      <c r="K1163" s="377"/>
      <c r="L1163" s="377"/>
      <c r="M1163" s="378"/>
    </row>
    <row r="1164" spans="1:13">
      <c r="A1164" s="316"/>
      <c r="B1164" s="2"/>
      <c r="C1164" s="2"/>
      <c r="G1164" s="377"/>
      <c r="H1164" s="377"/>
      <c r="I1164" s="377"/>
      <c r="J1164" s="377"/>
      <c r="K1164" s="377"/>
      <c r="L1164" s="377"/>
      <c r="M1164" s="378"/>
    </row>
    <row r="1165" spans="1:13">
      <c r="A1165" s="316"/>
      <c r="B1165" s="2"/>
      <c r="C1165" s="2"/>
      <c r="G1165" s="377"/>
      <c r="H1165" s="377"/>
      <c r="I1165" s="377"/>
      <c r="J1165" s="377"/>
      <c r="K1165" s="377"/>
      <c r="L1165" s="377"/>
      <c r="M1165" s="378"/>
    </row>
    <row r="1166" spans="1:13">
      <c r="A1166" s="316"/>
      <c r="B1166" s="2"/>
      <c r="C1166" s="2"/>
      <c r="G1166" s="377"/>
      <c r="H1166" s="377"/>
      <c r="I1166" s="377"/>
      <c r="J1166" s="377"/>
      <c r="K1166" s="377"/>
      <c r="L1166" s="377"/>
      <c r="M1166" s="378"/>
    </row>
    <row r="1167" spans="1:13">
      <c r="A1167" s="316"/>
      <c r="B1167" s="2"/>
      <c r="C1167" s="2"/>
      <c r="G1167" s="377"/>
      <c r="H1167" s="377"/>
      <c r="I1167" s="377"/>
      <c r="J1167" s="377"/>
      <c r="K1167" s="377"/>
      <c r="L1167" s="377"/>
      <c r="M1167" s="378"/>
    </row>
    <row r="1168" spans="1:13">
      <c r="A1168" s="316"/>
      <c r="B1168" s="2"/>
      <c r="C1168" s="2"/>
      <c r="G1168" s="377"/>
      <c r="H1168" s="377"/>
      <c r="I1168" s="377"/>
      <c r="J1168" s="377"/>
      <c r="K1168" s="377"/>
      <c r="L1168" s="377"/>
      <c r="M1168" s="378"/>
    </row>
    <row r="1169" spans="1:13">
      <c r="A1169" s="316"/>
      <c r="B1169" s="2"/>
      <c r="C1169" s="2"/>
      <c r="G1169" s="377"/>
      <c r="H1169" s="377"/>
      <c r="I1169" s="377"/>
      <c r="J1169" s="377"/>
      <c r="K1169" s="377"/>
      <c r="L1169" s="377"/>
      <c r="M1169" s="378"/>
    </row>
    <row r="1170" spans="1:13">
      <c r="A1170" s="316"/>
      <c r="B1170" s="2"/>
      <c r="C1170" s="2"/>
      <c r="G1170" s="377"/>
      <c r="H1170" s="377"/>
      <c r="I1170" s="377"/>
      <c r="J1170" s="377"/>
      <c r="K1170" s="377"/>
      <c r="L1170" s="377"/>
      <c r="M1170" s="378"/>
    </row>
    <row r="1171" spans="1:13">
      <c r="A1171" s="316"/>
      <c r="B1171" s="2"/>
      <c r="C1171" s="2"/>
      <c r="G1171" s="377"/>
      <c r="H1171" s="377"/>
      <c r="I1171" s="377"/>
      <c r="J1171" s="377"/>
      <c r="K1171" s="377"/>
      <c r="L1171" s="377"/>
      <c r="M1171" s="378"/>
    </row>
    <row r="1172" spans="1:13">
      <c r="A1172" s="316"/>
      <c r="B1172" s="2"/>
      <c r="C1172" s="2"/>
      <c r="G1172" s="377"/>
      <c r="H1172" s="377"/>
      <c r="I1172" s="377"/>
      <c r="J1172" s="377"/>
      <c r="K1172" s="377"/>
      <c r="L1172" s="377"/>
      <c r="M1172" s="378"/>
    </row>
    <row r="1173" spans="1:13">
      <c r="A1173" s="316"/>
      <c r="B1173" s="2"/>
      <c r="C1173" s="2"/>
      <c r="G1173" s="377"/>
      <c r="H1173" s="377"/>
      <c r="I1173" s="377"/>
      <c r="J1173" s="377"/>
      <c r="K1173" s="377"/>
      <c r="L1173" s="377"/>
      <c r="M1173" s="378"/>
    </row>
    <row r="1174" spans="1:13">
      <c r="A1174" s="316"/>
      <c r="B1174" s="2"/>
      <c r="C1174" s="2"/>
      <c r="G1174" s="377"/>
      <c r="H1174" s="377"/>
      <c r="I1174" s="377"/>
      <c r="J1174" s="377"/>
      <c r="K1174" s="377"/>
      <c r="L1174" s="377"/>
      <c r="M1174" s="378"/>
    </row>
    <row r="1175" spans="1:13">
      <c r="A1175" s="316"/>
      <c r="B1175" s="2"/>
      <c r="C1175" s="2"/>
      <c r="G1175" s="377"/>
      <c r="H1175" s="377"/>
      <c r="I1175" s="377"/>
      <c r="J1175" s="377"/>
      <c r="K1175" s="377"/>
      <c r="L1175" s="377"/>
      <c r="M1175" s="378"/>
    </row>
    <row r="1176" spans="1:13">
      <c r="A1176" s="316"/>
      <c r="B1176" s="2"/>
      <c r="C1176" s="2"/>
      <c r="G1176" s="377"/>
      <c r="H1176" s="377"/>
      <c r="I1176" s="377"/>
      <c r="J1176" s="377"/>
      <c r="K1176" s="377"/>
      <c r="L1176" s="377"/>
      <c r="M1176" s="378"/>
    </row>
    <row r="1177" spans="1:13">
      <c r="A1177" s="316"/>
      <c r="B1177" s="2"/>
      <c r="C1177" s="2"/>
      <c r="G1177" s="377"/>
      <c r="H1177" s="377"/>
      <c r="I1177" s="377"/>
      <c r="J1177" s="377"/>
      <c r="K1177" s="377"/>
      <c r="L1177" s="377"/>
      <c r="M1177" s="378"/>
    </row>
    <row r="1178" spans="1:13">
      <c r="A1178" s="316"/>
      <c r="B1178" s="2"/>
      <c r="C1178" s="2"/>
      <c r="G1178" s="377"/>
      <c r="H1178" s="377"/>
      <c r="I1178" s="377"/>
      <c r="J1178" s="377"/>
      <c r="K1178" s="377"/>
      <c r="L1178" s="377"/>
      <c r="M1178" s="378"/>
    </row>
    <row r="1179" spans="1:13">
      <c r="A1179" s="316"/>
      <c r="B1179" s="2"/>
      <c r="C1179" s="2"/>
      <c r="G1179" s="377"/>
      <c r="H1179" s="377"/>
      <c r="I1179" s="377"/>
      <c r="J1179" s="377"/>
      <c r="K1179" s="377"/>
      <c r="L1179" s="377"/>
      <c r="M1179" s="378"/>
    </row>
    <row r="1180" spans="1:13">
      <c r="A1180" s="316"/>
      <c r="B1180" s="2"/>
      <c r="C1180" s="2"/>
      <c r="G1180" s="377"/>
      <c r="H1180" s="377"/>
      <c r="I1180" s="377"/>
      <c r="J1180" s="377"/>
      <c r="K1180" s="377"/>
      <c r="L1180" s="377"/>
      <c r="M1180" s="378"/>
    </row>
    <row r="1181" spans="1:13">
      <c r="A1181" s="316"/>
      <c r="B1181" s="2"/>
      <c r="C1181" s="2"/>
      <c r="G1181" s="377"/>
      <c r="H1181" s="377"/>
      <c r="I1181" s="377"/>
      <c r="J1181" s="377"/>
      <c r="K1181" s="377"/>
      <c r="L1181" s="377"/>
      <c r="M1181" s="378"/>
    </row>
    <row r="1182" spans="1:13">
      <c r="A1182" s="316"/>
      <c r="B1182" s="2"/>
      <c r="C1182" s="2"/>
      <c r="G1182" s="377"/>
      <c r="H1182" s="377"/>
      <c r="I1182" s="377"/>
      <c r="J1182" s="377"/>
      <c r="K1182" s="377"/>
      <c r="L1182" s="377"/>
      <c r="M1182" s="378"/>
    </row>
    <row r="1183" spans="1:13">
      <c r="A1183" s="316"/>
      <c r="B1183" s="2"/>
      <c r="C1183" s="2"/>
      <c r="G1183" s="377"/>
      <c r="H1183" s="377"/>
      <c r="I1183" s="377"/>
      <c r="J1183" s="377"/>
      <c r="K1183" s="377"/>
      <c r="L1183" s="377"/>
      <c r="M1183" s="378"/>
    </row>
    <row r="1184" spans="1:13">
      <c r="A1184" s="316"/>
      <c r="B1184" s="2"/>
      <c r="C1184" s="2"/>
      <c r="G1184" s="377"/>
      <c r="H1184" s="377"/>
      <c r="I1184" s="377"/>
      <c r="J1184" s="377"/>
      <c r="K1184" s="377"/>
      <c r="L1184" s="377"/>
      <c r="M1184" s="378"/>
    </row>
    <row r="1185" spans="1:13">
      <c r="A1185" s="316"/>
      <c r="B1185" s="2"/>
      <c r="C1185" s="2"/>
      <c r="G1185" s="377"/>
      <c r="H1185" s="377"/>
      <c r="I1185" s="377"/>
      <c r="J1185" s="377"/>
      <c r="K1185" s="377"/>
      <c r="L1185" s="377"/>
      <c r="M1185" s="378"/>
    </row>
    <row r="1186" spans="1:13">
      <c r="A1186" s="316"/>
      <c r="B1186" s="2"/>
      <c r="C1186" s="2"/>
      <c r="G1186" s="377"/>
      <c r="H1186" s="377"/>
      <c r="I1186" s="377"/>
      <c r="J1186" s="377"/>
      <c r="K1186" s="377"/>
      <c r="L1186" s="377"/>
      <c r="M1186" s="378"/>
    </row>
    <row r="1187" spans="1:13">
      <c r="A1187" s="316"/>
      <c r="B1187" s="2"/>
      <c r="C1187" s="2"/>
      <c r="G1187" s="377"/>
      <c r="H1187" s="377"/>
      <c r="I1187" s="377"/>
      <c r="J1187" s="377"/>
      <c r="K1187" s="377"/>
      <c r="L1187" s="377"/>
      <c r="M1187" s="378"/>
    </row>
    <row r="1188" spans="1:13">
      <c r="A1188" s="316"/>
      <c r="B1188" s="2"/>
      <c r="C1188" s="2"/>
      <c r="G1188" s="377"/>
      <c r="H1188" s="377"/>
      <c r="I1188" s="377"/>
      <c r="J1188" s="377"/>
      <c r="K1188" s="377"/>
      <c r="L1188" s="377"/>
      <c r="M1188" s="378"/>
    </row>
    <row r="1189" spans="1:13">
      <c r="A1189" s="316"/>
      <c r="B1189" s="2"/>
      <c r="C1189" s="2"/>
      <c r="G1189" s="377"/>
      <c r="H1189" s="377"/>
      <c r="I1189" s="377"/>
      <c r="J1189" s="377"/>
      <c r="K1189" s="377"/>
      <c r="L1189" s="377"/>
      <c r="M1189" s="378"/>
    </row>
    <row r="1190" spans="1:13">
      <c r="A1190" s="316"/>
      <c r="B1190" s="2"/>
      <c r="C1190" s="2"/>
      <c r="G1190" s="377"/>
      <c r="H1190" s="377"/>
      <c r="I1190" s="377"/>
      <c r="J1190" s="377"/>
      <c r="K1190" s="377"/>
      <c r="L1190" s="377"/>
      <c r="M1190" s="378"/>
    </row>
    <row r="1191" spans="1:13">
      <c r="A1191" s="316"/>
      <c r="B1191" s="2"/>
      <c r="C1191" s="2"/>
      <c r="G1191" s="377"/>
      <c r="H1191" s="377"/>
      <c r="I1191" s="377"/>
      <c r="J1191" s="377"/>
      <c r="K1191" s="377"/>
      <c r="L1191" s="377"/>
      <c r="M1191" s="378"/>
    </row>
    <row r="1192" spans="1:13">
      <c r="A1192" s="316"/>
      <c r="B1192" s="2"/>
      <c r="C1192" s="2"/>
      <c r="G1192" s="377"/>
      <c r="H1192" s="377"/>
      <c r="I1192" s="377"/>
      <c r="J1192" s="377"/>
      <c r="K1192" s="377"/>
      <c r="L1192" s="377"/>
      <c r="M1192" s="378"/>
    </row>
    <row r="1193" spans="1:13">
      <c r="A1193" s="316"/>
      <c r="B1193" s="2"/>
      <c r="C1193" s="2"/>
      <c r="G1193" s="377"/>
      <c r="H1193" s="377"/>
      <c r="I1193" s="377"/>
      <c r="J1193" s="377"/>
      <c r="K1193" s="377"/>
      <c r="L1193" s="377"/>
      <c r="M1193" s="378"/>
    </row>
    <row r="1194" spans="1:13">
      <c r="A1194" s="316"/>
      <c r="B1194" s="2"/>
      <c r="C1194" s="2"/>
      <c r="G1194" s="377"/>
      <c r="H1194" s="377"/>
      <c r="I1194" s="377"/>
      <c r="J1194" s="377"/>
      <c r="K1194" s="377"/>
      <c r="L1194" s="377"/>
      <c r="M1194" s="378"/>
    </row>
    <row r="1195" spans="1:13">
      <c r="A1195" s="316"/>
      <c r="B1195" s="2"/>
      <c r="C1195" s="2"/>
      <c r="G1195" s="377"/>
      <c r="H1195" s="377"/>
      <c r="I1195" s="377"/>
      <c r="J1195" s="377"/>
      <c r="K1195" s="377"/>
      <c r="L1195" s="377"/>
      <c r="M1195" s="378"/>
    </row>
    <row r="1196" spans="1:13">
      <c r="A1196" s="316"/>
      <c r="B1196" s="2"/>
      <c r="C1196" s="2"/>
      <c r="G1196" s="377"/>
      <c r="H1196" s="377"/>
      <c r="I1196" s="377"/>
      <c r="J1196" s="377"/>
      <c r="K1196" s="377"/>
      <c r="L1196" s="377"/>
      <c r="M1196" s="378"/>
    </row>
    <row r="1197" spans="1:13">
      <c r="A1197" s="316"/>
      <c r="B1197" s="2"/>
      <c r="C1197" s="2"/>
      <c r="G1197" s="377"/>
      <c r="H1197" s="377"/>
      <c r="I1197" s="377"/>
      <c r="J1197" s="377"/>
      <c r="K1197" s="377"/>
      <c r="L1197" s="377"/>
      <c r="M1197" s="378"/>
    </row>
    <row r="1198" spans="1:13">
      <c r="A1198" s="316"/>
      <c r="B1198" s="2"/>
      <c r="C1198" s="2"/>
      <c r="G1198" s="377"/>
      <c r="H1198" s="377"/>
      <c r="I1198" s="377"/>
      <c r="J1198" s="377"/>
      <c r="K1198" s="377"/>
      <c r="L1198" s="377"/>
      <c r="M1198" s="378"/>
    </row>
    <row r="1199" spans="1:13">
      <c r="A1199" s="316"/>
      <c r="B1199" s="2"/>
      <c r="C1199" s="2"/>
      <c r="G1199" s="377"/>
      <c r="H1199" s="377"/>
      <c r="I1199" s="377"/>
      <c r="J1199" s="377"/>
      <c r="K1199" s="377"/>
      <c r="L1199" s="377"/>
      <c r="M1199" s="378"/>
    </row>
    <row r="1200" spans="1:13">
      <c r="A1200" s="316"/>
      <c r="B1200" s="2"/>
      <c r="C1200" s="2"/>
      <c r="G1200" s="377"/>
      <c r="H1200" s="377"/>
      <c r="I1200" s="377"/>
      <c r="J1200" s="377"/>
      <c r="K1200" s="377"/>
      <c r="L1200" s="377"/>
      <c r="M1200" s="378"/>
    </row>
    <row r="1201" spans="1:13">
      <c r="A1201" s="316"/>
      <c r="B1201" s="2"/>
      <c r="C1201" s="2"/>
      <c r="G1201" s="377"/>
      <c r="H1201" s="377"/>
      <c r="I1201" s="377"/>
      <c r="J1201" s="377"/>
      <c r="K1201" s="377"/>
      <c r="L1201" s="377"/>
      <c r="M1201" s="378"/>
    </row>
    <row r="1202" spans="1:13">
      <c r="A1202" s="316"/>
      <c r="B1202" s="2"/>
      <c r="C1202" s="2"/>
      <c r="G1202" s="377"/>
      <c r="H1202" s="377"/>
      <c r="I1202" s="377"/>
      <c r="J1202" s="377"/>
      <c r="K1202" s="377"/>
      <c r="L1202" s="377"/>
      <c r="M1202" s="378"/>
    </row>
    <row r="1203" spans="1:13">
      <c r="A1203" s="316"/>
      <c r="B1203" s="2"/>
      <c r="C1203" s="2"/>
      <c r="G1203" s="377"/>
      <c r="H1203" s="377"/>
      <c r="I1203" s="377"/>
      <c r="J1203" s="377"/>
      <c r="K1203" s="377"/>
      <c r="L1203" s="377"/>
      <c r="M1203" s="378"/>
    </row>
    <row r="1204" spans="1:13">
      <c r="A1204" s="316"/>
      <c r="B1204" s="2"/>
      <c r="C1204" s="2"/>
      <c r="G1204" s="377"/>
      <c r="H1204" s="377"/>
      <c r="I1204" s="377"/>
      <c r="J1204" s="377"/>
      <c r="K1204" s="377"/>
      <c r="L1204" s="377"/>
      <c r="M1204" s="378"/>
    </row>
    <row r="1205" spans="1:13">
      <c r="A1205" s="316"/>
      <c r="B1205" s="2"/>
      <c r="C1205" s="2"/>
      <c r="G1205" s="377"/>
      <c r="H1205" s="377"/>
      <c r="I1205" s="377"/>
      <c r="J1205" s="377"/>
      <c r="K1205" s="377"/>
      <c r="L1205" s="377"/>
      <c r="M1205" s="378"/>
    </row>
    <row r="1206" spans="1:13">
      <c r="A1206" s="316"/>
      <c r="B1206" s="2"/>
      <c r="C1206" s="2"/>
      <c r="G1206" s="377"/>
      <c r="H1206" s="377"/>
      <c r="I1206" s="377"/>
      <c r="J1206" s="377"/>
      <c r="K1206" s="377"/>
      <c r="L1206" s="377"/>
      <c r="M1206" s="378"/>
    </row>
    <row r="1207" spans="1:13">
      <c r="A1207" s="316"/>
      <c r="B1207" s="2"/>
      <c r="C1207" s="2"/>
      <c r="G1207" s="377"/>
      <c r="H1207" s="377"/>
      <c r="I1207" s="377"/>
      <c r="J1207" s="377"/>
      <c r="K1207" s="377"/>
      <c r="L1207" s="377"/>
      <c r="M1207" s="378"/>
    </row>
    <row r="1208" spans="1:13">
      <c r="A1208" s="316"/>
      <c r="B1208" s="2"/>
      <c r="C1208" s="2"/>
      <c r="G1208" s="377"/>
      <c r="H1208" s="377"/>
      <c r="I1208" s="377"/>
      <c r="J1208" s="377"/>
      <c r="K1208" s="377"/>
      <c r="L1208" s="377"/>
      <c r="M1208" s="378"/>
    </row>
    <row r="1209" spans="1:13">
      <c r="A1209" s="316"/>
      <c r="B1209" s="2"/>
      <c r="C1209" s="2"/>
      <c r="G1209" s="377"/>
      <c r="H1209" s="377"/>
      <c r="I1209" s="377"/>
      <c r="J1209" s="377"/>
      <c r="K1209" s="377"/>
      <c r="L1209" s="377"/>
      <c r="M1209" s="378"/>
    </row>
    <row r="1210" spans="1:13">
      <c r="A1210" s="316"/>
      <c r="B1210" s="2"/>
      <c r="C1210" s="2"/>
      <c r="G1210" s="377"/>
      <c r="H1210" s="377"/>
      <c r="I1210" s="377"/>
      <c r="J1210" s="377"/>
      <c r="K1210" s="377"/>
      <c r="L1210" s="377"/>
      <c r="M1210" s="378"/>
    </row>
    <row r="1211" spans="1:13">
      <c r="A1211" s="316"/>
      <c r="B1211" s="2"/>
      <c r="C1211" s="2"/>
      <c r="G1211" s="377"/>
      <c r="H1211" s="377"/>
      <c r="I1211" s="377"/>
      <c r="J1211" s="377"/>
      <c r="K1211" s="377"/>
      <c r="L1211" s="377"/>
      <c r="M1211" s="378"/>
    </row>
    <row r="1212" spans="1:13">
      <c r="A1212" s="316"/>
      <c r="B1212" s="2"/>
      <c r="C1212" s="2"/>
      <c r="G1212" s="377"/>
      <c r="H1212" s="377"/>
      <c r="I1212" s="377"/>
      <c r="J1212" s="377"/>
      <c r="K1212" s="377"/>
      <c r="L1212" s="377"/>
      <c r="M1212" s="378"/>
    </row>
    <row r="1213" spans="1:13">
      <c r="A1213" s="316"/>
      <c r="B1213" s="2"/>
      <c r="C1213" s="2"/>
      <c r="G1213" s="377"/>
      <c r="H1213" s="377"/>
      <c r="I1213" s="377"/>
      <c r="J1213" s="377"/>
      <c r="K1213" s="377"/>
      <c r="L1213" s="377"/>
      <c r="M1213" s="378"/>
    </row>
    <row r="1214" spans="1:13">
      <c r="A1214" s="316"/>
      <c r="B1214" s="2"/>
      <c r="C1214" s="2"/>
      <c r="G1214" s="377"/>
      <c r="H1214" s="377"/>
      <c r="I1214" s="377"/>
      <c r="J1214" s="377"/>
      <c r="K1214" s="377"/>
      <c r="L1214" s="377"/>
      <c r="M1214" s="378"/>
    </row>
    <row r="1215" spans="1:13">
      <c r="A1215" s="316"/>
      <c r="B1215" s="2"/>
      <c r="C1215" s="2"/>
      <c r="G1215" s="377"/>
      <c r="H1215" s="377"/>
      <c r="I1215" s="377"/>
      <c r="J1215" s="377"/>
      <c r="K1215" s="377"/>
      <c r="L1215" s="377"/>
      <c r="M1215" s="378"/>
    </row>
    <row r="1216" spans="1:13">
      <c r="A1216" s="316"/>
      <c r="B1216" s="2"/>
      <c r="C1216" s="2"/>
      <c r="G1216" s="377"/>
      <c r="H1216" s="377"/>
      <c r="I1216" s="377"/>
      <c r="J1216" s="377"/>
      <c r="K1216" s="377"/>
      <c r="L1216" s="377"/>
      <c r="M1216" s="378"/>
    </row>
    <row r="1217" spans="1:13">
      <c r="A1217" s="316"/>
      <c r="B1217" s="2"/>
      <c r="C1217" s="2"/>
      <c r="G1217" s="377"/>
      <c r="H1217" s="377"/>
      <c r="I1217" s="377"/>
      <c r="J1217" s="377"/>
      <c r="K1217" s="377"/>
      <c r="L1217" s="377"/>
      <c r="M1217" s="378"/>
    </row>
    <row r="1218" spans="1:13">
      <c r="A1218" s="316"/>
      <c r="B1218" s="2"/>
      <c r="C1218" s="2"/>
      <c r="G1218" s="377"/>
      <c r="H1218" s="377"/>
      <c r="I1218" s="377"/>
      <c r="J1218" s="377"/>
      <c r="K1218" s="377"/>
      <c r="L1218" s="377"/>
      <c r="M1218" s="378"/>
    </row>
    <row r="1219" spans="1:13">
      <c r="A1219" s="316"/>
      <c r="B1219" s="2"/>
      <c r="C1219" s="2"/>
      <c r="G1219" s="377"/>
      <c r="H1219" s="377"/>
      <c r="I1219" s="377"/>
      <c r="J1219" s="377"/>
      <c r="K1219" s="377"/>
      <c r="L1219" s="377"/>
      <c r="M1219" s="378"/>
    </row>
    <row r="1220" spans="1:13">
      <c r="A1220" s="316"/>
      <c r="B1220" s="2"/>
      <c r="C1220" s="2"/>
      <c r="G1220" s="377"/>
      <c r="H1220" s="377"/>
      <c r="I1220" s="377"/>
      <c r="J1220" s="377"/>
      <c r="K1220" s="377"/>
      <c r="L1220" s="377"/>
      <c r="M1220" s="378"/>
    </row>
    <row r="1221" spans="1:13">
      <c r="A1221" s="316"/>
      <c r="B1221" s="2"/>
      <c r="C1221" s="2"/>
      <c r="G1221" s="377"/>
      <c r="H1221" s="377"/>
      <c r="I1221" s="377"/>
      <c r="J1221" s="377"/>
      <c r="K1221" s="377"/>
      <c r="L1221" s="377"/>
      <c r="M1221" s="378"/>
    </row>
    <row r="1222" spans="1:13">
      <c r="A1222" s="316"/>
      <c r="B1222" s="2"/>
      <c r="C1222" s="2"/>
      <c r="G1222" s="377"/>
      <c r="H1222" s="377"/>
      <c r="I1222" s="377"/>
      <c r="J1222" s="377"/>
      <c r="K1222" s="377"/>
      <c r="L1222" s="377"/>
      <c r="M1222" s="378"/>
    </row>
    <row r="1223" spans="1:13">
      <c r="A1223" s="316"/>
      <c r="B1223" s="2"/>
      <c r="C1223" s="2"/>
      <c r="G1223" s="377"/>
      <c r="H1223" s="377"/>
      <c r="I1223" s="377"/>
      <c r="J1223" s="377"/>
      <c r="K1223" s="377"/>
      <c r="L1223" s="377"/>
      <c r="M1223" s="378"/>
    </row>
    <row r="1224" spans="1:13">
      <c r="A1224" s="316"/>
      <c r="B1224" s="2"/>
      <c r="C1224" s="2"/>
      <c r="G1224" s="377"/>
      <c r="H1224" s="377"/>
      <c r="I1224" s="377"/>
      <c r="J1224" s="377"/>
      <c r="K1224" s="377"/>
      <c r="L1224" s="377"/>
      <c r="M1224" s="378"/>
    </row>
    <row r="1225" spans="1:13">
      <c r="A1225" s="316"/>
      <c r="B1225" s="2"/>
      <c r="C1225" s="2"/>
      <c r="G1225" s="377"/>
      <c r="H1225" s="377"/>
      <c r="I1225" s="377"/>
      <c r="J1225" s="377"/>
      <c r="K1225" s="377"/>
      <c r="L1225" s="377"/>
      <c r="M1225" s="378"/>
    </row>
    <row r="1226" spans="1:13">
      <c r="A1226" s="316"/>
      <c r="B1226" s="2"/>
      <c r="C1226" s="2"/>
      <c r="G1226" s="377"/>
      <c r="H1226" s="377"/>
      <c r="I1226" s="377"/>
      <c r="J1226" s="377"/>
      <c r="K1226" s="377"/>
      <c r="L1226" s="377"/>
      <c r="M1226" s="378"/>
    </row>
    <row r="1227" spans="1:13">
      <c r="A1227" s="316"/>
      <c r="B1227" s="2"/>
      <c r="C1227" s="2"/>
      <c r="G1227" s="377"/>
      <c r="H1227" s="377"/>
      <c r="I1227" s="377"/>
      <c r="J1227" s="377"/>
      <c r="K1227" s="377"/>
      <c r="L1227" s="377"/>
      <c r="M1227" s="378"/>
    </row>
    <row r="1228" spans="1:13">
      <c r="A1228" s="316"/>
      <c r="B1228" s="2"/>
      <c r="C1228" s="2"/>
      <c r="G1228" s="377"/>
      <c r="H1228" s="377"/>
      <c r="I1228" s="377"/>
      <c r="J1228" s="377"/>
      <c r="K1228" s="377"/>
      <c r="L1228" s="377"/>
      <c r="M1228" s="378"/>
    </row>
    <row r="1229" spans="1:13">
      <c r="A1229" s="316"/>
      <c r="B1229" s="2"/>
      <c r="C1229" s="2"/>
      <c r="G1229" s="377"/>
      <c r="H1229" s="377"/>
      <c r="I1229" s="377"/>
      <c r="J1229" s="377"/>
      <c r="K1229" s="377"/>
      <c r="L1229" s="377"/>
      <c r="M1229" s="378"/>
    </row>
    <row r="1230" spans="1:13">
      <c r="A1230" s="316"/>
      <c r="B1230" s="2"/>
      <c r="C1230" s="2"/>
      <c r="G1230" s="377"/>
      <c r="H1230" s="377"/>
      <c r="I1230" s="377"/>
      <c r="J1230" s="377"/>
      <c r="K1230" s="377"/>
      <c r="L1230" s="377"/>
      <c r="M1230" s="378"/>
    </row>
    <row r="1231" spans="1:13">
      <c r="A1231" s="316"/>
      <c r="B1231" s="2"/>
      <c r="C1231" s="2"/>
      <c r="G1231" s="377"/>
      <c r="H1231" s="377"/>
      <c r="I1231" s="377"/>
      <c r="J1231" s="377"/>
      <c r="K1231" s="377"/>
      <c r="L1231" s="377"/>
      <c r="M1231" s="378"/>
    </row>
    <row r="1232" spans="1:13">
      <c r="A1232" s="316"/>
      <c r="B1232" s="2"/>
      <c r="C1232" s="2"/>
      <c r="G1232" s="377"/>
      <c r="H1232" s="377"/>
      <c r="I1232" s="377"/>
      <c r="J1232" s="377"/>
      <c r="K1232" s="377"/>
      <c r="L1232" s="377"/>
      <c r="M1232" s="378"/>
    </row>
    <row r="1233" spans="1:13">
      <c r="A1233" s="316"/>
      <c r="B1233" s="2"/>
      <c r="C1233" s="2"/>
      <c r="G1233" s="377"/>
      <c r="H1233" s="377"/>
      <c r="I1233" s="377"/>
      <c r="J1233" s="377"/>
      <c r="K1233" s="377"/>
      <c r="L1233" s="377"/>
      <c r="M1233" s="378"/>
    </row>
    <row r="1234" spans="1:13">
      <c r="A1234" s="316"/>
      <c r="B1234" s="2"/>
      <c r="C1234" s="2"/>
      <c r="G1234" s="377"/>
      <c r="H1234" s="377"/>
      <c r="I1234" s="377"/>
      <c r="J1234" s="377"/>
      <c r="K1234" s="377"/>
      <c r="L1234" s="377"/>
      <c r="M1234" s="378"/>
    </row>
    <row r="1235" spans="1:13">
      <c r="A1235" s="316"/>
      <c r="B1235" s="2"/>
      <c r="C1235" s="2"/>
      <c r="G1235" s="377"/>
      <c r="H1235" s="377"/>
      <c r="I1235" s="377"/>
      <c r="J1235" s="377"/>
      <c r="K1235" s="377"/>
      <c r="L1235" s="377"/>
      <c r="M1235" s="378"/>
    </row>
    <row r="1236" spans="1:13">
      <c r="A1236" s="316"/>
      <c r="B1236" s="2"/>
      <c r="C1236" s="2"/>
      <c r="G1236" s="377"/>
      <c r="H1236" s="377"/>
      <c r="I1236" s="377"/>
      <c r="J1236" s="377"/>
      <c r="K1236" s="377"/>
      <c r="L1236" s="377"/>
      <c r="M1236" s="378"/>
    </row>
    <row r="1237" spans="1:13">
      <c r="A1237" s="316"/>
      <c r="B1237" s="2"/>
      <c r="C1237" s="2"/>
      <c r="G1237" s="377"/>
      <c r="H1237" s="377"/>
      <c r="I1237" s="377"/>
      <c r="J1237" s="377"/>
      <c r="K1237" s="377"/>
      <c r="L1237" s="377"/>
      <c r="M1237" s="378"/>
    </row>
    <row r="1238" spans="1:13">
      <c r="A1238" s="316"/>
      <c r="B1238" s="2"/>
      <c r="C1238" s="2"/>
      <c r="G1238" s="377"/>
      <c r="H1238" s="377"/>
      <c r="I1238" s="377"/>
      <c r="J1238" s="377"/>
      <c r="K1238" s="377"/>
      <c r="L1238" s="377"/>
      <c r="M1238" s="378"/>
    </row>
    <row r="1239" spans="1:13">
      <c r="A1239" s="316"/>
      <c r="B1239" s="2"/>
      <c r="C1239" s="2"/>
      <c r="G1239" s="377"/>
      <c r="H1239" s="377"/>
      <c r="I1239" s="377"/>
      <c r="J1239" s="377"/>
      <c r="K1239" s="377"/>
      <c r="L1239" s="377"/>
      <c r="M1239" s="378"/>
    </row>
    <row r="1240" spans="1:13">
      <c r="A1240" s="316"/>
      <c r="B1240" s="2"/>
      <c r="C1240" s="2"/>
      <c r="G1240" s="377"/>
      <c r="H1240" s="377"/>
      <c r="I1240" s="377"/>
      <c r="J1240" s="377"/>
      <c r="K1240" s="377"/>
      <c r="L1240" s="377"/>
      <c r="M1240" s="378"/>
    </row>
    <row r="1241" spans="1:13">
      <c r="A1241" s="316"/>
      <c r="B1241" s="2"/>
      <c r="C1241" s="2"/>
      <c r="G1241" s="377"/>
      <c r="H1241" s="377"/>
      <c r="I1241" s="377"/>
      <c r="J1241" s="377"/>
      <c r="K1241" s="377"/>
      <c r="L1241" s="377"/>
      <c r="M1241" s="378"/>
    </row>
    <row r="1242" spans="1:13">
      <c r="A1242" s="316"/>
      <c r="B1242" s="2"/>
      <c r="C1242" s="2"/>
      <c r="G1242" s="377"/>
      <c r="H1242" s="377"/>
      <c r="I1242" s="377"/>
      <c r="J1242" s="377"/>
      <c r="K1242" s="377"/>
      <c r="L1242" s="377"/>
      <c r="M1242" s="378"/>
    </row>
    <row r="1243" spans="1:13">
      <c r="A1243" s="316"/>
      <c r="B1243" s="2"/>
      <c r="C1243" s="2"/>
      <c r="G1243" s="377"/>
      <c r="H1243" s="377"/>
      <c r="I1243" s="377"/>
      <c r="J1243" s="377"/>
      <c r="K1243" s="377"/>
      <c r="L1243" s="377"/>
      <c r="M1243" s="378"/>
    </row>
    <row r="1244" spans="1:13">
      <c r="A1244" s="316"/>
      <c r="B1244" s="2"/>
      <c r="C1244" s="2"/>
      <c r="G1244" s="377"/>
      <c r="H1244" s="377"/>
      <c r="I1244" s="377"/>
      <c r="J1244" s="377"/>
      <c r="K1244" s="377"/>
      <c r="L1244" s="377"/>
      <c r="M1244" s="378"/>
    </row>
    <row r="1245" spans="1:13">
      <c r="A1245" s="316"/>
      <c r="B1245" s="2"/>
      <c r="C1245" s="2"/>
      <c r="G1245" s="377"/>
      <c r="H1245" s="377"/>
      <c r="I1245" s="377"/>
      <c r="J1245" s="377"/>
      <c r="K1245" s="377"/>
      <c r="L1245" s="377"/>
      <c r="M1245" s="378"/>
    </row>
    <row r="1246" spans="1:13">
      <c r="A1246" s="316"/>
      <c r="B1246" s="2"/>
      <c r="C1246" s="2"/>
      <c r="G1246" s="377"/>
      <c r="H1246" s="377"/>
      <c r="I1246" s="377"/>
      <c r="J1246" s="377"/>
      <c r="K1246" s="377"/>
      <c r="L1246" s="377"/>
      <c r="M1246" s="378"/>
    </row>
    <row r="1247" spans="1:13">
      <c r="A1247" s="316"/>
      <c r="B1247" s="2"/>
      <c r="C1247" s="2"/>
      <c r="G1247" s="377"/>
      <c r="H1247" s="377"/>
      <c r="I1247" s="377"/>
      <c r="J1247" s="377"/>
      <c r="K1247" s="377"/>
      <c r="L1247" s="377"/>
      <c r="M1247" s="378"/>
    </row>
    <row r="1248" spans="1:13">
      <c r="A1248" s="316"/>
      <c r="B1248" s="2"/>
      <c r="C1248" s="2"/>
      <c r="G1248" s="377"/>
      <c r="H1248" s="377"/>
      <c r="I1248" s="377"/>
      <c r="J1248" s="377"/>
      <c r="K1248" s="377"/>
      <c r="L1248" s="377"/>
      <c r="M1248" s="378"/>
    </row>
    <row r="1249" spans="1:13">
      <c r="A1249" s="316"/>
      <c r="B1249" s="2"/>
      <c r="C1249" s="2"/>
      <c r="G1249" s="377"/>
      <c r="H1249" s="377"/>
      <c r="I1249" s="377"/>
      <c r="J1249" s="377"/>
      <c r="K1249" s="377"/>
      <c r="L1249" s="377"/>
      <c r="M1249" s="378"/>
    </row>
    <row r="1250" spans="1:13">
      <c r="A1250" s="316"/>
      <c r="B1250" s="2"/>
      <c r="C1250" s="2"/>
      <c r="G1250" s="377"/>
      <c r="H1250" s="377"/>
      <c r="I1250" s="377"/>
      <c r="J1250" s="377"/>
      <c r="K1250" s="377"/>
      <c r="L1250" s="377"/>
      <c r="M1250" s="378"/>
    </row>
    <row r="1251" spans="1:13">
      <c r="A1251" s="316"/>
      <c r="B1251" s="2"/>
      <c r="C1251" s="2"/>
      <c r="G1251" s="377"/>
      <c r="H1251" s="377"/>
      <c r="I1251" s="377"/>
      <c r="J1251" s="377"/>
      <c r="K1251" s="377"/>
      <c r="L1251" s="377"/>
      <c r="M1251" s="378"/>
    </row>
    <row r="1252" spans="1:13">
      <c r="A1252" s="316"/>
      <c r="B1252" s="2"/>
      <c r="C1252" s="2"/>
      <c r="G1252" s="377"/>
      <c r="H1252" s="377"/>
      <c r="I1252" s="377"/>
      <c r="J1252" s="377"/>
      <c r="K1252" s="377"/>
      <c r="L1252" s="377"/>
      <c r="M1252" s="378"/>
    </row>
    <row r="1253" spans="1:13">
      <c r="A1253" s="316"/>
      <c r="B1253" s="2"/>
      <c r="C1253" s="2"/>
      <c r="G1253" s="377"/>
      <c r="H1253" s="377"/>
      <c r="I1253" s="377"/>
      <c r="J1253" s="377"/>
      <c r="K1253" s="377"/>
      <c r="L1253" s="377"/>
      <c r="M1253" s="378"/>
    </row>
    <row r="1254" spans="1:13">
      <c r="A1254" s="316"/>
      <c r="B1254" s="2"/>
      <c r="C1254" s="2"/>
      <c r="G1254" s="377"/>
      <c r="H1254" s="377"/>
      <c r="I1254" s="377"/>
      <c r="J1254" s="377"/>
      <c r="K1254" s="377"/>
      <c r="L1254" s="377"/>
      <c r="M1254" s="378"/>
    </row>
    <row r="1255" spans="1:13">
      <c r="A1255" s="316"/>
      <c r="B1255" s="2"/>
      <c r="C1255" s="2"/>
      <c r="G1255" s="377"/>
      <c r="H1255" s="377"/>
      <c r="I1255" s="377"/>
      <c r="J1255" s="377"/>
      <c r="K1255" s="377"/>
      <c r="L1255" s="377"/>
      <c r="M1255" s="378"/>
    </row>
    <row r="1256" spans="1:13">
      <c r="A1256" s="316"/>
      <c r="B1256" s="2"/>
      <c r="C1256" s="2"/>
      <c r="G1256" s="377"/>
      <c r="H1256" s="377"/>
      <c r="I1256" s="377"/>
      <c r="J1256" s="377"/>
      <c r="K1256" s="377"/>
      <c r="L1256" s="377"/>
      <c r="M1256" s="378"/>
    </row>
    <row r="1257" spans="1:13">
      <c r="A1257" s="316"/>
      <c r="B1257" s="2"/>
      <c r="C1257" s="2"/>
      <c r="G1257" s="377"/>
      <c r="H1257" s="377"/>
      <c r="I1257" s="377"/>
      <c r="J1257" s="377"/>
      <c r="K1257" s="377"/>
      <c r="L1257" s="377"/>
      <c r="M1257" s="378"/>
    </row>
    <row r="1258" spans="1:13">
      <c r="A1258" s="316"/>
      <c r="B1258" s="2"/>
      <c r="C1258" s="2"/>
      <c r="G1258" s="377"/>
      <c r="H1258" s="377"/>
      <c r="I1258" s="377"/>
      <c r="J1258" s="377"/>
      <c r="K1258" s="377"/>
      <c r="L1258" s="377"/>
      <c r="M1258" s="378"/>
    </row>
    <row r="1259" spans="1:13">
      <c r="A1259" s="316"/>
      <c r="B1259" s="2"/>
      <c r="C1259" s="2"/>
      <c r="G1259" s="377"/>
      <c r="H1259" s="377"/>
      <c r="I1259" s="377"/>
      <c r="J1259" s="377"/>
      <c r="K1259" s="377"/>
      <c r="L1259" s="377"/>
      <c r="M1259" s="378"/>
    </row>
    <row r="1260" spans="1:13">
      <c r="A1260" s="316"/>
      <c r="B1260" s="2"/>
      <c r="C1260" s="2"/>
      <c r="G1260" s="377"/>
      <c r="H1260" s="377"/>
      <c r="I1260" s="377"/>
      <c r="J1260" s="377"/>
      <c r="K1260" s="377"/>
      <c r="L1260" s="377"/>
      <c r="M1260" s="378"/>
    </row>
    <row r="1261" spans="1:13">
      <c r="A1261" s="316"/>
      <c r="B1261" s="2"/>
      <c r="C1261" s="2"/>
      <c r="G1261" s="377"/>
      <c r="H1261" s="377"/>
      <c r="I1261" s="377"/>
      <c r="J1261" s="377"/>
      <c r="K1261" s="377"/>
      <c r="L1261" s="377"/>
      <c r="M1261" s="378"/>
    </row>
    <row r="1262" spans="1:13">
      <c r="A1262" s="316"/>
      <c r="B1262" s="2"/>
      <c r="C1262" s="2"/>
      <c r="G1262" s="377"/>
      <c r="H1262" s="377"/>
      <c r="I1262" s="377"/>
      <c r="J1262" s="377"/>
      <c r="K1262" s="377"/>
      <c r="L1262" s="377"/>
      <c r="M1262" s="378"/>
    </row>
    <row r="1263" spans="1:13">
      <c r="A1263" s="316"/>
      <c r="B1263" s="2"/>
      <c r="C1263" s="2"/>
      <c r="G1263" s="377"/>
      <c r="H1263" s="377"/>
      <c r="I1263" s="377"/>
      <c r="J1263" s="377"/>
      <c r="K1263" s="377"/>
      <c r="L1263" s="377"/>
      <c r="M1263" s="378"/>
    </row>
    <row r="1264" spans="1:13">
      <c r="A1264" s="316"/>
      <c r="B1264" s="2"/>
      <c r="C1264" s="2"/>
      <c r="G1264" s="377"/>
      <c r="H1264" s="377"/>
      <c r="I1264" s="377"/>
      <c r="J1264" s="377"/>
      <c r="K1264" s="377"/>
      <c r="L1264" s="377"/>
      <c r="M1264" s="378"/>
    </row>
    <row r="1265" spans="1:13">
      <c r="A1265" s="316"/>
      <c r="B1265" s="2"/>
      <c r="C1265" s="2"/>
      <c r="G1265" s="377"/>
      <c r="H1265" s="377"/>
      <c r="I1265" s="377"/>
      <c r="J1265" s="377"/>
      <c r="K1265" s="377"/>
      <c r="L1265" s="377"/>
      <c r="M1265" s="378"/>
    </row>
    <row r="1266" spans="1:13">
      <c r="A1266" s="316"/>
      <c r="B1266" s="2"/>
      <c r="C1266" s="2"/>
      <c r="G1266" s="377"/>
      <c r="H1266" s="377"/>
      <c r="I1266" s="377"/>
      <c r="J1266" s="377"/>
      <c r="K1266" s="377"/>
      <c r="L1266" s="377"/>
      <c r="M1266" s="378"/>
    </row>
    <row r="1267" spans="1:13">
      <c r="A1267" s="316"/>
      <c r="B1267" s="2"/>
      <c r="C1267" s="2"/>
      <c r="G1267" s="377"/>
      <c r="H1267" s="377"/>
      <c r="I1267" s="377"/>
      <c r="J1267" s="377"/>
      <c r="K1267" s="377"/>
      <c r="L1267" s="377"/>
      <c r="M1267" s="378"/>
    </row>
    <row r="1268" spans="1:13">
      <c r="A1268" s="316"/>
      <c r="B1268" s="2"/>
      <c r="C1268" s="2"/>
      <c r="G1268" s="377"/>
      <c r="H1268" s="377"/>
      <c r="I1268" s="377"/>
      <c r="J1268" s="377"/>
      <c r="K1268" s="377"/>
      <c r="L1268" s="377"/>
      <c r="M1268" s="378"/>
    </row>
    <row r="1269" spans="1:13">
      <c r="A1269" s="316"/>
      <c r="B1269" s="2"/>
      <c r="C1269" s="2"/>
      <c r="G1269" s="377"/>
      <c r="H1269" s="377"/>
      <c r="I1269" s="377"/>
      <c r="J1269" s="377"/>
      <c r="K1269" s="377"/>
      <c r="L1269" s="377"/>
      <c r="M1269" s="378"/>
    </row>
    <row r="1270" spans="1:13">
      <c r="A1270" s="316"/>
      <c r="B1270" s="2"/>
      <c r="C1270" s="2"/>
      <c r="G1270" s="377"/>
      <c r="H1270" s="377"/>
      <c r="I1270" s="377"/>
      <c r="J1270" s="377"/>
      <c r="K1270" s="377"/>
      <c r="L1270" s="377"/>
      <c r="M1270" s="378"/>
    </row>
    <row r="1271" spans="1:13">
      <c r="A1271" s="316"/>
      <c r="B1271" s="2"/>
      <c r="C1271" s="2"/>
      <c r="G1271" s="377"/>
      <c r="H1271" s="377"/>
      <c r="I1271" s="377"/>
      <c r="J1271" s="377"/>
      <c r="K1271" s="377"/>
      <c r="L1271" s="377"/>
      <c r="M1271" s="378"/>
    </row>
    <row r="1272" spans="1:13">
      <c r="A1272" s="316"/>
      <c r="B1272" s="2"/>
      <c r="C1272" s="2"/>
      <c r="G1272" s="377"/>
      <c r="H1272" s="377"/>
      <c r="I1272" s="377"/>
      <c r="J1272" s="377"/>
      <c r="K1272" s="377"/>
      <c r="L1272" s="377"/>
      <c r="M1272" s="378"/>
    </row>
    <row r="1273" spans="1:13">
      <c r="A1273" s="316"/>
      <c r="B1273" s="2"/>
      <c r="C1273" s="2"/>
      <c r="G1273" s="377"/>
      <c r="H1273" s="377"/>
      <c r="I1273" s="377"/>
      <c r="J1273" s="377"/>
      <c r="K1273" s="377"/>
      <c r="L1273" s="377"/>
      <c r="M1273" s="378"/>
    </row>
    <row r="1274" spans="1:13">
      <c r="A1274" s="316"/>
      <c r="B1274" s="2"/>
      <c r="C1274" s="2"/>
      <c r="G1274" s="377"/>
      <c r="H1274" s="377"/>
      <c r="I1274" s="377"/>
      <c r="J1274" s="377"/>
      <c r="K1274" s="377"/>
      <c r="L1274" s="377"/>
      <c r="M1274" s="378"/>
    </row>
    <row r="1275" spans="1:13">
      <c r="A1275" s="316"/>
      <c r="B1275" s="2"/>
      <c r="C1275" s="2"/>
      <c r="G1275" s="377"/>
      <c r="H1275" s="377"/>
      <c r="I1275" s="377"/>
      <c r="J1275" s="377"/>
      <c r="K1275" s="377"/>
      <c r="L1275" s="377"/>
      <c r="M1275" s="378"/>
    </row>
    <row r="1276" spans="1:13">
      <c r="A1276" s="316"/>
      <c r="B1276" s="2"/>
      <c r="C1276" s="2"/>
      <c r="G1276" s="377"/>
      <c r="H1276" s="377"/>
      <c r="I1276" s="377"/>
      <c r="J1276" s="377"/>
      <c r="K1276" s="377"/>
      <c r="L1276" s="377"/>
      <c r="M1276" s="378"/>
    </row>
    <row r="1277" spans="1:13">
      <c r="A1277" s="316"/>
      <c r="B1277" s="2"/>
      <c r="C1277" s="2"/>
      <c r="G1277" s="377"/>
      <c r="H1277" s="377"/>
      <c r="I1277" s="377"/>
      <c r="J1277" s="377"/>
      <c r="K1277" s="377"/>
      <c r="L1277" s="377"/>
      <c r="M1277" s="378"/>
    </row>
    <row r="1278" spans="1:13">
      <c r="A1278" s="316"/>
      <c r="B1278" s="2"/>
      <c r="C1278" s="2"/>
      <c r="G1278" s="377"/>
      <c r="H1278" s="377"/>
      <c r="I1278" s="377"/>
      <c r="J1278" s="377"/>
      <c r="K1278" s="377"/>
      <c r="L1278" s="377"/>
      <c r="M1278" s="378"/>
    </row>
    <row r="1279" spans="1:13">
      <c r="A1279" s="316"/>
      <c r="B1279" s="2"/>
      <c r="C1279" s="2"/>
      <c r="G1279" s="377"/>
      <c r="H1279" s="377"/>
      <c r="I1279" s="377"/>
      <c r="J1279" s="377"/>
      <c r="K1279" s="377"/>
      <c r="L1279" s="377"/>
      <c r="M1279" s="378"/>
    </row>
    <row r="1280" spans="1:13">
      <c r="A1280" s="316"/>
      <c r="B1280" s="2"/>
      <c r="C1280" s="2"/>
      <c r="G1280" s="377"/>
      <c r="H1280" s="377"/>
      <c r="I1280" s="377"/>
      <c r="J1280" s="377"/>
      <c r="K1280" s="377"/>
      <c r="L1280" s="377"/>
      <c r="M1280" s="378"/>
    </row>
    <row r="1281" spans="1:13">
      <c r="A1281" s="316"/>
      <c r="B1281" s="2"/>
      <c r="C1281" s="2"/>
      <c r="G1281" s="377"/>
      <c r="H1281" s="377"/>
      <c r="I1281" s="377"/>
      <c r="J1281" s="377"/>
      <c r="K1281" s="377"/>
      <c r="L1281" s="377"/>
      <c r="M1281" s="378"/>
    </row>
    <row r="1282" spans="1:13">
      <c r="A1282" s="316"/>
      <c r="B1282" s="2"/>
      <c r="C1282" s="2"/>
      <c r="G1282" s="377"/>
      <c r="H1282" s="377"/>
      <c r="I1282" s="377"/>
      <c r="J1282" s="377"/>
      <c r="K1282" s="377"/>
      <c r="L1282" s="377"/>
      <c r="M1282" s="378"/>
    </row>
    <row r="1283" spans="1:13">
      <c r="A1283" s="316"/>
      <c r="B1283" s="2"/>
      <c r="C1283" s="2"/>
      <c r="G1283" s="377"/>
      <c r="H1283" s="377"/>
      <c r="I1283" s="377"/>
      <c r="J1283" s="377"/>
      <c r="K1283" s="377"/>
      <c r="L1283" s="377"/>
      <c r="M1283" s="378"/>
    </row>
    <row r="1284" spans="1:13">
      <c r="A1284" s="316"/>
      <c r="B1284" s="2"/>
      <c r="C1284" s="2"/>
      <c r="G1284" s="377"/>
      <c r="H1284" s="377"/>
      <c r="I1284" s="377"/>
      <c r="J1284" s="377"/>
      <c r="K1284" s="377"/>
      <c r="L1284" s="377"/>
      <c r="M1284" s="378"/>
    </row>
    <row r="1285" spans="1:13">
      <c r="A1285" s="316"/>
      <c r="B1285" s="2"/>
      <c r="C1285" s="2"/>
      <c r="G1285" s="377"/>
      <c r="H1285" s="377"/>
      <c r="I1285" s="377"/>
      <c r="J1285" s="377"/>
      <c r="K1285" s="377"/>
      <c r="L1285" s="377"/>
      <c r="M1285" s="378"/>
    </row>
    <row r="1286" spans="1:13">
      <c r="A1286" s="316"/>
      <c r="B1286" s="2"/>
      <c r="C1286" s="2"/>
      <c r="G1286" s="377"/>
      <c r="H1286" s="377"/>
      <c r="I1286" s="377"/>
      <c r="J1286" s="377"/>
      <c r="K1286" s="377"/>
      <c r="L1286" s="377"/>
      <c r="M1286" s="378"/>
    </row>
    <row r="1287" spans="1:13">
      <c r="A1287" s="316"/>
      <c r="B1287" s="2"/>
      <c r="C1287" s="2"/>
      <c r="G1287" s="377"/>
      <c r="H1287" s="377"/>
      <c r="I1287" s="377"/>
      <c r="J1287" s="377"/>
      <c r="K1287" s="377"/>
      <c r="L1287" s="377"/>
      <c r="M1287" s="378"/>
    </row>
    <row r="1288" spans="1:13">
      <c r="A1288" s="316"/>
      <c r="B1288" s="2"/>
      <c r="C1288" s="2"/>
      <c r="G1288" s="377"/>
      <c r="H1288" s="377"/>
      <c r="I1288" s="377"/>
      <c r="J1288" s="377"/>
      <c r="K1288" s="377"/>
      <c r="L1288" s="377"/>
      <c r="M1288" s="378"/>
    </row>
    <row r="1289" spans="1:13">
      <c r="A1289" s="316"/>
      <c r="B1289" s="2"/>
      <c r="C1289" s="2"/>
      <c r="G1289" s="377"/>
      <c r="H1289" s="377"/>
      <c r="I1289" s="377"/>
      <c r="J1289" s="377"/>
      <c r="K1289" s="377"/>
      <c r="L1289" s="377"/>
      <c r="M1289" s="378"/>
    </row>
    <row r="1290" spans="1:13">
      <c r="A1290" s="316"/>
      <c r="B1290" s="2"/>
      <c r="C1290" s="2"/>
      <c r="G1290" s="377"/>
      <c r="H1290" s="377"/>
      <c r="I1290" s="377"/>
      <c r="J1290" s="377"/>
      <c r="K1290" s="377"/>
      <c r="L1290" s="377"/>
      <c r="M1290" s="378"/>
    </row>
    <row r="1291" spans="1:13">
      <c r="A1291" s="316"/>
      <c r="B1291" s="2"/>
      <c r="C1291" s="2"/>
      <c r="G1291" s="377"/>
      <c r="H1291" s="377"/>
      <c r="I1291" s="377"/>
      <c r="J1291" s="377"/>
      <c r="K1291" s="377"/>
      <c r="L1291" s="377"/>
      <c r="M1291" s="378"/>
    </row>
    <row r="1292" spans="1:13">
      <c r="A1292" s="316"/>
      <c r="B1292" s="2"/>
      <c r="C1292" s="2"/>
      <c r="G1292" s="377"/>
      <c r="H1292" s="377"/>
      <c r="I1292" s="377"/>
      <c r="J1292" s="377"/>
      <c r="K1292" s="377"/>
      <c r="L1292" s="377"/>
      <c r="M1292" s="378"/>
    </row>
    <row r="1293" spans="1:13">
      <c r="A1293" s="316"/>
      <c r="B1293" s="2"/>
      <c r="C1293" s="2"/>
      <c r="G1293" s="377"/>
      <c r="H1293" s="377"/>
      <c r="I1293" s="377"/>
      <c r="J1293" s="377"/>
      <c r="K1293" s="377"/>
      <c r="L1293" s="377"/>
      <c r="M1293" s="378"/>
    </row>
    <row r="1294" spans="1:13">
      <c r="A1294" s="316"/>
      <c r="B1294" s="2"/>
      <c r="C1294" s="2"/>
      <c r="G1294" s="377"/>
      <c r="H1294" s="377"/>
      <c r="I1294" s="377"/>
      <c r="J1294" s="377"/>
      <c r="K1294" s="377"/>
      <c r="L1294" s="377"/>
      <c r="M1294" s="378"/>
    </row>
    <row r="1295" spans="1:13">
      <c r="A1295" s="316"/>
      <c r="B1295" s="2"/>
      <c r="C1295" s="2"/>
      <c r="G1295" s="377"/>
      <c r="H1295" s="377"/>
      <c r="I1295" s="377"/>
      <c r="J1295" s="377"/>
      <c r="K1295" s="377"/>
      <c r="L1295" s="377"/>
      <c r="M1295" s="378"/>
    </row>
    <row r="1296" spans="1:13">
      <c r="A1296" s="316"/>
      <c r="B1296" s="2"/>
      <c r="C1296" s="2"/>
      <c r="G1296" s="377"/>
      <c r="H1296" s="377"/>
      <c r="I1296" s="377"/>
      <c r="J1296" s="377"/>
      <c r="K1296" s="377"/>
      <c r="L1296" s="377"/>
      <c r="M1296" s="378"/>
    </row>
    <row r="1297" spans="1:13">
      <c r="A1297" s="316"/>
      <c r="B1297" s="2"/>
      <c r="C1297" s="2"/>
      <c r="G1297" s="377"/>
      <c r="H1297" s="377"/>
      <c r="I1297" s="377"/>
      <c r="J1297" s="377"/>
      <c r="K1297" s="377"/>
      <c r="L1297" s="377"/>
      <c r="M1297" s="378"/>
    </row>
    <row r="1298" spans="1:13">
      <c r="A1298" s="316"/>
      <c r="B1298" s="2"/>
      <c r="C1298" s="2"/>
      <c r="G1298" s="377"/>
      <c r="H1298" s="377"/>
      <c r="I1298" s="377"/>
      <c r="J1298" s="377"/>
      <c r="K1298" s="377"/>
      <c r="L1298" s="377"/>
      <c r="M1298" s="378"/>
    </row>
    <row r="1299" spans="1:13">
      <c r="A1299" s="316"/>
      <c r="B1299" s="2"/>
      <c r="C1299" s="2"/>
      <c r="G1299" s="377"/>
      <c r="H1299" s="377"/>
      <c r="I1299" s="377"/>
      <c r="J1299" s="377"/>
      <c r="K1299" s="377"/>
      <c r="L1299" s="377"/>
      <c r="M1299" s="378"/>
    </row>
    <row r="1300" spans="1:13">
      <c r="A1300" s="316"/>
      <c r="B1300" s="2"/>
      <c r="C1300" s="2"/>
      <c r="G1300" s="377"/>
      <c r="H1300" s="377"/>
      <c r="I1300" s="377"/>
      <c r="J1300" s="377"/>
      <c r="K1300" s="377"/>
      <c r="L1300" s="377"/>
      <c r="M1300" s="378"/>
    </row>
    <row r="1301" spans="1:13">
      <c r="A1301" s="316"/>
      <c r="B1301" s="2"/>
      <c r="C1301" s="2"/>
      <c r="G1301" s="377"/>
      <c r="H1301" s="377"/>
      <c r="I1301" s="377"/>
      <c r="J1301" s="377"/>
      <c r="K1301" s="377"/>
      <c r="L1301" s="377"/>
      <c r="M1301" s="378"/>
    </row>
    <row r="1302" spans="1:13">
      <c r="A1302" s="316"/>
      <c r="B1302" s="2"/>
      <c r="C1302" s="2"/>
      <c r="G1302" s="377"/>
      <c r="H1302" s="377"/>
      <c r="I1302" s="377"/>
      <c r="J1302" s="377"/>
      <c r="K1302" s="377"/>
      <c r="L1302" s="377"/>
      <c r="M1302" s="378"/>
    </row>
    <row r="1303" spans="1:13">
      <c r="A1303" s="316"/>
      <c r="B1303" s="2"/>
      <c r="C1303" s="2"/>
      <c r="G1303" s="377"/>
      <c r="H1303" s="377"/>
      <c r="I1303" s="377"/>
      <c r="J1303" s="377"/>
      <c r="K1303" s="377"/>
      <c r="L1303" s="377"/>
      <c r="M1303" s="378"/>
    </row>
    <row r="1304" spans="1:13">
      <c r="A1304" s="316"/>
      <c r="B1304" s="2"/>
      <c r="C1304" s="2"/>
      <c r="G1304" s="377"/>
      <c r="H1304" s="377"/>
      <c r="I1304" s="377"/>
      <c r="J1304" s="377"/>
      <c r="K1304" s="377"/>
      <c r="L1304" s="377"/>
      <c r="M1304" s="378"/>
    </row>
    <row r="1305" spans="1:13">
      <c r="A1305" s="316"/>
      <c r="B1305" s="2"/>
      <c r="C1305" s="2"/>
      <c r="G1305" s="377"/>
      <c r="H1305" s="377"/>
      <c r="I1305" s="377"/>
      <c r="J1305" s="377"/>
      <c r="K1305" s="377"/>
      <c r="L1305" s="377"/>
      <c r="M1305" s="378"/>
    </row>
    <row r="1306" spans="1:13">
      <c r="A1306" s="316"/>
      <c r="B1306" s="2"/>
      <c r="C1306" s="2"/>
      <c r="G1306" s="377"/>
      <c r="H1306" s="377"/>
      <c r="I1306" s="377"/>
      <c r="J1306" s="377"/>
      <c r="K1306" s="377"/>
      <c r="L1306" s="377"/>
      <c r="M1306" s="378"/>
    </row>
    <row r="1307" spans="1:13">
      <c r="A1307" s="316"/>
      <c r="B1307" s="2"/>
      <c r="C1307" s="2"/>
      <c r="G1307" s="377"/>
      <c r="H1307" s="377"/>
      <c r="I1307" s="377"/>
      <c r="J1307" s="377"/>
      <c r="K1307" s="377"/>
      <c r="L1307" s="377"/>
      <c r="M1307" s="378"/>
    </row>
    <row r="1308" spans="1:13">
      <c r="A1308" s="316"/>
      <c r="B1308" s="2"/>
      <c r="C1308" s="2"/>
      <c r="G1308" s="377"/>
      <c r="H1308" s="377"/>
      <c r="I1308" s="377"/>
      <c r="J1308" s="377"/>
      <c r="K1308" s="377"/>
      <c r="L1308" s="377"/>
      <c r="M1308" s="378"/>
    </row>
    <row r="1309" spans="1:13">
      <c r="A1309" s="316"/>
      <c r="B1309" s="2"/>
      <c r="C1309" s="2"/>
      <c r="G1309" s="377"/>
      <c r="H1309" s="377"/>
      <c r="I1309" s="377"/>
      <c r="J1309" s="377"/>
      <c r="K1309" s="377"/>
      <c r="L1309" s="377"/>
      <c r="M1309" s="378"/>
    </row>
    <row r="1310" spans="1:13">
      <c r="A1310" s="316"/>
      <c r="B1310" s="2"/>
      <c r="C1310" s="2"/>
      <c r="G1310" s="377"/>
      <c r="H1310" s="377"/>
      <c r="I1310" s="377"/>
      <c r="J1310" s="377"/>
      <c r="K1310" s="377"/>
      <c r="L1310" s="377"/>
      <c r="M1310" s="378"/>
    </row>
    <row r="1311" spans="1:13">
      <c r="A1311" s="316"/>
      <c r="B1311" s="2"/>
      <c r="C1311" s="2"/>
      <c r="G1311" s="377"/>
      <c r="H1311" s="377"/>
      <c r="I1311" s="377"/>
      <c r="J1311" s="377"/>
      <c r="K1311" s="377"/>
      <c r="L1311" s="377"/>
      <c r="M1311" s="378"/>
    </row>
    <row r="1312" spans="1:13">
      <c r="A1312" s="316"/>
      <c r="B1312" s="2"/>
      <c r="C1312" s="2"/>
      <c r="G1312" s="377"/>
      <c r="H1312" s="377"/>
      <c r="I1312" s="377"/>
      <c r="J1312" s="377"/>
      <c r="K1312" s="377"/>
      <c r="L1312" s="377"/>
      <c r="M1312" s="378"/>
    </row>
    <row r="1313" spans="1:13">
      <c r="A1313" s="316"/>
      <c r="B1313" s="2"/>
      <c r="C1313" s="2"/>
      <c r="G1313" s="377"/>
      <c r="H1313" s="377"/>
      <c r="I1313" s="377"/>
      <c r="J1313" s="377"/>
      <c r="K1313" s="377"/>
      <c r="L1313" s="377"/>
      <c r="M1313" s="378"/>
    </row>
    <row r="1314" spans="1:13">
      <c r="A1314" s="316"/>
      <c r="B1314" s="2"/>
      <c r="C1314" s="2"/>
      <c r="G1314" s="377"/>
      <c r="H1314" s="377"/>
      <c r="I1314" s="377"/>
      <c r="J1314" s="377"/>
      <c r="K1314" s="377"/>
      <c r="L1314" s="377"/>
      <c r="M1314" s="378"/>
    </row>
    <row r="1315" spans="1:13">
      <c r="A1315" s="316"/>
      <c r="B1315" s="2"/>
      <c r="C1315" s="2"/>
      <c r="G1315" s="377"/>
      <c r="H1315" s="377"/>
      <c r="I1315" s="377"/>
      <c r="J1315" s="377"/>
      <c r="K1315" s="377"/>
      <c r="L1315" s="377"/>
      <c r="M1315" s="378"/>
    </row>
    <row r="1316" spans="1:13">
      <c r="A1316" s="316"/>
      <c r="B1316" s="2"/>
      <c r="C1316" s="2"/>
      <c r="G1316" s="377"/>
      <c r="H1316" s="377"/>
      <c r="I1316" s="377"/>
      <c r="J1316" s="377"/>
      <c r="K1316" s="377"/>
      <c r="L1316" s="377"/>
      <c r="M1316" s="378"/>
    </row>
    <row r="1317" spans="1:13">
      <c r="A1317" s="316"/>
      <c r="B1317" s="2"/>
      <c r="C1317" s="2"/>
      <c r="G1317" s="377"/>
      <c r="H1317" s="377"/>
      <c r="I1317" s="377"/>
      <c r="J1317" s="377"/>
      <c r="K1317" s="377"/>
      <c r="L1317" s="377"/>
      <c r="M1317" s="378"/>
    </row>
    <row r="1318" spans="1:13">
      <c r="A1318" s="316"/>
      <c r="B1318" s="2"/>
      <c r="C1318" s="2"/>
      <c r="G1318" s="377"/>
      <c r="H1318" s="377"/>
      <c r="I1318" s="377"/>
      <c r="J1318" s="377"/>
      <c r="K1318" s="377"/>
      <c r="L1318" s="377"/>
      <c r="M1318" s="378"/>
    </row>
    <row r="1319" spans="1:13">
      <c r="A1319" s="316"/>
      <c r="B1319" s="2"/>
      <c r="C1319" s="2"/>
      <c r="G1319" s="377"/>
      <c r="H1319" s="377"/>
      <c r="I1319" s="377"/>
      <c r="J1319" s="377"/>
      <c r="K1319" s="377"/>
      <c r="L1319" s="377"/>
      <c r="M1319" s="378"/>
    </row>
    <row r="1320" spans="1:13">
      <c r="A1320" s="316"/>
      <c r="B1320" s="2"/>
      <c r="C1320" s="2"/>
      <c r="G1320" s="377"/>
      <c r="H1320" s="377"/>
      <c r="I1320" s="377"/>
      <c r="J1320" s="377"/>
      <c r="K1320" s="377"/>
      <c r="L1320" s="377"/>
      <c r="M1320" s="378"/>
    </row>
    <row r="1321" spans="1:13">
      <c r="A1321" s="316"/>
      <c r="B1321" s="2"/>
      <c r="C1321" s="2"/>
      <c r="G1321" s="377"/>
      <c r="H1321" s="377"/>
      <c r="I1321" s="377"/>
      <c r="J1321" s="377"/>
      <c r="K1321" s="377"/>
      <c r="L1321" s="377"/>
      <c r="M1321" s="378"/>
    </row>
    <row r="1322" spans="1:13">
      <c r="A1322" s="316"/>
      <c r="B1322" s="2"/>
      <c r="C1322" s="2"/>
      <c r="G1322" s="377"/>
      <c r="H1322" s="377"/>
      <c r="I1322" s="377"/>
      <c r="J1322" s="377"/>
      <c r="K1322" s="377"/>
      <c r="L1322" s="377"/>
      <c r="M1322" s="378"/>
    </row>
    <row r="1323" spans="1:13">
      <c r="A1323" s="316"/>
      <c r="B1323" s="2"/>
      <c r="C1323" s="2"/>
      <c r="G1323" s="377"/>
      <c r="H1323" s="377"/>
      <c r="I1323" s="377"/>
      <c r="J1323" s="377"/>
      <c r="K1323" s="377"/>
      <c r="L1323" s="377"/>
      <c r="M1323" s="378"/>
    </row>
    <row r="1324" spans="1:13">
      <c r="A1324" s="316"/>
      <c r="B1324" s="2"/>
      <c r="C1324" s="2"/>
      <c r="G1324" s="377"/>
      <c r="H1324" s="377"/>
      <c r="I1324" s="377"/>
      <c r="J1324" s="377"/>
      <c r="K1324" s="377"/>
      <c r="L1324" s="377"/>
      <c r="M1324" s="378"/>
    </row>
    <row r="1325" spans="1:13">
      <c r="A1325" s="316"/>
      <c r="B1325" s="2"/>
      <c r="C1325" s="2"/>
      <c r="G1325" s="377"/>
      <c r="H1325" s="377"/>
      <c r="I1325" s="377"/>
      <c r="J1325" s="377"/>
      <c r="K1325" s="377"/>
      <c r="L1325" s="377"/>
      <c r="M1325" s="378"/>
    </row>
    <row r="1326" spans="1:13">
      <c r="A1326" s="316"/>
      <c r="B1326" s="2"/>
      <c r="C1326" s="2"/>
      <c r="G1326" s="377"/>
      <c r="H1326" s="377"/>
      <c r="I1326" s="377"/>
      <c r="J1326" s="377"/>
      <c r="K1326" s="377"/>
      <c r="L1326" s="377"/>
      <c r="M1326" s="378"/>
    </row>
    <row r="1327" spans="1:13">
      <c r="A1327" s="316"/>
      <c r="B1327" s="2"/>
      <c r="C1327" s="2"/>
      <c r="G1327" s="377"/>
      <c r="H1327" s="377"/>
      <c r="I1327" s="377"/>
      <c r="J1327" s="377"/>
      <c r="K1327" s="377"/>
      <c r="L1327" s="377"/>
      <c r="M1327" s="378"/>
    </row>
    <row r="1328" spans="1:13">
      <c r="A1328" s="316"/>
      <c r="B1328" s="2"/>
      <c r="C1328" s="2"/>
      <c r="G1328" s="377"/>
      <c r="H1328" s="377"/>
      <c r="I1328" s="377"/>
      <c r="J1328" s="377"/>
      <c r="K1328" s="377"/>
      <c r="L1328" s="377"/>
      <c r="M1328" s="378"/>
    </row>
    <row r="1329" spans="1:13">
      <c r="A1329" s="316"/>
      <c r="B1329" s="2"/>
      <c r="C1329" s="2"/>
      <c r="G1329" s="377"/>
      <c r="H1329" s="377"/>
      <c r="I1329" s="377"/>
      <c r="J1329" s="377"/>
      <c r="K1329" s="377"/>
      <c r="L1329" s="377"/>
      <c r="M1329" s="378"/>
    </row>
    <row r="1330" spans="1:13">
      <c r="A1330" s="316"/>
      <c r="B1330" s="2"/>
      <c r="C1330" s="2"/>
      <c r="G1330" s="377"/>
      <c r="H1330" s="377"/>
      <c r="I1330" s="377"/>
      <c r="J1330" s="377"/>
      <c r="K1330" s="377"/>
      <c r="L1330" s="377"/>
      <c r="M1330" s="378"/>
    </row>
    <row r="1331" spans="1:13">
      <c r="A1331" s="316"/>
      <c r="B1331" s="2"/>
      <c r="C1331" s="2"/>
      <c r="G1331" s="377"/>
      <c r="H1331" s="377"/>
      <c r="I1331" s="377"/>
      <c r="J1331" s="377"/>
      <c r="K1331" s="377"/>
      <c r="L1331" s="377"/>
      <c r="M1331" s="378"/>
    </row>
    <row r="1332" spans="1:13">
      <c r="A1332" s="316"/>
      <c r="B1332" s="2"/>
      <c r="C1332" s="2"/>
      <c r="G1332" s="377"/>
      <c r="H1332" s="377"/>
      <c r="I1332" s="377"/>
      <c r="J1332" s="377"/>
      <c r="K1332" s="377"/>
      <c r="L1332" s="377"/>
      <c r="M1332" s="378"/>
    </row>
    <row r="1333" spans="1:13">
      <c r="A1333" s="316"/>
      <c r="B1333" s="2"/>
      <c r="C1333" s="2"/>
      <c r="G1333" s="377"/>
      <c r="H1333" s="377"/>
      <c r="I1333" s="377"/>
      <c r="J1333" s="377"/>
      <c r="K1333" s="377"/>
      <c r="L1333" s="377"/>
      <c r="M1333" s="378"/>
    </row>
    <row r="1334" spans="1:13">
      <c r="A1334" s="316"/>
      <c r="B1334" s="2"/>
      <c r="C1334" s="2"/>
      <c r="G1334" s="377"/>
      <c r="H1334" s="377"/>
      <c r="I1334" s="377"/>
      <c r="J1334" s="377"/>
      <c r="K1334" s="377"/>
      <c r="L1334" s="377"/>
      <c r="M1334" s="378"/>
    </row>
    <row r="1335" spans="1:13">
      <c r="A1335" s="316"/>
      <c r="B1335" s="2"/>
      <c r="C1335" s="2"/>
      <c r="G1335" s="377"/>
      <c r="H1335" s="377"/>
      <c r="I1335" s="377"/>
      <c r="J1335" s="377"/>
      <c r="K1335" s="377"/>
      <c r="L1335" s="377"/>
      <c r="M1335" s="378"/>
    </row>
    <row r="1336" spans="1:13">
      <c r="A1336" s="316"/>
      <c r="B1336" s="2"/>
      <c r="C1336" s="2"/>
      <c r="G1336" s="377"/>
      <c r="H1336" s="377"/>
      <c r="I1336" s="377"/>
      <c r="J1336" s="377"/>
      <c r="K1336" s="377"/>
      <c r="L1336" s="377"/>
      <c r="M1336" s="378"/>
    </row>
    <row r="1337" spans="1:13">
      <c r="A1337" s="316"/>
      <c r="B1337" s="2"/>
      <c r="C1337" s="2"/>
      <c r="G1337" s="377"/>
      <c r="H1337" s="377"/>
      <c r="I1337" s="377"/>
      <c r="J1337" s="377"/>
      <c r="K1337" s="377"/>
      <c r="L1337" s="377"/>
      <c r="M1337" s="378"/>
    </row>
    <row r="1338" spans="1:13">
      <c r="A1338" s="316"/>
      <c r="B1338" s="2"/>
      <c r="C1338" s="2"/>
      <c r="G1338" s="377"/>
      <c r="H1338" s="377"/>
      <c r="I1338" s="377"/>
      <c r="J1338" s="377"/>
      <c r="K1338" s="377"/>
      <c r="L1338" s="377"/>
      <c r="M1338" s="378"/>
    </row>
    <row r="1339" spans="1:13">
      <c r="A1339" s="316"/>
      <c r="B1339" s="2"/>
      <c r="C1339" s="2"/>
      <c r="G1339" s="377"/>
      <c r="H1339" s="377"/>
      <c r="I1339" s="377"/>
      <c r="J1339" s="377"/>
      <c r="K1339" s="377"/>
      <c r="L1339" s="377"/>
      <c r="M1339" s="378"/>
    </row>
    <row r="1340" spans="1:13">
      <c r="A1340" s="316"/>
      <c r="B1340" s="2"/>
      <c r="C1340" s="2"/>
      <c r="G1340" s="377"/>
      <c r="H1340" s="377"/>
      <c r="I1340" s="377"/>
      <c r="J1340" s="377"/>
      <c r="K1340" s="377"/>
      <c r="L1340" s="377"/>
      <c r="M1340" s="378"/>
    </row>
    <row r="1341" spans="1:13">
      <c r="A1341" s="316"/>
      <c r="B1341" s="2"/>
      <c r="C1341" s="2"/>
      <c r="G1341" s="377"/>
      <c r="H1341" s="377"/>
      <c r="I1341" s="377"/>
      <c r="J1341" s="377"/>
      <c r="K1341" s="377"/>
      <c r="L1341" s="377"/>
      <c r="M1341" s="378"/>
    </row>
    <row r="1342" spans="1:13">
      <c r="A1342" s="316"/>
      <c r="B1342" s="2"/>
      <c r="C1342" s="2"/>
      <c r="G1342" s="377"/>
      <c r="H1342" s="377"/>
      <c r="I1342" s="377"/>
      <c r="J1342" s="377"/>
      <c r="K1342" s="377"/>
      <c r="L1342" s="377"/>
      <c r="M1342" s="378"/>
    </row>
    <row r="1343" spans="1:13">
      <c r="A1343" s="316"/>
      <c r="B1343" s="2"/>
      <c r="C1343" s="2"/>
      <c r="G1343" s="377"/>
      <c r="H1343" s="377"/>
      <c r="I1343" s="377"/>
      <c r="J1343" s="377"/>
      <c r="K1343" s="377"/>
      <c r="L1343" s="377"/>
      <c r="M1343" s="378"/>
    </row>
    <row r="1344" spans="1:13">
      <c r="A1344" s="316"/>
      <c r="B1344" s="2"/>
      <c r="C1344" s="2"/>
      <c r="G1344" s="377"/>
      <c r="H1344" s="377"/>
      <c r="I1344" s="377"/>
      <c r="J1344" s="377"/>
      <c r="K1344" s="377"/>
      <c r="L1344" s="377"/>
      <c r="M1344" s="378"/>
    </row>
    <row r="1345" spans="1:13">
      <c r="A1345" s="316"/>
      <c r="B1345" s="2"/>
      <c r="C1345" s="2"/>
      <c r="G1345" s="377"/>
      <c r="H1345" s="377"/>
      <c r="I1345" s="377"/>
      <c r="J1345" s="377"/>
      <c r="K1345" s="377"/>
      <c r="L1345" s="377"/>
      <c r="M1345" s="378"/>
    </row>
    <row r="1346" spans="1:13">
      <c r="A1346" s="316"/>
      <c r="B1346" s="2"/>
      <c r="C1346" s="2"/>
      <c r="G1346" s="377"/>
      <c r="H1346" s="377"/>
      <c r="I1346" s="377"/>
      <c r="J1346" s="377"/>
      <c r="K1346" s="377"/>
      <c r="L1346" s="377"/>
      <c r="M1346" s="378"/>
    </row>
    <row r="1347" spans="1:13">
      <c r="A1347" s="316"/>
      <c r="B1347" s="2"/>
      <c r="C1347" s="2"/>
      <c r="G1347" s="377"/>
      <c r="H1347" s="377"/>
      <c r="I1347" s="377"/>
      <c r="J1347" s="377"/>
      <c r="K1347" s="377"/>
      <c r="L1347" s="377"/>
      <c r="M1347" s="378"/>
    </row>
    <row r="1348" spans="1:13">
      <c r="A1348" s="316"/>
      <c r="B1348" s="2"/>
      <c r="C1348" s="2"/>
      <c r="G1348" s="377"/>
      <c r="H1348" s="377"/>
      <c r="I1348" s="377"/>
      <c r="J1348" s="377"/>
      <c r="K1348" s="377"/>
      <c r="L1348" s="377"/>
      <c r="M1348" s="378"/>
    </row>
    <row r="1349" spans="1:13">
      <c r="A1349" s="316"/>
      <c r="B1349" s="2"/>
      <c r="C1349" s="2"/>
      <c r="G1349" s="377"/>
      <c r="H1349" s="377"/>
      <c r="I1349" s="377"/>
      <c r="J1349" s="377"/>
      <c r="K1349" s="377"/>
      <c r="L1349" s="377"/>
      <c r="M1349" s="378"/>
    </row>
    <row r="1350" spans="1:13">
      <c r="A1350" s="316"/>
      <c r="B1350" s="2"/>
      <c r="C1350" s="2"/>
      <c r="G1350" s="377"/>
      <c r="H1350" s="377"/>
      <c r="I1350" s="377"/>
      <c r="J1350" s="377"/>
      <c r="K1350" s="377"/>
      <c r="L1350" s="377"/>
      <c r="M1350" s="378"/>
    </row>
    <row r="1351" spans="1:13">
      <c r="A1351" s="316"/>
      <c r="B1351" s="2"/>
      <c r="C1351" s="2"/>
      <c r="G1351" s="377"/>
      <c r="H1351" s="377"/>
      <c r="I1351" s="377"/>
      <c r="J1351" s="377"/>
      <c r="K1351" s="377"/>
      <c r="L1351" s="377"/>
      <c r="M1351" s="378"/>
    </row>
    <row r="1352" spans="1:13">
      <c r="A1352" s="316"/>
      <c r="B1352" s="2"/>
      <c r="C1352" s="2"/>
      <c r="G1352" s="377"/>
      <c r="H1352" s="377"/>
      <c r="I1352" s="377"/>
      <c r="J1352" s="377"/>
      <c r="K1352" s="377"/>
      <c r="L1352" s="377"/>
      <c r="M1352" s="378"/>
    </row>
    <row r="1353" spans="1:13">
      <c r="A1353" s="316"/>
      <c r="B1353" s="2"/>
      <c r="C1353" s="2"/>
      <c r="G1353" s="377"/>
      <c r="H1353" s="377"/>
      <c r="I1353" s="377"/>
      <c r="J1353" s="377"/>
      <c r="K1353" s="377"/>
      <c r="L1353" s="377"/>
      <c r="M1353" s="378"/>
    </row>
    <row r="1354" spans="1:13">
      <c r="A1354" s="316"/>
      <c r="B1354" s="2"/>
      <c r="C1354" s="2"/>
      <c r="G1354" s="377"/>
      <c r="H1354" s="377"/>
      <c r="I1354" s="377"/>
      <c r="J1354" s="377"/>
      <c r="K1354" s="377"/>
      <c r="L1354" s="377"/>
      <c r="M1354" s="378"/>
    </row>
    <row r="1355" spans="1:13">
      <c r="A1355" s="316"/>
      <c r="B1355" s="2"/>
      <c r="C1355" s="2"/>
      <c r="G1355" s="377"/>
      <c r="H1355" s="377"/>
      <c r="I1355" s="377"/>
      <c r="J1355" s="377"/>
      <c r="K1355" s="377"/>
      <c r="L1355" s="377"/>
      <c r="M1355" s="378"/>
    </row>
    <row r="1356" spans="1:13">
      <c r="A1356" s="316"/>
      <c r="B1356" s="2"/>
      <c r="C1356" s="2"/>
      <c r="G1356" s="377"/>
      <c r="H1356" s="377"/>
      <c r="I1356" s="377"/>
      <c r="J1356" s="377"/>
      <c r="K1356" s="377"/>
      <c r="L1356" s="377"/>
      <c r="M1356" s="378"/>
    </row>
    <row r="1357" spans="1:13">
      <c r="A1357" s="316"/>
      <c r="B1357" s="2"/>
      <c r="C1357" s="2"/>
      <c r="G1357" s="377"/>
      <c r="H1357" s="377"/>
      <c r="I1357" s="377"/>
      <c r="J1357" s="377"/>
      <c r="K1357" s="377"/>
      <c r="L1357" s="377"/>
      <c r="M1357" s="378"/>
    </row>
    <row r="1358" spans="1:13">
      <c r="A1358" s="316"/>
      <c r="B1358" s="2"/>
      <c r="C1358" s="2"/>
      <c r="G1358" s="377"/>
      <c r="H1358" s="377"/>
      <c r="I1358" s="377"/>
      <c r="J1358" s="377"/>
      <c r="K1358" s="377"/>
      <c r="L1358" s="377"/>
      <c r="M1358" s="378"/>
    </row>
    <row r="1359" spans="1:13">
      <c r="A1359" s="316"/>
      <c r="B1359" s="2"/>
      <c r="C1359" s="2"/>
      <c r="G1359" s="377"/>
      <c r="H1359" s="377"/>
      <c r="I1359" s="377"/>
      <c r="J1359" s="377"/>
      <c r="K1359" s="377"/>
      <c r="L1359" s="377"/>
      <c r="M1359" s="378"/>
    </row>
    <row r="1360" spans="1:13">
      <c r="A1360" s="316"/>
      <c r="B1360" s="2"/>
      <c r="C1360" s="2"/>
      <c r="G1360" s="377"/>
      <c r="H1360" s="377"/>
      <c r="I1360" s="377"/>
      <c r="J1360" s="377"/>
      <c r="K1360" s="377"/>
      <c r="L1360" s="377"/>
      <c r="M1360" s="378"/>
    </row>
    <row r="1361" spans="1:13">
      <c r="A1361" s="316"/>
      <c r="B1361" s="2"/>
      <c r="C1361" s="2"/>
      <c r="G1361" s="377"/>
      <c r="H1361" s="377"/>
      <c r="I1361" s="377"/>
      <c r="J1361" s="377"/>
      <c r="K1361" s="377"/>
      <c r="L1361" s="377"/>
      <c r="M1361" s="378"/>
    </row>
    <row r="1362" spans="1:13">
      <c r="A1362" s="316"/>
      <c r="B1362" s="2"/>
      <c r="C1362" s="2"/>
      <c r="G1362" s="377"/>
      <c r="H1362" s="377"/>
      <c r="I1362" s="377"/>
      <c r="J1362" s="377"/>
      <c r="K1362" s="377"/>
      <c r="L1362" s="377"/>
      <c r="M1362" s="378"/>
    </row>
    <row r="1363" spans="1:13">
      <c r="A1363" s="316"/>
      <c r="B1363" s="2"/>
      <c r="C1363" s="2"/>
      <c r="G1363" s="377"/>
      <c r="H1363" s="377"/>
      <c r="I1363" s="377"/>
      <c r="J1363" s="377"/>
      <c r="K1363" s="377"/>
      <c r="L1363" s="377"/>
      <c r="M1363" s="378"/>
    </row>
    <row r="1364" spans="1:13">
      <c r="A1364" s="316"/>
      <c r="B1364" s="2"/>
      <c r="C1364" s="2"/>
      <c r="G1364" s="377"/>
      <c r="H1364" s="377"/>
      <c r="I1364" s="377"/>
      <c r="J1364" s="377"/>
      <c r="K1364" s="377"/>
      <c r="L1364" s="377"/>
      <c r="M1364" s="378"/>
    </row>
    <row r="1365" spans="1:13">
      <c r="A1365" s="316"/>
      <c r="B1365" s="2"/>
      <c r="C1365" s="2"/>
      <c r="G1365" s="377"/>
      <c r="H1365" s="377"/>
      <c r="I1365" s="377"/>
      <c r="J1365" s="377"/>
      <c r="K1365" s="377"/>
      <c r="L1365" s="377"/>
      <c r="M1365" s="378"/>
    </row>
    <row r="1366" spans="1:13">
      <c r="A1366" s="316"/>
      <c r="B1366" s="2"/>
      <c r="C1366" s="2"/>
      <c r="G1366" s="377"/>
      <c r="H1366" s="377"/>
      <c r="I1366" s="377"/>
      <c r="J1366" s="377"/>
      <c r="K1366" s="377"/>
      <c r="L1366" s="377"/>
      <c r="M1366" s="378"/>
    </row>
    <row r="1367" spans="1:13">
      <c r="A1367" s="316"/>
      <c r="B1367" s="2"/>
      <c r="C1367" s="2"/>
      <c r="G1367" s="377"/>
      <c r="H1367" s="377"/>
      <c r="I1367" s="377"/>
      <c r="J1367" s="377"/>
      <c r="K1367" s="377"/>
      <c r="L1367" s="377"/>
      <c r="M1367" s="378"/>
    </row>
    <row r="1368" spans="1:13">
      <c r="A1368" s="316"/>
      <c r="B1368" s="2"/>
      <c r="C1368" s="2"/>
      <c r="G1368" s="377"/>
      <c r="H1368" s="377"/>
      <c r="I1368" s="377"/>
      <c r="J1368" s="377"/>
      <c r="K1368" s="377"/>
      <c r="L1368" s="377"/>
      <c r="M1368" s="378"/>
    </row>
    <row r="1369" spans="1:13">
      <c r="A1369" s="316"/>
      <c r="B1369" s="2"/>
      <c r="C1369" s="2"/>
      <c r="G1369" s="377"/>
      <c r="H1369" s="377"/>
      <c r="I1369" s="377"/>
      <c r="J1369" s="377"/>
      <c r="K1369" s="377"/>
      <c r="L1369" s="377"/>
      <c r="M1369" s="378"/>
    </row>
    <row r="1370" spans="1:13">
      <c r="A1370" s="316"/>
      <c r="B1370" s="2"/>
      <c r="C1370" s="2"/>
      <c r="G1370" s="377"/>
      <c r="H1370" s="377"/>
      <c r="I1370" s="377"/>
      <c r="J1370" s="377"/>
      <c r="K1370" s="377"/>
      <c r="L1370" s="377"/>
      <c r="M1370" s="378"/>
    </row>
    <row r="1371" spans="1:13">
      <c r="A1371" s="316"/>
      <c r="B1371" s="2"/>
      <c r="C1371" s="2"/>
      <c r="G1371" s="377"/>
      <c r="H1371" s="377"/>
      <c r="I1371" s="377"/>
      <c r="J1371" s="377"/>
      <c r="K1371" s="377"/>
      <c r="L1371" s="377"/>
      <c r="M1371" s="378"/>
    </row>
    <row r="1372" spans="1:13">
      <c r="A1372" s="316"/>
      <c r="B1372" s="2"/>
      <c r="C1372" s="2"/>
      <c r="G1372" s="377"/>
      <c r="H1372" s="377"/>
      <c r="I1372" s="377"/>
      <c r="J1372" s="377"/>
      <c r="K1372" s="377"/>
      <c r="L1372" s="377"/>
      <c r="M1372" s="378"/>
    </row>
    <row r="1373" spans="1:13">
      <c r="A1373" s="316"/>
      <c r="B1373" s="2"/>
      <c r="C1373" s="2"/>
      <c r="G1373" s="377"/>
      <c r="H1373" s="377"/>
      <c r="I1373" s="377"/>
      <c r="J1373" s="377"/>
      <c r="K1373" s="377"/>
      <c r="L1373" s="377"/>
      <c r="M1373" s="378"/>
    </row>
    <row r="1374" spans="1:13">
      <c r="A1374" s="316"/>
      <c r="B1374" s="2"/>
      <c r="C1374" s="2"/>
      <c r="G1374" s="377"/>
      <c r="H1374" s="377"/>
      <c r="I1374" s="377"/>
      <c r="J1374" s="377"/>
      <c r="K1374" s="377"/>
      <c r="L1374" s="377"/>
      <c r="M1374" s="378"/>
    </row>
    <row r="1375" spans="1:13">
      <c r="A1375" s="316"/>
      <c r="B1375" s="2"/>
      <c r="C1375" s="2"/>
      <c r="G1375" s="377"/>
      <c r="H1375" s="377"/>
      <c r="I1375" s="377"/>
      <c r="J1375" s="377"/>
      <c r="K1375" s="377"/>
      <c r="L1375" s="377"/>
      <c r="M1375" s="378"/>
    </row>
    <row r="1376" spans="1:13">
      <c r="A1376" s="316"/>
      <c r="B1376" s="2"/>
      <c r="C1376" s="2"/>
      <c r="G1376" s="377"/>
      <c r="H1376" s="377"/>
      <c r="I1376" s="377"/>
      <c r="J1376" s="377"/>
      <c r="K1376" s="377"/>
      <c r="L1376" s="377"/>
      <c r="M1376" s="378"/>
    </row>
    <row r="1377" spans="1:13">
      <c r="A1377" s="316"/>
      <c r="B1377" s="2"/>
      <c r="C1377" s="2"/>
      <c r="G1377" s="377"/>
      <c r="H1377" s="377"/>
      <c r="I1377" s="377"/>
      <c r="J1377" s="377"/>
      <c r="K1377" s="377"/>
      <c r="L1377" s="377"/>
      <c r="M1377" s="378"/>
    </row>
    <row r="1378" spans="1:13">
      <c r="A1378" s="316"/>
      <c r="B1378" s="2"/>
      <c r="C1378" s="2"/>
      <c r="G1378" s="377"/>
      <c r="H1378" s="377"/>
      <c r="I1378" s="377"/>
      <c r="J1378" s="377"/>
      <c r="K1378" s="377"/>
      <c r="L1378" s="377"/>
      <c r="M1378" s="378"/>
    </row>
    <row r="1379" spans="1:13">
      <c r="A1379" s="316"/>
      <c r="B1379" s="2"/>
      <c r="C1379" s="2"/>
      <c r="G1379" s="377"/>
      <c r="H1379" s="377"/>
      <c r="I1379" s="377"/>
      <c r="J1379" s="377"/>
      <c r="K1379" s="377"/>
      <c r="L1379" s="377"/>
      <c r="M1379" s="378"/>
    </row>
    <row r="1380" spans="1:13">
      <c r="A1380" s="316"/>
      <c r="B1380" s="2"/>
      <c r="C1380" s="2"/>
      <c r="G1380" s="377"/>
      <c r="H1380" s="377"/>
      <c r="I1380" s="377"/>
      <c r="J1380" s="377"/>
      <c r="K1380" s="377"/>
      <c r="L1380" s="377"/>
      <c r="M1380" s="378"/>
    </row>
    <row r="1381" spans="1:13">
      <c r="A1381" s="316"/>
      <c r="B1381" s="2"/>
      <c r="C1381" s="2"/>
      <c r="G1381" s="377"/>
      <c r="H1381" s="377"/>
      <c r="I1381" s="377"/>
      <c r="J1381" s="377"/>
      <c r="K1381" s="377"/>
      <c r="L1381" s="377"/>
      <c r="M1381" s="378"/>
    </row>
    <row r="1382" spans="1:13">
      <c r="A1382" s="316"/>
      <c r="B1382" s="2"/>
      <c r="C1382" s="2"/>
      <c r="G1382" s="377"/>
      <c r="H1382" s="377"/>
      <c r="I1382" s="377"/>
      <c r="J1382" s="377"/>
      <c r="K1382" s="377"/>
      <c r="L1382" s="377"/>
      <c r="M1382" s="378"/>
    </row>
    <row r="1383" spans="1:13">
      <c r="A1383" s="316"/>
      <c r="B1383" s="2"/>
      <c r="C1383" s="2"/>
      <c r="G1383" s="377"/>
      <c r="H1383" s="377"/>
      <c r="I1383" s="377"/>
      <c r="J1383" s="377"/>
      <c r="K1383" s="377"/>
      <c r="L1383" s="377"/>
      <c r="M1383" s="378"/>
    </row>
    <row r="1384" spans="1:13">
      <c r="A1384" s="316"/>
      <c r="B1384" s="2"/>
      <c r="C1384" s="2"/>
      <c r="G1384" s="377"/>
      <c r="H1384" s="377"/>
      <c r="I1384" s="377"/>
      <c r="J1384" s="377"/>
      <c r="K1384" s="377"/>
      <c r="L1384" s="377"/>
      <c r="M1384" s="378"/>
    </row>
    <row r="1385" spans="1:13">
      <c r="A1385" s="316"/>
      <c r="B1385" s="2"/>
      <c r="C1385" s="2"/>
      <c r="G1385" s="377"/>
      <c r="H1385" s="377"/>
      <c r="I1385" s="377"/>
      <c r="J1385" s="377"/>
      <c r="K1385" s="377"/>
      <c r="L1385" s="377"/>
      <c r="M1385" s="378"/>
    </row>
    <row r="1386" spans="1:13">
      <c r="A1386" s="316"/>
      <c r="B1386" s="2"/>
      <c r="C1386" s="2"/>
      <c r="G1386" s="377"/>
      <c r="H1386" s="377"/>
      <c r="I1386" s="377"/>
      <c r="J1386" s="377"/>
      <c r="K1386" s="377"/>
      <c r="L1386" s="377"/>
      <c r="M1386" s="378"/>
    </row>
    <row r="1387" spans="1:13">
      <c r="A1387" s="316"/>
      <c r="B1387" s="2"/>
      <c r="C1387" s="2"/>
      <c r="G1387" s="377"/>
      <c r="H1387" s="377"/>
      <c r="I1387" s="377"/>
      <c r="J1387" s="377"/>
      <c r="K1387" s="377"/>
      <c r="L1387" s="377"/>
      <c r="M1387" s="378"/>
    </row>
    <row r="1388" spans="1:13">
      <c r="A1388" s="316"/>
      <c r="B1388" s="2"/>
      <c r="C1388" s="2"/>
      <c r="G1388" s="377"/>
      <c r="H1388" s="377"/>
      <c r="I1388" s="377"/>
      <c r="J1388" s="377"/>
      <c r="K1388" s="377"/>
      <c r="L1388" s="377"/>
      <c r="M1388" s="378"/>
    </row>
    <row r="1389" spans="1:13">
      <c r="A1389" s="316"/>
      <c r="B1389" s="2"/>
      <c r="C1389" s="2"/>
      <c r="G1389" s="377"/>
      <c r="H1389" s="377"/>
      <c r="I1389" s="377"/>
      <c r="J1389" s="377"/>
      <c r="K1389" s="377"/>
      <c r="L1389" s="377"/>
      <c r="M1389" s="378"/>
    </row>
    <row r="1390" spans="1:13">
      <c r="A1390" s="316"/>
      <c r="B1390" s="2"/>
      <c r="C1390" s="2"/>
      <c r="G1390" s="377"/>
      <c r="H1390" s="377"/>
      <c r="I1390" s="377"/>
      <c r="J1390" s="377"/>
      <c r="K1390" s="377"/>
      <c r="L1390" s="377"/>
      <c r="M1390" s="378"/>
    </row>
    <row r="1391" spans="1:13">
      <c r="A1391" s="316"/>
      <c r="B1391" s="2"/>
      <c r="C1391" s="2"/>
      <c r="G1391" s="377"/>
      <c r="H1391" s="377"/>
      <c r="I1391" s="377"/>
      <c r="J1391" s="377"/>
      <c r="K1391" s="377"/>
      <c r="L1391" s="377"/>
      <c r="M1391" s="378"/>
    </row>
    <row r="1392" spans="1:13">
      <c r="A1392" s="316"/>
      <c r="B1392" s="2"/>
      <c r="C1392" s="2"/>
      <c r="G1392" s="377"/>
      <c r="H1392" s="377"/>
      <c r="I1392" s="377"/>
      <c r="J1392" s="377"/>
      <c r="K1392" s="377"/>
      <c r="L1392" s="377"/>
      <c r="M1392" s="378"/>
    </row>
    <row r="1393" spans="1:13">
      <c r="A1393" s="316"/>
      <c r="B1393" s="2"/>
      <c r="C1393" s="2"/>
      <c r="G1393" s="377"/>
      <c r="H1393" s="377"/>
      <c r="I1393" s="377"/>
      <c r="J1393" s="377"/>
      <c r="K1393" s="377"/>
      <c r="L1393" s="377"/>
      <c r="M1393" s="378"/>
    </row>
    <row r="1394" spans="1:13">
      <c r="A1394" s="316"/>
      <c r="B1394" s="2"/>
      <c r="C1394" s="2"/>
      <c r="G1394" s="377"/>
      <c r="H1394" s="377"/>
      <c r="I1394" s="377"/>
      <c r="J1394" s="377"/>
      <c r="K1394" s="377"/>
      <c r="L1394" s="377"/>
      <c r="M1394" s="378"/>
    </row>
    <row r="1395" spans="1:13">
      <c r="A1395" s="316"/>
      <c r="B1395" s="2"/>
      <c r="C1395" s="2"/>
      <c r="G1395" s="377"/>
      <c r="H1395" s="377"/>
      <c r="I1395" s="377"/>
      <c r="J1395" s="377"/>
      <c r="K1395" s="377"/>
      <c r="L1395" s="377"/>
      <c r="M1395" s="378"/>
    </row>
    <row r="1396" spans="1:13">
      <c r="A1396" s="316"/>
      <c r="B1396" s="2"/>
      <c r="C1396" s="2"/>
      <c r="G1396" s="377"/>
      <c r="H1396" s="377"/>
      <c r="I1396" s="377"/>
      <c r="J1396" s="377"/>
      <c r="K1396" s="377"/>
      <c r="L1396" s="377"/>
      <c r="M1396" s="378"/>
    </row>
    <row r="1397" spans="1:13">
      <c r="A1397" s="316"/>
      <c r="B1397" s="2"/>
      <c r="C1397" s="2"/>
      <c r="G1397" s="377"/>
      <c r="H1397" s="377"/>
      <c r="I1397" s="377"/>
      <c r="J1397" s="377"/>
      <c r="K1397" s="377"/>
      <c r="L1397" s="377"/>
      <c r="M1397" s="378"/>
    </row>
    <row r="1398" spans="1:13">
      <c r="A1398" s="316"/>
      <c r="B1398" s="2"/>
      <c r="C1398" s="2"/>
      <c r="G1398" s="377"/>
      <c r="H1398" s="377"/>
      <c r="I1398" s="377"/>
      <c r="J1398" s="377"/>
      <c r="K1398" s="377"/>
      <c r="L1398" s="377"/>
      <c r="M1398" s="378"/>
    </row>
    <row r="1399" spans="1:13">
      <c r="A1399" s="316"/>
      <c r="B1399" s="2"/>
      <c r="C1399" s="2"/>
      <c r="G1399" s="377"/>
      <c r="H1399" s="377"/>
      <c r="I1399" s="377"/>
      <c r="J1399" s="377"/>
      <c r="K1399" s="377"/>
      <c r="L1399" s="377"/>
      <c r="M1399" s="378"/>
    </row>
    <row r="1400" spans="1:13">
      <c r="A1400" s="316"/>
      <c r="B1400" s="2"/>
      <c r="C1400" s="2"/>
      <c r="G1400" s="377"/>
      <c r="H1400" s="377"/>
      <c r="I1400" s="377"/>
      <c r="J1400" s="377"/>
      <c r="K1400" s="377"/>
      <c r="L1400" s="377"/>
      <c r="M1400" s="378"/>
    </row>
    <row r="1401" spans="1:13">
      <c r="A1401" s="316"/>
      <c r="B1401" s="2"/>
      <c r="C1401" s="2"/>
      <c r="G1401" s="377"/>
      <c r="H1401" s="377"/>
      <c r="I1401" s="377"/>
      <c r="J1401" s="377"/>
      <c r="K1401" s="377"/>
      <c r="L1401" s="377"/>
      <c r="M1401" s="378"/>
    </row>
    <row r="1402" spans="1:13">
      <c r="A1402" s="316"/>
      <c r="B1402" s="2"/>
      <c r="C1402" s="2"/>
      <c r="G1402" s="377"/>
      <c r="H1402" s="377"/>
      <c r="I1402" s="377"/>
      <c r="J1402" s="377"/>
      <c r="K1402" s="377"/>
      <c r="L1402" s="377"/>
      <c r="M1402" s="378"/>
    </row>
    <row r="1403" spans="1:13">
      <c r="A1403" s="316"/>
      <c r="B1403" s="2"/>
      <c r="C1403" s="2"/>
      <c r="G1403" s="377"/>
      <c r="H1403" s="377"/>
      <c r="I1403" s="377"/>
      <c r="J1403" s="377"/>
      <c r="K1403" s="377"/>
      <c r="L1403" s="377"/>
      <c r="M1403" s="378"/>
    </row>
    <row r="1404" spans="1:13">
      <c r="A1404" s="316"/>
      <c r="B1404" s="2"/>
      <c r="C1404" s="2"/>
      <c r="G1404" s="377"/>
      <c r="H1404" s="377"/>
      <c r="I1404" s="377"/>
      <c r="J1404" s="377"/>
      <c r="K1404" s="377"/>
      <c r="L1404" s="377"/>
      <c r="M1404" s="378"/>
    </row>
    <row r="1405" spans="1:13">
      <c r="A1405" s="316"/>
      <c r="B1405" s="2"/>
      <c r="C1405" s="2"/>
      <c r="G1405" s="377"/>
      <c r="H1405" s="377"/>
      <c r="I1405" s="377"/>
      <c r="J1405" s="377"/>
      <c r="K1405" s="377"/>
      <c r="L1405" s="377"/>
      <c r="M1405" s="378"/>
    </row>
    <row r="1406" spans="1:13">
      <c r="A1406" s="316"/>
      <c r="B1406" s="2"/>
      <c r="C1406" s="2"/>
      <c r="G1406" s="377"/>
      <c r="H1406" s="377"/>
      <c r="I1406" s="377"/>
      <c r="J1406" s="377"/>
      <c r="K1406" s="377"/>
      <c r="L1406" s="377"/>
      <c r="M1406" s="378"/>
    </row>
    <row r="1407" spans="1:13">
      <c r="A1407" s="316"/>
      <c r="B1407" s="2"/>
      <c r="C1407" s="2"/>
      <c r="G1407" s="377"/>
      <c r="H1407" s="377"/>
      <c r="I1407" s="377"/>
      <c r="J1407" s="377"/>
      <c r="K1407" s="377"/>
      <c r="L1407" s="377"/>
      <c r="M1407" s="378"/>
    </row>
    <row r="1408" spans="1:13">
      <c r="A1408" s="316"/>
      <c r="B1408" s="2"/>
      <c r="C1408" s="2"/>
      <c r="G1408" s="377"/>
      <c r="H1408" s="377"/>
      <c r="I1408" s="377"/>
      <c r="J1408" s="377"/>
      <c r="K1408" s="377"/>
      <c r="L1408" s="377"/>
      <c r="M1408" s="378"/>
    </row>
    <row r="1409" spans="1:13">
      <c r="A1409" s="316"/>
      <c r="B1409" s="2"/>
      <c r="C1409" s="2"/>
      <c r="G1409" s="377"/>
      <c r="H1409" s="377"/>
      <c r="I1409" s="377"/>
      <c r="J1409" s="377"/>
      <c r="K1409" s="377"/>
      <c r="L1409" s="377"/>
      <c r="M1409" s="378"/>
    </row>
    <row r="1410" spans="1:13">
      <c r="A1410" s="316"/>
      <c r="B1410" s="2"/>
      <c r="C1410" s="2"/>
      <c r="G1410" s="377"/>
      <c r="H1410" s="377"/>
      <c r="I1410" s="377"/>
      <c r="J1410" s="377"/>
      <c r="K1410" s="377"/>
      <c r="L1410" s="377"/>
      <c r="M1410" s="378"/>
    </row>
    <row r="1411" spans="1:13">
      <c r="A1411" s="316"/>
      <c r="B1411" s="2"/>
      <c r="C1411" s="2"/>
      <c r="G1411" s="377"/>
      <c r="H1411" s="377"/>
      <c r="I1411" s="377"/>
      <c r="J1411" s="377"/>
      <c r="K1411" s="377"/>
      <c r="L1411" s="377"/>
      <c r="M1411" s="378"/>
    </row>
    <row r="1412" spans="1:13">
      <c r="A1412" s="316"/>
      <c r="B1412" s="2"/>
      <c r="C1412" s="2"/>
      <c r="G1412" s="377"/>
      <c r="H1412" s="377"/>
      <c r="I1412" s="377"/>
      <c r="J1412" s="377"/>
      <c r="K1412" s="377"/>
      <c r="L1412" s="377"/>
      <c r="M1412" s="378"/>
    </row>
    <row r="1413" spans="1:13">
      <c r="A1413" s="316"/>
      <c r="B1413" s="2"/>
      <c r="C1413" s="2"/>
      <c r="G1413" s="377"/>
      <c r="H1413" s="377"/>
      <c r="I1413" s="377"/>
      <c r="J1413" s="377"/>
      <c r="K1413" s="377"/>
      <c r="L1413" s="377"/>
      <c r="M1413" s="378"/>
    </row>
    <row r="1414" spans="1:13">
      <c r="A1414" s="316"/>
      <c r="B1414" s="2"/>
      <c r="C1414" s="2"/>
      <c r="G1414" s="377"/>
      <c r="H1414" s="377"/>
      <c r="I1414" s="377"/>
      <c r="J1414" s="377"/>
      <c r="K1414" s="377"/>
      <c r="L1414" s="377"/>
      <c r="M1414" s="378"/>
    </row>
    <row r="1415" spans="1:13">
      <c r="A1415" s="316"/>
      <c r="B1415" s="2"/>
      <c r="C1415" s="2"/>
      <c r="G1415" s="377"/>
      <c r="H1415" s="377"/>
      <c r="I1415" s="377"/>
      <c r="J1415" s="377"/>
      <c r="K1415" s="377"/>
      <c r="L1415" s="377"/>
      <c r="M1415" s="378"/>
    </row>
    <row r="1416" spans="1:13">
      <c r="A1416" s="316"/>
      <c r="B1416" s="2"/>
      <c r="C1416" s="2"/>
      <c r="G1416" s="377"/>
      <c r="H1416" s="377"/>
      <c r="I1416" s="377"/>
      <c r="J1416" s="377"/>
      <c r="K1416" s="377"/>
      <c r="L1416" s="377"/>
      <c r="M1416" s="378"/>
    </row>
    <row r="1417" spans="1:13">
      <c r="A1417" s="316"/>
      <c r="B1417" s="2"/>
      <c r="C1417" s="2"/>
      <c r="G1417" s="377"/>
      <c r="H1417" s="377"/>
      <c r="I1417" s="377"/>
      <c r="J1417" s="377"/>
      <c r="K1417" s="377"/>
      <c r="L1417" s="377"/>
      <c r="M1417" s="378"/>
    </row>
    <row r="1418" spans="1:13">
      <c r="A1418" s="316"/>
      <c r="B1418" s="2"/>
      <c r="C1418" s="2"/>
      <c r="G1418" s="377"/>
      <c r="H1418" s="377"/>
      <c r="I1418" s="377"/>
      <c r="J1418" s="377"/>
      <c r="K1418" s="377"/>
      <c r="L1418" s="377"/>
      <c r="M1418" s="378"/>
    </row>
    <row r="1419" spans="1:13">
      <c r="A1419" s="316"/>
      <c r="B1419" s="2"/>
      <c r="C1419" s="2"/>
      <c r="G1419" s="377"/>
      <c r="H1419" s="377"/>
      <c r="I1419" s="377"/>
      <c r="J1419" s="377"/>
      <c r="K1419" s="377"/>
      <c r="L1419" s="377"/>
      <c r="M1419" s="378"/>
    </row>
    <row r="1420" spans="1:13">
      <c r="A1420" s="316"/>
      <c r="B1420" s="2"/>
      <c r="C1420" s="2"/>
      <c r="G1420" s="377"/>
      <c r="H1420" s="377"/>
      <c r="I1420" s="377"/>
      <c r="J1420" s="377"/>
      <c r="K1420" s="377"/>
      <c r="L1420" s="377"/>
      <c r="M1420" s="378"/>
    </row>
    <row r="1421" spans="1:13">
      <c r="A1421" s="316"/>
      <c r="B1421" s="2"/>
      <c r="C1421" s="2"/>
      <c r="G1421" s="377"/>
      <c r="H1421" s="377"/>
      <c r="I1421" s="377"/>
      <c r="J1421" s="377"/>
      <c r="K1421" s="377"/>
      <c r="L1421" s="377"/>
      <c r="M1421" s="378"/>
    </row>
    <row r="1422" spans="1:13">
      <c r="A1422" s="316"/>
      <c r="B1422" s="2"/>
      <c r="C1422" s="2"/>
      <c r="G1422" s="377"/>
      <c r="H1422" s="377"/>
      <c r="I1422" s="377"/>
      <c r="J1422" s="377"/>
      <c r="K1422" s="377"/>
      <c r="L1422" s="377"/>
      <c r="M1422" s="378"/>
    </row>
    <row r="1423" spans="1:13">
      <c r="A1423" s="316"/>
      <c r="B1423" s="2"/>
      <c r="C1423" s="2"/>
      <c r="G1423" s="377"/>
      <c r="H1423" s="377"/>
      <c r="I1423" s="377"/>
      <c r="J1423" s="377"/>
      <c r="K1423" s="377"/>
      <c r="L1423" s="377"/>
      <c r="M1423" s="378"/>
    </row>
    <row r="1424" spans="1:13">
      <c r="A1424" s="316"/>
      <c r="B1424" s="2"/>
      <c r="C1424" s="2"/>
      <c r="G1424" s="377"/>
      <c r="H1424" s="377"/>
      <c r="I1424" s="377"/>
      <c r="J1424" s="377"/>
      <c r="K1424" s="377"/>
      <c r="L1424" s="377"/>
      <c r="M1424" s="378"/>
    </row>
    <row r="1425" spans="1:13">
      <c r="A1425" s="316"/>
      <c r="B1425" s="2"/>
      <c r="C1425" s="2"/>
      <c r="G1425" s="377"/>
      <c r="H1425" s="377"/>
      <c r="I1425" s="377"/>
      <c r="J1425" s="377"/>
      <c r="K1425" s="377"/>
      <c r="L1425" s="377"/>
      <c r="M1425" s="378"/>
    </row>
    <row r="1426" spans="1:13">
      <c r="A1426" s="316"/>
      <c r="B1426" s="2"/>
      <c r="C1426" s="2"/>
      <c r="G1426" s="377"/>
      <c r="H1426" s="377"/>
      <c r="I1426" s="377"/>
      <c r="J1426" s="377"/>
      <c r="K1426" s="377"/>
      <c r="L1426" s="377"/>
      <c r="M1426" s="378"/>
    </row>
    <row r="1427" spans="1:13">
      <c r="A1427" s="316"/>
      <c r="B1427" s="2"/>
      <c r="C1427" s="2"/>
      <c r="G1427" s="377"/>
      <c r="H1427" s="377"/>
      <c r="I1427" s="377"/>
      <c r="J1427" s="377"/>
      <c r="K1427" s="377"/>
      <c r="L1427" s="377"/>
      <c r="M1427" s="378"/>
    </row>
    <row r="1428" spans="1:13">
      <c r="A1428" s="316"/>
      <c r="B1428" s="2"/>
      <c r="C1428" s="2"/>
      <c r="G1428" s="377"/>
      <c r="H1428" s="377"/>
      <c r="I1428" s="377"/>
      <c r="J1428" s="377"/>
      <c r="K1428" s="377"/>
      <c r="L1428" s="377"/>
      <c r="M1428" s="378"/>
    </row>
    <row r="1429" spans="1:13">
      <c r="A1429" s="316"/>
      <c r="B1429" s="2"/>
      <c r="C1429" s="2"/>
      <c r="G1429" s="377"/>
      <c r="H1429" s="377"/>
      <c r="I1429" s="377"/>
      <c r="J1429" s="377"/>
      <c r="K1429" s="377"/>
      <c r="L1429" s="377"/>
      <c r="M1429" s="378"/>
    </row>
    <row r="1430" spans="1:13">
      <c r="A1430" s="316"/>
      <c r="B1430" s="2"/>
      <c r="C1430" s="2"/>
      <c r="G1430" s="377"/>
      <c r="H1430" s="377"/>
      <c r="I1430" s="377"/>
      <c r="J1430" s="377"/>
      <c r="K1430" s="377"/>
      <c r="L1430" s="377"/>
      <c r="M1430" s="378"/>
    </row>
    <row r="1431" spans="1:13">
      <c r="A1431" s="316"/>
      <c r="B1431" s="2"/>
      <c r="C1431" s="2"/>
      <c r="G1431" s="377"/>
      <c r="H1431" s="377"/>
      <c r="I1431" s="377"/>
      <c r="J1431" s="377"/>
      <c r="K1431" s="377"/>
      <c r="L1431" s="377"/>
      <c r="M1431" s="378"/>
    </row>
    <row r="1432" spans="1:13">
      <c r="A1432" s="316"/>
      <c r="B1432" s="2"/>
      <c r="C1432" s="2"/>
      <c r="G1432" s="377"/>
      <c r="H1432" s="377"/>
      <c r="I1432" s="377"/>
      <c r="J1432" s="377"/>
      <c r="K1432" s="377"/>
      <c r="L1432" s="377"/>
      <c r="M1432" s="378"/>
    </row>
    <row r="1433" spans="1:13">
      <c r="A1433" s="316"/>
      <c r="B1433" s="2"/>
      <c r="C1433" s="2"/>
      <c r="G1433" s="377"/>
      <c r="H1433" s="377"/>
      <c r="I1433" s="377"/>
      <c r="J1433" s="377"/>
      <c r="K1433" s="377"/>
      <c r="L1433" s="377"/>
      <c r="M1433" s="378"/>
    </row>
    <row r="1434" spans="1:13">
      <c r="A1434" s="316"/>
      <c r="B1434" s="2"/>
      <c r="C1434" s="2"/>
      <c r="G1434" s="377"/>
      <c r="H1434" s="377"/>
      <c r="I1434" s="377"/>
      <c r="J1434" s="377"/>
      <c r="K1434" s="377"/>
      <c r="L1434" s="377"/>
      <c r="M1434" s="378"/>
    </row>
    <row r="1435" spans="1:13">
      <c r="A1435" s="316"/>
      <c r="B1435" s="2"/>
      <c r="C1435" s="2"/>
      <c r="G1435" s="377"/>
      <c r="H1435" s="377"/>
      <c r="I1435" s="377"/>
      <c r="J1435" s="377"/>
      <c r="K1435" s="377"/>
      <c r="L1435" s="377"/>
      <c r="M1435" s="378"/>
    </row>
    <row r="1436" spans="1:13">
      <c r="A1436" s="316"/>
      <c r="B1436" s="2"/>
      <c r="C1436" s="2"/>
      <c r="G1436" s="377"/>
      <c r="H1436" s="377"/>
      <c r="I1436" s="377"/>
      <c r="J1436" s="377"/>
      <c r="K1436" s="377"/>
      <c r="L1436" s="377"/>
      <c r="M1436" s="378"/>
    </row>
    <row r="1437" spans="1:13">
      <c r="A1437" s="316"/>
      <c r="B1437" s="2"/>
      <c r="C1437" s="2"/>
      <c r="G1437" s="377"/>
      <c r="H1437" s="377"/>
      <c r="I1437" s="377"/>
      <c r="J1437" s="377"/>
      <c r="K1437" s="377"/>
      <c r="L1437" s="377"/>
      <c r="M1437" s="378"/>
    </row>
    <row r="1438" spans="1:13">
      <c r="A1438" s="316"/>
      <c r="B1438" s="2"/>
      <c r="C1438" s="2"/>
      <c r="G1438" s="377"/>
      <c r="H1438" s="377"/>
      <c r="I1438" s="377"/>
      <c r="J1438" s="377"/>
      <c r="K1438" s="377"/>
      <c r="L1438" s="377"/>
      <c r="M1438" s="378"/>
    </row>
    <row r="1439" spans="1:13">
      <c r="A1439" s="316"/>
      <c r="B1439" s="2"/>
      <c r="C1439" s="2"/>
      <c r="G1439" s="377"/>
      <c r="H1439" s="377"/>
      <c r="I1439" s="377"/>
      <c r="J1439" s="377"/>
      <c r="K1439" s="377"/>
      <c r="L1439" s="377"/>
      <c r="M1439" s="378"/>
    </row>
    <row r="1440" spans="1:13">
      <c r="A1440" s="316"/>
      <c r="B1440" s="2"/>
      <c r="C1440" s="2"/>
      <c r="G1440" s="377"/>
      <c r="H1440" s="377"/>
      <c r="I1440" s="377"/>
      <c r="J1440" s="377"/>
      <c r="K1440" s="377"/>
      <c r="L1440" s="377"/>
      <c r="M1440" s="378"/>
    </row>
    <row r="1441" spans="1:13">
      <c r="A1441" s="316"/>
      <c r="B1441" s="2"/>
      <c r="C1441" s="2"/>
      <c r="G1441" s="377"/>
      <c r="H1441" s="377"/>
      <c r="I1441" s="377"/>
      <c r="J1441" s="377"/>
      <c r="K1441" s="377"/>
      <c r="L1441" s="377"/>
      <c r="M1441" s="378"/>
    </row>
    <row r="1442" spans="1:13">
      <c r="A1442" s="316"/>
      <c r="B1442" s="2"/>
      <c r="C1442" s="2"/>
      <c r="G1442" s="377"/>
      <c r="H1442" s="377"/>
      <c r="I1442" s="377"/>
      <c r="J1442" s="377"/>
      <c r="K1442" s="377"/>
      <c r="L1442" s="377"/>
      <c r="M1442" s="378"/>
    </row>
    <row r="1443" spans="1:13">
      <c r="A1443" s="316"/>
      <c r="B1443" s="2"/>
      <c r="C1443" s="2"/>
      <c r="G1443" s="377"/>
      <c r="H1443" s="377"/>
      <c r="I1443" s="377"/>
      <c r="J1443" s="377"/>
      <c r="K1443" s="377"/>
      <c r="L1443" s="377"/>
      <c r="M1443" s="378"/>
    </row>
    <row r="1444" spans="1:13">
      <c r="A1444" s="316"/>
      <c r="B1444" s="2"/>
      <c r="C1444" s="2"/>
      <c r="G1444" s="377"/>
      <c r="H1444" s="377"/>
      <c r="I1444" s="377"/>
      <c r="J1444" s="377"/>
      <c r="K1444" s="377"/>
      <c r="L1444" s="377"/>
      <c r="M1444" s="378"/>
    </row>
    <row r="1445" spans="1:13">
      <c r="A1445" s="316"/>
      <c r="B1445" s="2"/>
      <c r="C1445" s="2"/>
      <c r="G1445" s="377"/>
      <c r="H1445" s="377"/>
      <c r="I1445" s="377"/>
      <c r="J1445" s="377"/>
      <c r="K1445" s="377"/>
      <c r="L1445" s="377"/>
      <c r="M1445" s="378"/>
    </row>
    <row r="1446" spans="1:13">
      <c r="A1446" s="316"/>
      <c r="B1446" s="2"/>
      <c r="C1446" s="2"/>
      <c r="G1446" s="377"/>
      <c r="H1446" s="377"/>
      <c r="I1446" s="377"/>
      <c r="J1446" s="377"/>
      <c r="K1446" s="377"/>
      <c r="L1446" s="377"/>
      <c r="M1446" s="378"/>
    </row>
    <row r="1447" spans="1:13">
      <c r="A1447" s="316"/>
      <c r="B1447" s="2"/>
      <c r="C1447" s="2"/>
      <c r="G1447" s="377"/>
      <c r="H1447" s="377"/>
      <c r="I1447" s="377"/>
      <c r="J1447" s="377"/>
      <c r="K1447" s="377"/>
      <c r="L1447" s="377"/>
      <c r="M1447" s="378"/>
    </row>
    <row r="1448" spans="1:13">
      <c r="A1448" s="316"/>
      <c r="B1448" s="2"/>
      <c r="C1448" s="2"/>
      <c r="G1448" s="377"/>
      <c r="H1448" s="377"/>
      <c r="I1448" s="377"/>
      <c r="J1448" s="377"/>
      <c r="K1448" s="377"/>
      <c r="L1448" s="377"/>
      <c r="M1448" s="378"/>
    </row>
    <row r="1449" spans="1:13">
      <c r="A1449" s="316"/>
      <c r="B1449" s="2"/>
      <c r="C1449" s="2"/>
      <c r="G1449" s="377"/>
      <c r="H1449" s="377"/>
      <c r="I1449" s="377"/>
      <c r="J1449" s="377"/>
      <c r="K1449" s="377"/>
      <c r="L1449" s="377"/>
      <c r="M1449" s="378"/>
    </row>
    <row r="1450" spans="1:13">
      <c r="A1450" s="316"/>
      <c r="B1450" s="2"/>
      <c r="C1450" s="2"/>
      <c r="G1450" s="377"/>
      <c r="H1450" s="377"/>
      <c r="I1450" s="377"/>
      <c r="J1450" s="377"/>
      <c r="K1450" s="377"/>
      <c r="L1450" s="377"/>
      <c r="M1450" s="378"/>
    </row>
    <row r="1451" spans="1:13">
      <c r="A1451" s="316"/>
      <c r="B1451" s="2"/>
      <c r="C1451" s="2"/>
      <c r="G1451" s="377"/>
      <c r="H1451" s="377"/>
      <c r="I1451" s="377"/>
      <c r="J1451" s="377"/>
      <c r="K1451" s="377"/>
      <c r="L1451" s="377"/>
      <c r="M1451" s="378"/>
    </row>
    <row r="1452" spans="1:13">
      <c r="A1452" s="316"/>
      <c r="B1452" s="2"/>
      <c r="C1452" s="2"/>
      <c r="G1452" s="377"/>
      <c r="H1452" s="377"/>
      <c r="I1452" s="377"/>
      <c r="J1452" s="377"/>
      <c r="K1452" s="377"/>
      <c r="L1452" s="377"/>
      <c r="M1452" s="378"/>
    </row>
    <row r="1453" spans="1:13">
      <c r="A1453" s="316"/>
      <c r="B1453" s="2"/>
      <c r="C1453" s="2"/>
      <c r="G1453" s="377"/>
      <c r="H1453" s="377"/>
      <c r="I1453" s="377"/>
      <c r="J1453" s="377"/>
      <c r="K1453" s="377"/>
      <c r="L1453" s="377"/>
      <c r="M1453" s="378"/>
    </row>
    <row r="1454" spans="1:13">
      <c r="A1454" s="316"/>
      <c r="B1454" s="2"/>
      <c r="C1454" s="2"/>
      <c r="G1454" s="377"/>
      <c r="H1454" s="377"/>
      <c r="I1454" s="377"/>
      <c r="J1454" s="377"/>
      <c r="K1454" s="377"/>
      <c r="L1454" s="377"/>
      <c r="M1454" s="378"/>
    </row>
    <row r="1455" spans="1:13">
      <c r="A1455" s="316"/>
      <c r="B1455" s="2"/>
      <c r="C1455" s="2"/>
      <c r="G1455" s="377"/>
      <c r="H1455" s="377"/>
      <c r="I1455" s="377"/>
      <c r="J1455" s="377"/>
      <c r="K1455" s="377"/>
      <c r="L1455" s="377"/>
      <c r="M1455" s="378"/>
    </row>
    <row r="1456" spans="1:13">
      <c r="A1456" s="316"/>
      <c r="B1456" s="2"/>
      <c r="C1456" s="2"/>
      <c r="G1456" s="377"/>
      <c r="H1456" s="377"/>
      <c r="I1456" s="377"/>
      <c r="J1456" s="377"/>
      <c r="K1456" s="377"/>
      <c r="L1456" s="377"/>
      <c r="M1456" s="378"/>
    </row>
    <row r="1457" spans="1:13">
      <c r="A1457" s="316"/>
      <c r="B1457" s="2"/>
      <c r="C1457" s="2"/>
      <c r="G1457" s="377"/>
      <c r="H1457" s="377"/>
      <c r="I1457" s="377"/>
      <c r="J1457" s="377"/>
      <c r="K1457" s="377"/>
      <c r="L1457" s="377"/>
      <c r="M1457" s="378"/>
    </row>
    <row r="1458" spans="1:13">
      <c r="A1458" s="316"/>
      <c r="B1458" s="2"/>
      <c r="C1458" s="2"/>
      <c r="G1458" s="377"/>
      <c r="H1458" s="377"/>
      <c r="I1458" s="377"/>
      <c r="J1458" s="377"/>
      <c r="K1458" s="377"/>
      <c r="L1458" s="377"/>
      <c r="M1458" s="378"/>
    </row>
    <row r="1459" spans="1:13">
      <c r="A1459" s="316"/>
      <c r="B1459" s="2"/>
      <c r="C1459" s="2"/>
      <c r="G1459" s="377"/>
      <c r="H1459" s="377"/>
      <c r="I1459" s="377"/>
      <c r="J1459" s="377"/>
      <c r="K1459" s="377"/>
      <c r="L1459" s="377"/>
      <c r="M1459" s="378"/>
    </row>
    <row r="1460" spans="1:13">
      <c r="A1460" s="316"/>
      <c r="B1460" s="2"/>
      <c r="C1460" s="2"/>
      <c r="G1460" s="377"/>
      <c r="H1460" s="377"/>
      <c r="I1460" s="377"/>
      <c r="J1460" s="377"/>
      <c r="K1460" s="377"/>
      <c r="L1460" s="377"/>
      <c r="M1460" s="378"/>
    </row>
    <row r="1461" spans="1:13">
      <c r="A1461" s="316"/>
      <c r="B1461" s="2"/>
      <c r="C1461" s="2"/>
      <c r="G1461" s="377"/>
      <c r="H1461" s="377"/>
      <c r="I1461" s="377"/>
      <c r="J1461" s="377"/>
      <c r="K1461" s="377"/>
      <c r="L1461" s="377"/>
      <c r="M1461" s="378"/>
    </row>
    <row r="1462" spans="1:13">
      <c r="A1462" s="316"/>
      <c r="B1462" s="2"/>
      <c r="C1462" s="2"/>
      <c r="G1462" s="377"/>
      <c r="H1462" s="377"/>
      <c r="I1462" s="377"/>
      <c r="J1462" s="377"/>
      <c r="K1462" s="377"/>
      <c r="L1462" s="377"/>
      <c r="M1462" s="378"/>
    </row>
    <row r="1463" spans="1:13">
      <c r="A1463" s="316"/>
      <c r="B1463" s="2"/>
      <c r="C1463" s="2"/>
      <c r="G1463" s="377"/>
      <c r="H1463" s="377"/>
      <c r="I1463" s="377"/>
      <c r="J1463" s="377"/>
      <c r="K1463" s="377"/>
      <c r="L1463" s="377"/>
      <c r="M1463" s="378"/>
    </row>
    <row r="1464" spans="1:13">
      <c r="A1464" s="316"/>
      <c r="B1464" s="2"/>
      <c r="C1464" s="2"/>
      <c r="G1464" s="377"/>
      <c r="H1464" s="377"/>
      <c r="I1464" s="377"/>
      <c r="J1464" s="377"/>
      <c r="K1464" s="377"/>
      <c r="L1464" s="377"/>
      <c r="M1464" s="378"/>
    </row>
    <row r="1465" spans="1:13">
      <c r="A1465" s="316"/>
      <c r="B1465" s="2"/>
      <c r="C1465" s="2"/>
      <c r="G1465" s="377"/>
      <c r="H1465" s="377"/>
      <c r="I1465" s="377"/>
      <c r="J1465" s="377"/>
      <c r="K1465" s="377"/>
      <c r="L1465" s="377"/>
      <c r="M1465" s="378"/>
    </row>
    <row r="1466" spans="1:13">
      <c r="A1466" s="316"/>
      <c r="B1466" s="2"/>
      <c r="C1466" s="2"/>
      <c r="G1466" s="377"/>
      <c r="H1466" s="377"/>
      <c r="I1466" s="377"/>
      <c r="J1466" s="377"/>
      <c r="K1466" s="377"/>
      <c r="L1466" s="377"/>
      <c r="M1466" s="378"/>
    </row>
    <row r="1467" spans="1:13">
      <c r="A1467" s="316"/>
      <c r="B1467" s="2"/>
      <c r="C1467" s="2"/>
      <c r="G1467" s="377"/>
      <c r="H1467" s="377"/>
      <c r="I1467" s="377"/>
      <c r="J1467" s="377"/>
      <c r="K1467" s="377"/>
      <c r="L1467" s="377"/>
      <c r="M1467" s="378"/>
    </row>
    <row r="1468" spans="1:13">
      <c r="A1468" s="316"/>
      <c r="B1468" s="2"/>
      <c r="C1468" s="2"/>
      <c r="G1468" s="377"/>
      <c r="H1468" s="377"/>
      <c r="I1468" s="377"/>
      <c r="J1468" s="377"/>
      <c r="K1468" s="377"/>
      <c r="L1468" s="377"/>
      <c r="M1468" s="378"/>
    </row>
    <row r="1469" spans="1:13">
      <c r="A1469" s="316"/>
      <c r="B1469" s="2"/>
      <c r="C1469" s="2"/>
      <c r="G1469" s="377"/>
      <c r="H1469" s="377"/>
      <c r="I1469" s="377"/>
      <c r="J1469" s="377"/>
      <c r="K1469" s="377"/>
      <c r="L1469" s="377"/>
      <c r="M1469" s="378"/>
    </row>
    <row r="1470" spans="1:13">
      <c r="A1470" s="316"/>
      <c r="B1470" s="2"/>
      <c r="C1470" s="2"/>
      <c r="G1470" s="377"/>
      <c r="H1470" s="377"/>
      <c r="I1470" s="377"/>
      <c r="J1470" s="377"/>
      <c r="K1470" s="377"/>
      <c r="L1470" s="377"/>
      <c r="M1470" s="378"/>
    </row>
    <row r="1471" spans="1:13">
      <c r="A1471" s="316"/>
      <c r="B1471" s="2"/>
      <c r="C1471" s="2"/>
      <c r="G1471" s="377"/>
      <c r="H1471" s="377"/>
      <c r="I1471" s="377"/>
      <c r="J1471" s="377"/>
      <c r="K1471" s="377"/>
      <c r="L1471" s="377"/>
      <c r="M1471" s="378"/>
    </row>
    <row r="1472" spans="1:13">
      <c r="A1472" s="316"/>
      <c r="B1472" s="2"/>
      <c r="C1472" s="2"/>
      <c r="G1472" s="377"/>
      <c r="H1472" s="377"/>
      <c r="I1472" s="377"/>
      <c r="J1472" s="377"/>
      <c r="K1472" s="377"/>
      <c r="L1472" s="377"/>
      <c r="M1472" s="378"/>
    </row>
    <row r="1473" spans="1:13">
      <c r="A1473" s="316"/>
      <c r="B1473" s="2"/>
      <c r="C1473" s="2"/>
      <c r="G1473" s="377"/>
      <c r="H1473" s="377"/>
      <c r="I1473" s="377"/>
      <c r="J1473" s="377"/>
      <c r="K1473" s="377"/>
      <c r="L1473" s="377"/>
      <c r="M1473" s="378"/>
    </row>
    <row r="1474" spans="1:13">
      <c r="A1474" s="316"/>
      <c r="B1474" s="2"/>
      <c r="C1474" s="2"/>
      <c r="G1474" s="377"/>
      <c r="H1474" s="377"/>
      <c r="I1474" s="377"/>
      <c r="J1474" s="377"/>
      <c r="K1474" s="377"/>
      <c r="L1474" s="377"/>
      <c r="M1474" s="378"/>
    </row>
    <row r="1475" spans="1:13">
      <c r="A1475" s="316"/>
      <c r="B1475" s="2"/>
      <c r="C1475" s="2"/>
      <c r="G1475" s="377"/>
      <c r="H1475" s="377"/>
      <c r="I1475" s="377"/>
      <c r="J1475" s="377"/>
      <c r="K1475" s="377"/>
      <c r="L1475" s="377"/>
      <c r="M1475" s="378"/>
    </row>
    <row r="1476" spans="1:13">
      <c r="A1476" s="316"/>
      <c r="B1476" s="2"/>
      <c r="C1476" s="2"/>
      <c r="G1476" s="377"/>
      <c r="H1476" s="377"/>
      <c r="I1476" s="377"/>
      <c r="J1476" s="377"/>
      <c r="K1476" s="377"/>
      <c r="L1476" s="377"/>
      <c r="M1476" s="378"/>
    </row>
    <row r="1477" spans="1:13">
      <c r="A1477" s="316"/>
      <c r="B1477" s="2"/>
      <c r="C1477" s="2"/>
      <c r="G1477" s="377"/>
      <c r="H1477" s="377"/>
      <c r="I1477" s="377"/>
      <c r="J1477" s="377"/>
      <c r="K1477" s="377"/>
      <c r="L1477" s="377"/>
      <c r="M1477" s="378"/>
    </row>
    <row r="1478" spans="1:13">
      <c r="A1478" s="316"/>
      <c r="B1478" s="2"/>
      <c r="C1478" s="2"/>
      <c r="G1478" s="377"/>
      <c r="H1478" s="377"/>
      <c r="I1478" s="377"/>
      <c r="J1478" s="377"/>
      <c r="K1478" s="377"/>
      <c r="L1478" s="377"/>
      <c r="M1478" s="378"/>
    </row>
    <row r="1479" spans="1:13">
      <c r="A1479" s="316"/>
      <c r="B1479" s="2"/>
      <c r="C1479" s="2"/>
      <c r="G1479" s="377"/>
      <c r="H1479" s="377"/>
      <c r="I1479" s="377"/>
      <c r="J1479" s="377"/>
      <c r="K1479" s="377"/>
      <c r="L1479" s="377"/>
      <c r="M1479" s="378"/>
    </row>
    <row r="1480" spans="1:13">
      <c r="A1480" s="316"/>
      <c r="B1480" s="2"/>
      <c r="C1480" s="2"/>
      <c r="G1480" s="377"/>
      <c r="H1480" s="377"/>
      <c r="I1480" s="377"/>
      <c r="J1480" s="377"/>
      <c r="K1480" s="377"/>
      <c r="L1480" s="377"/>
      <c r="M1480" s="378"/>
    </row>
    <row r="1481" spans="1:13">
      <c r="A1481" s="316"/>
      <c r="B1481" s="2"/>
      <c r="C1481" s="2"/>
      <c r="G1481" s="377"/>
      <c r="H1481" s="377"/>
      <c r="I1481" s="377"/>
      <c r="J1481" s="377"/>
      <c r="K1481" s="377"/>
      <c r="L1481" s="377"/>
      <c r="M1481" s="378"/>
    </row>
    <row r="1482" spans="1:13">
      <c r="A1482" s="316"/>
      <c r="B1482" s="2"/>
      <c r="C1482" s="2"/>
      <c r="G1482" s="377"/>
      <c r="H1482" s="377"/>
      <c r="I1482" s="377"/>
      <c r="J1482" s="377"/>
      <c r="K1482" s="377"/>
      <c r="L1482" s="377"/>
      <c r="M1482" s="378"/>
    </row>
    <row r="1483" spans="1:13">
      <c r="A1483" s="316"/>
      <c r="B1483" s="2"/>
      <c r="C1483" s="2"/>
      <c r="G1483" s="377"/>
      <c r="H1483" s="377"/>
      <c r="I1483" s="377"/>
      <c r="J1483" s="377"/>
      <c r="K1483" s="377"/>
      <c r="L1483" s="377"/>
      <c r="M1483" s="378"/>
    </row>
    <row r="1484" spans="1:13">
      <c r="A1484" s="316"/>
      <c r="B1484" s="2"/>
      <c r="C1484" s="2"/>
      <c r="G1484" s="377"/>
      <c r="H1484" s="377"/>
      <c r="I1484" s="377"/>
      <c r="J1484" s="377"/>
      <c r="K1484" s="377"/>
      <c r="L1484" s="377"/>
      <c r="M1484" s="378"/>
    </row>
    <row r="1485" spans="1:13">
      <c r="A1485" s="316"/>
      <c r="B1485" s="2"/>
      <c r="C1485" s="2"/>
      <c r="G1485" s="377"/>
      <c r="H1485" s="377"/>
      <c r="I1485" s="377"/>
      <c r="J1485" s="377"/>
      <c r="K1485" s="377"/>
      <c r="L1485" s="377"/>
      <c r="M1485" s="378"/>
    </row>
    <row r="1486" spans="1:13">
      <c r="A1486" s="316"/>
      <c r="B1486" s="2"/>
      <c r="C1486" s="2"/>
      <c r="G1486" s="377"/>
      <c r="H1486" s="377"/>
      <c r="I1486" s="377"/>
      <c r="J1486" s="377"/>
      <c r="K1486" s="377"/>
      <c r="L1486" s="377"/>
      <c r="M1486" s="378"/>
    </row>
    <row r="1487" spans="1:13">
      <c r="A1487" s="316"/>
      <c r="B1487" s="2"/>
      <c r="C1487" s="2"/>
      <c r="G1487" s="377"/>
      <c r="H1487" s="377"/>
      <c r="I1487" s="377"/>
      <c r="J1487" s="377"/>
      <c r="K1487" s="377"/>
      <c r="L1487" s="377"/>
      <c r="M1487" s="378"/>
    </row>
    <row r="1488" spans="1:13">
      <c r="A1488" s="316"/>
      <c r="B1488" s="2"/>
      <c r="C1488" s="2"/>
      <c r="G1488" s="377"/>
      <c r="H1488" s="377"/>
      <c r="I1488" s="377"/>
      <c r="J1488" s="377"/>
      <c r="K1488" s="377"/>
      <c r="L1488" s="377"/>
      <c r="M1488" s="378"/>
    </row>
    <row r="1489" spans="1:13">
      <c r="A1489" s="316"/>
      <c r="B1489" s="2"/>
      <c r="C1489" s="2"/>
      <c r="G1489" s="377"/>
      <c r="H1489" s="377"/>
      <c r="I1489" s="377"/>
      <c r="J1489" s="377"/>
      <c r="K1489" s="377"/>
      <c r="L1489" s="377"/>
      <c r="M1489" s="378"/>
    </row>
    <row r="1490" spans="1:13">
      <c r="A1490" s="316"/>
      <c r="B1490" s="2"/>
      <c r="C1490" s="2"/>
      <c r="G1490" s="377"/>
      <c r="H1490" s="377"/>
      <c r="I1490" s="377"/>
      <c r="J1490" s="377"/>
      <c r="K1490" s="377"/>
      <c r="L1490" s="377"/>
      <c r="M1490" s="378"/>
    </row>
    <row r="1491" spans="1:13">
      <c r="A1491" s="316"/>
      <c r="B1491" s="2"/>
      <c r="C1491" s="2"/>
      <c r="G1491" s="377"/>
      <c r="H1491" s="377"/>
      <c r="I1491" s="377"/>
      <c r="J1491" s="377"/>
      <c r="K1491" s="377"/>
      <c r="L1491" s="377"/>
      <c r="M1491" s="378"/>
    </row>
    <row r="1492" spans="1:13">
      <c r="A1492" s="316"/>
      <c r="B1492" s="2"/>
      <c r="C1492" s="2"/>
      <c r="G1492" s="377"/>
      <c r="H1492" s="377"/>
      <c r="I1492" s="377"/>
      <c r="J1492" s="377"/>
      <c r="K1492" s="377"/>
      <c r="L1492" s="377"/>
      <c r="M1492" s="378"/>
    </row>
    <row r="1493" spans="1:13">
      <c r="A1493" s="316"/>
      <c r="B1493" s="2"/>
      <c r="C1493" s="2"/>
      <c r="G1493" s="377"/>
      <c r="H1493" s="377"/>
      <c r="I1493" s="377"/>
      <c r="J1493" s="377"/>
      <c r="K1493" s="377"/>
      <c r="L1493" s="377"/>
      <c r="M1493" s="378"/>
    </row>
    <row r="1494" spans="1:13">
      <c r="A1494" s="316"/>
      <c r="B1494" s="2"/>
      <c r="C1494" s="2"/>
      <c r="G1494" s="377"/>
      <c r="H1494" s="377"/>
      <c r="I1494" s="377"/>
      <c r="J1494" s="377"/>
      <c r="K1494" s="377"/>
      <c r="L1494" s="377"/>
      <c r="M1494" s="378"/>
    </row>
    <row r="1495" spans="1:13">
      <c r="A1495" s="316"/>
      <c r="B1495" s="2"/>
      <c r="C1495" s="2"/>
      <c r="G1495" s="377"/>
      <c r="H1495" s="377"/>
      <c r="I1495" s="377"/>
      <c r="J1495" s="377"/>
      <c r="K1495" s="377"/>
      <c r="L1495" s="377"/>
      <c r="M1495" s="378"/>
    </row>
    <row r="1496" spans="1:13">
      <c r="A1496" s="316"/>
      <c r="B1496" s="2"/>
      <c r="C1496" s="2"/>
      <c r="G1496" s="377"/>
      <c r="H1496" s="377"/>
      <c r="I1496" s="377"/>
      <c r="J1496" s="377"/>
      <c r="K1496" s="377"/>
      <c r="L1496" s="377"/>
      <c r="M1496" s="378"/>
    </row>
    <row r="1497" spans="1:13">
      <c r="A1497" s="316"/>
      <c r="B1497" s="2"/>
      <c r="C1497" s="2"/>
      <c r="G1497" s="377"/>
      <c r="H1497" s="377"/>
      <c r="I1497" s="377"/>
      <c r="J1497" s="377"/>
      <c r="K1497" s="377"/>
      <c r="L1497" s="377"/>
      <c r="M1497" s="378"/>
    </row>
    <row r="1498" spans="1:13">
      <c r="A1498" s="316"/>
      <c r="B1498" s="2"/>
      <c r="C1498" s="2"/>
      <c r="G1498" s="377"/>
      <c r="H1498" s="377"/>
      <c r="I1498" s="377"/>
      <c r="J1498" s="377"/>
      <c r="K1498" s="377"/>
      <c r="L1498" s="377"/>
      <c r="M1498" s="378"/>
    </row>
    <row r="1499" spans="1:13">
      <c r="A1499" s="316"/>
      <c r="B1499" s="2"/>
      <c r="C1499" s="2"/>
      <c r="G1499" s="377"/>
      <c r="H1499" s="377"/>
      <c r="I1499" s="377"/>
      <c r="J1499" s="377"/>
      <c r="K1499" s="377"/>
      <c r="L1499" s="377"/>
      <c r="M1499" s="378"/>
    </row>
    <row r="1500" spans="1:13">
      <c r="A1500" s="316"/>
      <c r="B1500" s="2"/>
      <c r="C1500" s="2"/>
      <c r="G1500" s="377"/>
      <c r="H1500" s="377"/>
      <c r="I1500" s="377"/>
      <c r="J1500" s="377"/>
      <c r="K1500" s="377"/>
      <c r="L1500" s="377"/>
      <c r="M1500" s="378"/>
    </row>
    <row r="1501" spans="1:13">
      <c r="A1501" s="316"/>
      <c r="B1501" s="2"/>
      <c r="C1501" s="2"/>
      <c r="G1501" s="377"/>
      <c r="H1501" s="377"/>
      <c r="I1501" s="377"/>
      <c r="J1501" s="377"/>
      <c r="K1501" s="377"/>
      <c r="L1501" s="377"/>
      <c r="M1501" s="378"/>
    </row>
    <row r="1502" spans="1:13">
      <c r="A1502" s="316"/>
      <c r="B1502" s="2"/>
      <c r="C1502" s="2"/>
      <c r="G1502" s="377"/>
      <c r="H1502" s="377"/>
      <c r="I1502" s="377"/>
      <c r="J1502" s="377"/>
      <c r="K1502" s="377"/>
      <c r="L1502" s="377"/>
      <c r="M1502" s="378"/>
    </row>
    <row r="1503" spans="1:13">
      <c r="A1503" s="316"/>
      <c r="B1503" s="2"/>
      <c r="C1503" s="2"/>
      <c r="G1503" s="377"/>
      <c r="H1503" s="377"/>
      <c r="I1503" s="377"/>
      <c r="J1503" s="377"/>
      <c r="K1503" s="377"/>
      <c r="L1503" s="377"/>
      <c r="M1503" s="378"/>
    </row>
  </sheetData>
  <mergeCells count="15">
    <mergeCell ref="A1:M1"/>
    <mergeCell ref="A2:M2"/>
    <mergeCell ref="A8:J8"/>
    <mergeCell ref="A9:A10"/>
    <mergeCell ref="C9:C10"/>
    <mergeCell ref="D9:D10"/>
    <mergeCell ref="G9:H9"/>
    <mergeCell ref="I9:J9"/>
    <mergeCell ref="K9:L9"/>
    <mergeCell ref="B9:B10"/>
    <mergeCell ref="E9:F9"/>
    <mergeCell ref="M9:M10"/>
    <mergeCell ref="C3:M3"/>
    <mergeCell ref="C5:M5"/>
    <mergeCell ref="A7:C7"/>
  </mergeCells>
  <pageMargins left="0.27559055118110237" right="0.27559055118110237" top="0.31496062992125984" bottom="0.31496062992125984" header="0.19685039370078741" footer="0.19685039370078741"/>
  <pageSetup paperSize="9" scale="90" orientation="landscape" r:id="rId1"/>
  <rowBreaks count="4" manualBreakCount="4">
    <brk id="93" max="12" man="1"/>
    <brk id="131" max="12" man="1"/>
    <brk id="164" max="12" man="1"/>
    <brk id="190" max="1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77"/>
  <sheetViews>
    <sheetView topLeftCell="A55" zoomScaleSheetLayoutView="100" workbookViewId="0">
      <selection activeCell="V81" sqref="V81"/>
    </sheetView>
  </sheetViews>
  <sheetFormatPr defaultRowHeight="13.5"/>
  <cols>
    <col min="1" max="1" width="5.42578125" style="41" customWidth="1"/>
    <col min="2" max="2" width="13.42578125" style="41" customWidth="1"/>
    <col min="3" max="3" width="48.42578125" style="41" customWidth="1"/>
    <col min="4" max="5" width="9.7109375" style="41" customWidth="1"/>
    <col min="6" max="6" width="9.140625" style="41" customWidth="1"/>
    <col min="7" max="7" width="7.7109375" style="2" customWidth="1"/>
    <col min="8" max="8" width="8.7109375" style="2" customWidth="1"/>
    <col min="9" max="9" width="7.28515625" style="2" customWidth="1"/>
    <col min="10" max="10" width="8.85546875" style="2" customWidth="1"/>
    <col min="11" max="11" width="7.42578125" style="2" customWidth="1"/>
    <col min="12" max="12" width="8.140625" style="2" customWidth="1"/>
    <col min="13" max="13" width="13.28515625" style="3" customWidth="1"/>
    <col min="14" max="16384" width="9.140625" style="2"/>
  </cols>
  <sheetData>
    <row r="1" spans="1:14" s="1" customFormat="1" ht="19.5">
      <c r="A1" s="407" t="s">
        <v>60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</row>
    <row r="2" spans="1:14" s="4" customFormat="1" ht="15">
      <c r="A2" s="408"/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</row>
    <row r="3" spans="1:14" s="4" customFormat="1" ht="15">
      <c r="A3" s="71"/>
      <c r="B3" s="74"/>
      <c r="C3" s="408" t="s">
        <v>88</v>
      </c>
      <c r="D3" s="408"/>
      <c r="E3" s="408"/>
      <c r="F3" s="408"/>
      <c r="G3" s="408"/>
      <c r="H3" s="408"/>
      <c r="I3" s="408"/>
      <c r="J3" s="408"/>
      <c r="K3" s="408"/>
      <c r="L3" s="408"/>
      <c r="M3" s="408"/>
    </row>
    <row r="4" spans="1:14" s="4" customFormat="1" ht="15">
      <c r="A4" s="71"/>
      <c r="B4" s="74"/>
      <c r="C4" s="71"/>
      <c r="D4" s="71"/>
      <c r="E4" s="74"/>
      <c r="F4" s="71"/>
      <c r="G4" s="71"/>
      <c r="H4" s="71"/>
      <c r="I4" s="71"/>
      <c r="J4" s="71"/>
      <c r="K4" s="71"/>
      <c r="L4" s="71"/>
      <c r="M4" s="71"/>
    </row>
    <row r="5" spans="1:14" s="4" customFormat="1" ht="15">
      <c r="A5" s="71"/>
      <c r="B5" s="74"/>
      <c r="C5" s="408" t="s">
        <v>86</v>
      </c>
      <c r="D5" s="408"/>
      <c r="E5" s="408"/>
      <c r="F5" s="408"/>
      <c r="G5" s="408"/>
      <c r="H5" s="408"/>
      <c r="I5" s="408"/>
      <c r="J5" s="408"/>
      <c r="K5" s="408"/>
      <c r="L5" s="408"/>
      <c r="M5" s="408"/>
    </row>
    <row r="6" spans="1:14" s="4" customFormat="1" ht="15">
      <c r="A6" s="319"/>
      <c r="B6" s="319"/>
      <c r="C6" s="319"/>
      <c r="D6" s="341"/>
      <c r="E6" s="341"/>
      <c r="F6" s="341"/>
      <c r="G6" s="341"/>
      <c r="H6" s="341"/>
      <c r="I6" s="341"/>
      <c r="J6" s="341"/>
      <c r="K6" s="341"/>
      <c r="L6" s="341"/>
      <c r="M6" s="341"/>
    </row>
    <row r="7" spans="1:14" s="4" customFormat="1" ht="15">
      <c r="A7" s="416" t="s">
        <v>338</v>
      </c>
      <c r="B7" s="417"/>
      <c r="C7" s="417"/>
      <c r="D7" s="341"/>
      <c r="E7" s="341"/>
      <c r="F7" s="341"/>
      <c r="G7" s="341"/>
      <c r="H7" s="341"/>
      <c r="I7" s="341"/>
      <c r="J7" s="341"/>
      <c r="K7" s="341"/>
      <c r="L7" s="341"/>
      <c r="M7" s="341"/>
    </row>
    <row r="8" spans="1:14" ht="16.5">
      <c r="A8" s="409"/>
      <c r="B8" s="409"/>
      <c r="C8" s="418"/>
      <c r="D8" s="418"/>
      <c r="E8" s="418"/>
      <c r="F8" s="418"/>
      <c r="G8" s="418"/>
      <c r="H8" s="418"/>
      <c r="I8" s="418"/>
      <c r="J8" s="418"/>
      <c r="K8" s="4"/>
      <c r="L8" s="4"/>
      <c r="M8" s="4"/>
    </row>
    <row r="9" spans="1:14" ht="13.5" customHeight="1">
      <c r="A9" s="411" t="s">
        <v>0</v>
      </c>
      <c r="B9" s="414" t="s">
        <v>100</v>
      </c>
      <c r="C9" s="411" t="s">
        <v>2</v>
      </c>
      <c r="D9" s="411" t="s">
        <v>3</v>
      </c>
      <c r="E9" s="415" t="s">
        <v>101</v>
      </c>
      <c r="F9" s="415"/>
      <c r="G9" s="412" t="s">
        <v>5</v>
      </c>
      <c r="H9" s="412"/>
      <c r="I9" s="413" t="s">
        <v>4</v>
      </c>
      <c r="J9" s="413"/>
      <c r="K9" s="412" t="s">
        <v>6</v>
      </c>
      <c r="L9" s="412"/>
      <c r="M9" s="413" t="s">
        <v>7</v>
      </c>
    </row>
    <row r="10" spans="1:14" ht="27">
      <c r="A10" s="411"/>
      <c r="B10" s="414"/>
      <c r="C10" s="411"/>
      <c r="D10" s="411"/>
      <c r="E10" s="203" t="s">
        <v>102</v>
      </c>
      <c r="F10" s="203" t="s">
        <v>103</v>
      </c>
      <c r="G10" s="73" t="s">
        <v>8</v>
      </c>
      <c r="H10" s="75" t="s">
        <v>7</v>
      </c>
      <c r="I10" s="6" t="s">
        <v>8</v>
      </c>
      <c r="J10" s="75" t="s">
        <v>7</v>
      </c>
      <c r="K10" s="73" t="s">
        <v>8</v>
      </c>
      <c r="L10" s="75" t="s">
        <v>7</v>
      </c>
      <c r="M10" s="413"/>
    </row>
    <row r="11" spans="1:14" ht="16.5">
      <c r="A11" s="42" t="s">
        <v>9</v>
      </c>
      <c r="B11" s="204">
        <v>2</v>
      </c>
      <c r="C11" s="42">
        <v>3</v>
      </c>
      <c r="D11" s="42">
        <v>4</v>
      </c>
      <c r="E11" s="42">
        <v>5</v>
      </c>
      <c r="F11" s="42">
        <v>6</v>
      </c>
      <c r="G11" s="42">
        <v>7</v>
      </c>
      <c r="H11" s="42">
        <v>8</v>
      </c>
      <c r="I11" s="42">
        <v>9</v>
      </c>
      <c r="J11" s="42">
        <v>10</v>
      </c>
      <c r="K11" s="42">
        <v>11</v>
      </c>
      <c r="L11" s="42">
        <v>12</v>
      </c>
      <c r="M11" s="42">
        <v>13</v>
      </c>
    </row>
    <row r="12" spans="1:14" s="107" customFormat="1" ht="30">
      <c r="A12" s="102">
        <v>1</v>
      </c>
      <c r="B12" s="246" t="s">
        <v>198</v>
      </c>
      <c r="C12" s="247" t="s">
        <v>199</v>
      </c>
      <c r="D12" s="105" t="s">
        <v>26</v>
      </c>
      <c r="E12" s="125"/>
      <c r="F12" s="125">
        <v>40</v>
      </c>
      <c r="G12" s="100"/>
      <c r="H12" s="99"/>
      <c r="I12" s="100"/>
      <c r="J12" s="99"/>
      <c r="K12" s="101"/>
      <c r="L12" s="101"/>
      <c r="M12" s="99"/>
      <c r="N12" s="106"/>
    </row>
    <row r="13" spans="1:14" s="107" customFormat="1" ht="15">
      <c r="A13" s="102"/>
      <c r="B13" s="164"/>
      <c r="C13" s="104" t="s">
        <v>132</v>
      </c>
      <c r="D13" s="105" t="s">
        <v>106</v>
      </c>
      <c r="E13" s="105">
        <v>1.43</v>
      </c>
      <c r="F13" s="111">
        <f>F12*E13</f>
        <v>57.199999999999996</v>
      </c>
      <c r="G13" s="100"/>
      <c r="H13" s="99"/>
      <c r="I13" s="100"/>
      <c r="J13" s="99">
        <f>F13*I13</f>
        <v>0</v>
      </c>
      <c r="K13" s="101"/>
      <c r="L13" s="101"/>
      <c r="M13" s="99">
        <f t="shared" ref="M13:M21" si="0">H13+J13+L13</f>
        <v>0</v>
      </c>
      <c r="N13" s="106"/>
    </row>
    <row r="14" spans="1:14" s="107" customFormat="1" ht="15">
      <c r="A14" s="102"/>
      <c r="B14" s="164"/>
      <c r="C14" s="104" t="s">
        <v>169</v>
      </c>
      <c r="D14" s="105" t="s">
        <v>108</v>
      </c>
      <c r="E14" s="108">
        <v>2.5700000000000001E-2</v>
      </c>
      <c r="F14" s="126">
        <f>F12*E14</f>
        <v>1.028</v>
      </c>
      <c r="G14" s="100"/>
      <c r="H14" s="99"/>
      <c r="I14" s="100"/>
      <c r="J14" s="99"/>
      <c r="K14" s="101"/>
      <c r="L14" s="109">
        <f>F14*K14</f>
        <v>0</v>
      </c>
      <c r="M14" s="99">
        <f t="shared" si="0"/>
        <v>0</v>
      </c>
      <c r="N14" s="106"/>
    </row>
    <row r="15" spans="1:14" s="107" customFormat="1" ht="30">
      <c r="A15" s="102"/>
      <c r="B15" s="164" t="s">
        <v>372</v>
      </c>
      <c r="C15" s="103" t="s">
        <v>200</v>
      </c>
      <c r="D15" s="105" t="s">
        <v>53</v>
      </c>
      <c r="E15" s="108">
        <v>0.92900000000000005</v>
      </c>
      <c r="F15" s="126">
        <f>F12*E15</f>
        <v>37.160000000000004</v>
      </c>
      <c r="G15" s="100"/>
      <c r="H15" s="99">
        <f t="shared" ref="H15:H21" si="1">F15*G15</f>
        <v>0</v>
      </c>
      <c r="I15" s="100"/>
      <c r="J15" s="99"/>
      <c r="K15" s="101"/>
      <c r="L15" s="109"/>
      <c r="M15" s="99">
        <f t="shared" si="0"/>
        <v>0</v>
      </c>
      <c r="N15" s="106"/>
    </row>
    <row r="16" spans="1:14" s="107" customFormat="1" ht="30">
      <c r="A16" s="102"/>
      <c r="B16" s="164" t="s">
        <v>373</v>
      </c>
      <c r="C16" s="103" t="s">
        <v>201</v>
      </c>
      <c r="D16" s="105" t="s">
        <v>202</v>
      </c>
      <c r="E16" s="108"/>
      <c r="F16" s="126">
        <v>10</v>
      </c>
      <c r="G16" s="100"/>
      <c r="H16" s="99">
        <f t="shared" si="1"/>
        <v>0</v>
      </c>
      <c r="I16" s="100"/>
      <c r="J16" s="99"/>
      <c r="K16" s="101"/>
      <c r="L16" s="109"/>
      <c r="M16" s="99">
        <f t="shared" si="0"/>
        <v>0</v>
      </c>
      <c r="N16" s="106"/>
    </row>
    <row r="17" spans="1:14" s="107" customFormat="1" ht="30">
      <c r="A17" s="102"/>
      <c r="B17" s="164" t="s">
        <v>374</v>
      </c>
      <c r="C17" s="103" t="s">
        <v>203</v>
      </c>
      <c r="D17" s="105" t="s">
        <v>202</v>
      </c>
      <c r="E17" s="108"/>
      <c r="F17" s="126">
        <v>20</v>
      </c>
      <c r="G17" s="100"/>
      <c r="H17" s="99">
        <f t="shared" si="1"/>
        <v>0</v>
      </c>
      <c r="I17" s="100"/>
      <c r="J17" s="99"/>
      <c r="K17" s="101"/>
      <c r="L17" s="109"/>
      <c r="M17" s="99">
        <f t="shared" si="0"/>
        <v>0</v>
      </c>
      <c r="N17" s="106"/>
    </row>
    <row r="18" spans="1:14" s="107" customFormat="1" ht="30">
      <c r="A18" s="102"/>
      <c r="B18" s="164" t="s">
        <v>375</v>
      </c>
      <c r="C18" s="103" t="s">
        <v>204</v>
      </c>
      <c r="D18" s="105" t="s">
        <v>202</v>
      </c>
      <c r="E18" s="108"/>
      <c r="F18" s="126">
        <v>5</v>
      </c>
      <c r="G18" s="100"/>
      <c r="H18" s="99">
        <f t="shared" si="1"/>
        <v>0</v>
      </c>
      <c r="I18" s="100"/>
      <c r="J18" s="99"/>
      <c r="K18" s="101"/>
      <c r="L18" s="109"/>
      <c r="M18" s="99">
        <f t="shared" si="0"/>
        <v>0</v>
      </c>
      <c r="N18" s="106"/>
    </row>
    <row r="19" spans="1:14" s="107" customFormat="1" ht="30">
      <c r="A19" s="102"/>
      <c r="B19" s="164" t="s">
        <v>376</v>
      </c>
      <c r="C19" s="103" t="s">
        <v>205</v>
      </c>
      <c r="D19" s="105" t="s">
        <v>202</v>
      </c>
      <c r="E19" s="108"/>
      <c r="F19" s="126">
        <v>3</v>
      </c>
      <c r="G19" s="100"/>
      <c r="H19" s="99">
        <f t="shared" si="1"/>
        <v>0</v>
      </c>
      <c r="I19" s="100"/>
      <c r="J19" s="99"/>
      <c r="K19" s="101"/>
      <c r="L19" s="109"/>
      <c r="M19" s="99">
        <f t="shared" si="0"/>
        <v>0</v>
      </c>
      <c r="N19" s="106"/>
    </row>
    <row r="20" spans="1:14" s="107" customFormat="1" ht="30">
      <c r="A20" s="102"/>
      <c r="B20" s="164" t="s">
        <v>377</v>
      </c>
      <c r="C20" s="103" t="s">
        <v>206</v>
      </c>
      <c r="D20" s="105" t="s">
        <v>202</v>
      </c>
      <c r="E20" s="108"/>
      <c r="F20" s="126">
        <v>8</v>
      </c>
      <c r="G20" s="100"/>
      <c r="H20" s="99">
        <f t="shared" si="1"/>
        <v>0</v>
      </c>
      <c r="I20" s="100"/>
      <c r="J20" s="99"/>
      <c r="K20" s="101"/>
      <c r="L20" s="109"/>
      <c r="M20" s="99">
        <f t="shared" si="0"/>
        <v>0</v>
      </c>
      <c r="N20" s="106"/>
    </row>
    <row r="21" spans="1:14" s="107" customFormat="1" ht="15">
      <c r="A21" s="102"/>
      <c r="B21" s="164"/>
      <c r="C21" s="103" t="s">
        <v>158</v>
      </c>
      <c r="D21" s="105" t="s">
        <v>159</v>
      </c>
      <c r="E21" s="108">
        <v>4.5699999999999998E-2</v>
      </c>
      <c r="F21" s="126">
        <f>F12*E21</f>
        <v>1.8279999999999998</v>
      </c>
      <c r="G21" s="100"/>
      <c r="H21" s="99">
        <f t="shared" si="1"/>
        <v>0</v>
      </c>
      <c r="I21" s="100"/>
      <c r="J21" s="99"/>
      <c r="K21" s="101"/>
      <c r="L21" s="109"/>
      <c r="M21" s="99">
        <f t="shared" si="0"/>
        <v>0</v>
      </c>
      <c r="N21" s="106"/>
    </row>
    <row r="22" spans="1:14" s="107" customFormat="1" ht="36" customHeight="1">
      <c r="A22" s="102">
        <v>2</v>
      </c>
      <c r="B22" s="246" t="s">
        <v>207</v>
      </c>
      <c r="C22" s="247" t="s">
        <v>208</v>
      </c>
      <c r="D22" s="105" t="s">
        <v>26</v>
      </c>
      <c r="E22" s="125"/>
      <c r="F22" s="125">
        <v>5</v>
      </c>
      <c r="G22" s="100"/>
      <c r="H22" s="99"/>
      <c r="I22" s="100"/>
      <c r="J22" s="99"/>
      <c r="K22" s="101"/>
      <c r="L22" s="109"/>
      <c r="M22" s="99"/>
      <c r="N22" s="106"/>
    </row>
    <row r="23" spans="1:14" s="107" customFormat="1" ht="15">
      <c r="A23" s="102"/>
      <c r="B23" s="164"/>
      <c r="C23" s="104" t="s">
        <v>132</v>
      </c>
      <c r="D23" s="105" t="s">
        <v>106</v>
      </c>
      <c r="E23" s="105">
        <v>1.17</v>
      </c>
      <c r="F23" s="111">
        <f>F22*E23</f>
        <v>5.85</v>
      </c>
      <c r="G23" s="100"/>
      <c r="H23" s="99"/>
      <c r="I23" s="100"/>
      <c r="J23" s="99">
        <f t="shared" ref="J23" si="2">F23*I23</f>
        <v>0</v>
      </c>
      <c r="K23" s="101"/>
      <c r="L23" s="109"/>
      <c r="M23" s="99">
        <f t="shared" ref="M23:M29" si="3">H23+J23+L23</f>
        <v>0</v>
      </c>
      <c r="N23" s="106"/>
    </row>
    <row r="24" spans="1:14" s="107" customFormat="1" ht="15">
      <c r="A24" s="102"/>
      <c r="B24" s="164"/>
      <c r="C24" s="104" t="s">
        <v>169</v>
      </c>
      <c r="D24" s="105" t="s">
        <v>108</v>
      </c>
      <c r="E24" s="108">
        <v>1.72E-2</v>
      </c>
      <c r="F24" s="126">
        <f>F22*E24</f>
        <v>8.5999999999999993E-2</v>
      </c>
      <c r="G24" s="100"/>
      <c r="H24" s="99"/>
      <c r="I24" s="100"/>
      <c r="J24" s="99"/>
      <c r="K24" s="101"/>
      <c r="L24" s="109">
        <f t="shared" ref="L24" si="4">F24*K24</f>
        <v>0</v>
      </c>
      <c r="M24" s="99">
        <f t="shared" si="3"/>
        <v>0</v>
      </c>
      <c r="N24" s="106"/>
    </row>
    <row r="25" spans="1:14" s="107" customFormat="1" ht="30">
      <c r="A25" s="102"/>
      <c r="B25" s="164" t="s">
        <v>378</v>
      </c>
      <c r="C25" s="103" t="s">
        <v>209</v>
      </c>
      <c r="D25" s="105" t="s">
        <v>53</v>
      </c>
      <c r="E25" s="108">
        <v>0.93799999999999994</v>
      </c>
      <c r="F25" s="126">
        <f>F22*E25</f>
        <v>4.6899999999999995</v>
      </c>
      <c r="G25" s="100"/>
      <c r="H25" s="99">
        <f t="shared" ref="H25:H29" si="5">F25*G25</f>
        <v>0</v>
      </c>
      <c r="I25" s="100"/>
      <c r="J25" s="99"/>
      <c r="K25" s="101"/>
      <c r="L25" s="109"/>
      <c r="M25" s="99">
        <f t="shared" si="3"/>
        <v>0</v>
      </c>
      <c r="N25" s="106"/>
    </row>
    <row r="26" spans="1:14" s="107" customFormat="1" ht="30">
      <c r="A26" s="102"/>
      <c r="B26" s="164" t="s">
        <v>379</v>
      </c>
      <c r="C26" s="103" t="s">
        <v>210</v>
      </c>
      <c r="D26" s="105" t="s">
        <v>202</v>
      </c>
      <c r="E26" s="108"/>
      <c r="F26" s="126">
        <v>10</v>
      </c>
      <c r="G26" s="100"/>
      <c r="H26" s="99">
        <f t="shared" si="5"/>
        <v>0</v>
      </c>
      <c r="I26" s="100"/>
      <c r="J26" s="99"/>
      <c r="K26" s="101"/>
      <c r="L26" s="109"/>
      <c r="M26" s="99">
        <f t="shared" si="3"/>
        <v>0</v>
      </c>
      <c r="N26" s="106"/>
    </row>
    <row r="27" spans="1:14" s="107" customFormat="1" ht="30">
      <c r="A27" s="102"/>
      <c r="B27" s="164" t="s">
        <v>380</v>
      </c>
      <c r="C27" s="103" t="s">
        <v>211</v>
      </c>
      <c r="D27" s="105" t="s">
        <v>202</v>
      </c>
      <c r="E27" s="108"/>
      <c r="F27" s="126">
        <v>15</v>
      </c>
      <c r="G27" s="100"/>
      <c r="H27" s="99">
        <f t="shared" si="5"/>
        <v>0</v>
      </c>
      <c r="I27" s="100"/>
      <c r="J27" s="99"/>
      <c r="K27" s="101"/>
      <c r="L27" s="109"/>
      <c r="M27" s="99">
        <f t="shared" si="3"/>
        <v>0</v>
      </c>
      <c r="N27" s="106"/>
    </row>
    <row r="28" spans="1:14" s="107" customFormat="1" ht="30">
      <c r="A28" s="102"/>
      <c r="B28" s="164" t="s">
        <v>381</v>
      </c>
      <c r="C28" s="103" t="s">
        <v>212</v>
      </c>
      <c r="D28" s="105" t="s">
        <v>202</v>
      </c>
      <c r="E28" s="108"/>
      <c r="F28" s="126">
        <v>10</v>
      </c>
      <c r="G28" s="100"/>
      <c r="H28" s="99">
        <f t="shared" si="5"/>
        <v>0</v>
      </c>
      <c r="I28" s="100"/>
      <c r="J28" s="99"/>
      <c r="K28" s="101"/>
      <c r="L28" s="109"/>
      <c r="M28" s="99">
        <f t="shared" si="3"/>
        <v>0</v>
      </c>
      <c r="N28" s="106"/>
    </row>
    <row r="29" spans="1:14" s="107" customFormat="1" ht="15">
      <c r="A29" s="102"/>
      <c r="B29" s="164"/>
      <c r="C29" s="103" t="s">
        <v>158</v>
      </c>
      <c r="D29" s="105" t="s">
        <v>159</v>
      </c>
      <c r="E29" s="108">
        <v>3.9300000000000002E-2</v>
      </c>
      <c r="F29" s="126">
        <f>F22*E29</f>
        <v>0.19650000000000001</v>
      </c>
      <c r="G29" s="100"/>
      <c r="H29" s="99">
        <f t="shared" si="5"/>
        <v>0</v>
      </c>
      <c r="I29" s="100"/>
      <c r="J29" s="99"/>
      <c r="K29" s="101"/>
      <c r="L29" s="109"/>
      <c r="M29" s="99">
        <f t="shared" si="3"/>
        <v>0</v>
      </c>
      <c r="N29" s="106"/>
    </row>
    <row r="30" spans="1:14" s="107" customFormat="1" ht="30">
      <c r="A30" s="102">
        <v>3</v>
      </c>
      <c r="B30" s="246" t="s">
        <v>198</v>
      </c>
      <c r="C30" s="247" t="s">
        <v>219</v>
      </c>
      <c r="D30" s="105" t="s">
        <v>26</v>
      </c>
      <c r="E30" s="125"/>
      <c r="F30" s="125">
        <v>40</v>
      </c>
      <c r="G30" s="100"/>
      <c r="H30" s="99"/>
      <c r="I30" s="100"/>
      <c r="J30" s="99"/>
      <c r="K30" s="101"/>
      <c r="L30" s="109"/>
      <c r="M30" s="99"/>
      <c r="N30" s="106"/>
    </row>
    <row r="31" spans="1:14" s="107" customFormat="1" ht="15">
      <c r="A31" s="102"/>
      <c r="B31" s="164"/>
      <c r="C31" s="104" t="s">
        <v>132</v>
      </c>
      <c r="D31" s="105" t="s">
        <v>106</v>
      </c>
      <c r="E31" s="105">
        <v>1.43</v>
      </c>
      <c r="F31" s="111">
        <f>F30*E31</f>
        <v>57.199999999999996</v>
      </c>
      <c r="G31" s="100"/>
      <c r="H31" s="99">
        <f t="shared" ref="H31:H39" si="6">F31*G31</f>
        <v>0</v>
      </c>
      <c r="I31" s="100"/>
      <c r="J31" s="99">
        <f t="shared" ref="J31" si="7">F31*I31</f>
        <v>0</v>
      </c>
      <c r="K31" s="101"/>
      <c r="L31" s="109"/>
      <c r="M31" s="99">
        <f t="shared" ref="M31:M39" si="8">H31+J31+L31</f>
        <v>0</v>
      </c>
      <c r="N31" s="106"/>
    </row>
    <row r="32" spans="1:14" s="107" customFormat="1" ht="15">
      <c r="A32" s="102"/>
      <c r="B32" s="164"/>
      <c r="C32" s="104" t="s">
        <v>169</v>
      </c>
      <c r="D32" s="105" t="s">
        <v>108</v>
      </c>
      <c r="E32" s="108">
        <v>0.25700000000000001</v>
      </c>
      <c r="F32" s="126">
        <f>F30*E32</f>
        <v>10.280000000000001</v>
      </c>
      <c r="G32" s="100"/>
      <c r="H32" s="99">
        <f t="shared" si="6"/>
        <v>0</v>
      </c>
      <c r="I32" s="100"/>
      <c r="J32" s="99"/>
      <c r="K32" s="101"/>
      <c r="L32" s="109">
        <f t="shared" ref="L32" si="9">F32*K32</f>
        <v>0</v>
      </c>
      <c r="M32" s="99">
        <f t="shared" si="8"/>
        <v>0</v>
      </c>
      <c r="N32" s="106"/>
    </row>
    <row r="33" spans="1:14" s="107" customFormat="1" ht="30">
      <c r="A33" s="102"/>
      <c r="B33" s="164" t="s">
        <v>382</v>
      </c>
      <c r="C33" s="103" t="s">
        <v>220</v>
      </c>
      <c r="D33" s="105" t="s">
        <v>53</v>
      </c>
      <c r="E33" s="108">
        <v>0.92900000000000005</v>
      </c>
      <c r="F33" s="126">
        <f>F30*E33</f>
        <v>37.160000000000004</v>
      </c>
      <c r="G33" s="100"/>
      <c r="H33" s="99">
        <f t="shared" si="6"/>
        <v>0</v>
      </c>
      <c r="I33" s="100"/>
      <c r="J33" s="99"/>
      <c r="K33" s="101"/>
      <c r="L33" s="109"/>
      <c r="M33" s="99">
        <f t="shared" si="8"/>
        <v>0</v>
      </c>
      <c r="N33" s="106"/>
    </row>
    <row r="34" spans="1:14" s="107" customFormat="1" ht="30">
      <c r="A34" s="102"/>
      <c r="B34" s="164" t="s">
        <v>373</v>
      </c>
      <c r="C34" s="103" t="s">
        <v>201</v>
      </c>
      <c r="D34" s="105" t="s">
        <v>202</v>
      </c>
      <c r="E34" s="108"/>
      <c r="F34" s="126">
        <v>10</v>
      </c>
      <c r="G34" s="100"/>
      <c r="H34" s="99">
        <f t="shared" si="6"/>
        <v>0</v>
      </c>
      <c r="I34" s="100"/>
      <c r="J34" s="99"/>
      <c r="K34" s="101"/>
      <c r="L34" s="109"/>
      <c r="M34" s="99">
        <f t="shared" si="8"/>
        <v>0</v>
      </c>
      <c r="N34" s="106"/>
    </row>
    <row r="35" spans="1:14" s="107" customFormat="1" ht="30">
      <c r="A35" s="102"/>
      <c r="B35" s="164" t="s">
        <v>374</v>
      </c>
      <c r="C35" s="103" t="s">
        <v>203</v>
      </c>
      <c r="D35" s="105" t="s">
        <v>202</v>
      </c>
      <c r="E35" s="108"/>
      <c r="F35" s="126">
        <v>20</v>
      </c>
      <c r="G35" s="100"/>
      <c r="H35" s="99">
        <f t="shared" si="6"/>
        <v>0</v>
      </c>
      <c r="I35" s="100"/>
      <c r="J35" s="99"/>
      <c r="K35" s="101"/>
      <c r="L35" s="109"/>
      <c r="M35" s="99">
        <f t="shared" si="8"/>
        <v>0</v>
      </c>
      <c r="N35" s="106"/>
    </row>
    <row r="36" spans="1:14" s="107" customFormat="1" ht="30">
      <c r="A36" s="102"/>
      <c r="B36" s="164" t="s">
        <v>375</v>
      </c>
      <c r="C36" s="103" t="s">
        <v>204</v>
      </c>
      <c r="D36" s="105" t="s">
        <v>202</v>
      </c>
      <c r="E36" s="108"/>
      <c r="F36" s="126">
        <v>5</v>
      </c>
      <c r="G36" s="100"/>
      <c r="H36" s="99">
        <f t="shared" si="6"/>
        <v>0</v>
      </c>
      <c r="I36" s="100"/>
      <c r="J36" s="99"/>
      <c r="K36" s="101"/>
      <c r="L36" s="109"/>
      <c r="M36" s="99">
        <f t="shared" si="8"/>
        <v>0</v>
      </c>
      <c r="N36" s="106"/>
    </row>
    <row r="37" spans="1:14" s="107" customFormat="1" ht="30">
      <c r="A37" s="102"/>
      <c r="B37" s="164" t="s">
        <v>376</v>
      </c>
      <c r="C37" s="103" t="s">
        <v>205</v>
      </c>
      <c r="D37" s="105" t="s">
        <v>202</v>
      </c>
      <c r="E37" s="108"/>
      <c r="F37" s="126">
        <v>3</v>
      </c>
      <c r="G37" s="100"/>
      <c r="H37" s="99">
        <f t="shared" si="6"/>
        <v>0</v>
      </c>
      <c r="I37" s="100"/>
      <c r="J37" s="99"/>
      <c r="K37" s="101"/>
      <c r="L37" s="109"/>
      <c r="M37" s="99">
        <f t="shared" si="8"/>
        <v>0</v>
      </c>
      <c r="N37" s="106"/>
    </row>
    <row r="38" spans="1:14" s="107" customFormat="1" ht="30">
      <c r="A38" s="102"/>
      <c r="B38" s="164" t="s">
        <v>377</v>
      </c>
      <c r="C38" s="103" t="s">
        <v>206</v>
      </c>
      <c r="D38" s="105" t="s">
        <v>202</v>
      </c>
      <c r="E38" s="108"/>
      <c r="F38" s="126">
        <v>8</v>
      </c>
      <c r="G38" s="100"/>
      <c r="H38" s="99">
        <f t="shared" si="6"/>
        <v>0</v>
      </c>
      <c r="I38" s="100"/>
      <c r="J38" s="99"/>
      <c r="K38" s="101"/>
      <c r="L38" s="109"/>
      <c r="M38" s="99">
        <f t="shared" si="8"/>
        <v>0</v>
      </c>
      <c r="N38" s="106"/>
    </row>
    <row r="39" spans="1:14" s="107" customFormat="1" ht="15">
      <c r="A39" s="102"/>
      <c r="B39" s="164"/>
      <c r="C39" s="103" t="s">
        <v>158</v>
      </c>
      <c r="D39" s="105" t="s">
        <v>159</v>
      </c>
      <c r="E39" s="108">
        <v>4.5699999999999998E-2</v>
      </c>
      <c r="F39" s="126">
        <f>F30*E39</f>
        <v>1.8279999999999998</v>
      </c>
      <c r="G39" s="100"/>
      <c r="H39" s="99">
        <f t="shared" si="6"/>
        <v>0</v>
      </c>
      <c r="I39" s="100"/>
      <c r="J39" s="99"/>
      <c r="K39" s="101"/>
      <c r="L39" s="109"/>
      <c r="M39" s="99">
        <f t="shared" si="8"/>
        <v>0</v>
      </c>
      <c r="N39" s="106"/>
    </row>
    <row r="40" spans="1:14" s="107" customFormat="1" ht="30">
      <c r="A40" s="102">
        <v>4</v>
      </c>
      <c r="B40" s="246" t="s">
        <v>207</v>
      </c>
      <c r="C40" s="247" t="s">
        <v>221</v>
      </c>
      <c r="D40" s="105" t="s">
        <v>26</v>
      </c>
      <c r="E40" s="125"/>
      <c r="F40" s="125">
        <v>5</v>
      </c>
      <c r="G40" s="100"/>
      <c r="H40" s="99"/>
      <c r="I40" s="100"/>
      <c r="J40" s="99"/>
      <c r="K40" s="101"/>
      <c r="L40" s="109"/>
      <c r="M40" s="99"/>
      <c r="N40" s="106"/>
    </row>
    <row r="41" spans="1:14" s="107" customFormat="1" ht="15">
      <c r="A41" s="102"/>
      <c r="B41" s="164"/>
      <c r="C41" s="104" t="s">
        <v>132</v>
      </c>
      <c r="D41" s="105" t="s">
        <v>106</v>
      </c>
      <c r="E41" s="105">
        <v>1.17</v>
      </c>
      <c r="F41" s="111">
        <f>F40*E41</f>
        <v>5.85</v>
      </c>
      <c r="G41" s="100"/>
      <c r="H41" s="99"/>
      <c r="I41" s="100"/>
      <c r="J41" s="99">
        <f t="shared" ref="J41" si="10">F41*I41</f>
        <v>0</v>
      </c>
      <c r="K41" s="101"/>
      <c r="L41" s="109"/>
      <c r="M41" s="99">
        <f t="shared" ref="M41:M47" si="11">H41+J41+L41</f>
        <v>0</v>
      </c>
      <c r="N41" s="106"/>
    </row>
    <row r="42" spans="1:14" s="107" customFormat="1" ht="15">
      <c r="A42" s="102"/>
      <c r="B42" s="164"/>
      <c r="C42" s="104" t="s">
        <v>169</v>
      </c>
      <c r="D42" s="105" t="s">
        <v>108</v>
      </c>
      <c r="E42" s="108">
        <v>1.72E-2</v>
      </c>
      <c r="F42" s="126">
        <f>F40*E42</f>
        <v>8.5999999999999993E-2</v>
      </c>
      <c r="G42" s="100"/>
      <c r="H42" s="99"/>
      <c r="I42" s="100"/>
      <c r="J42" s="99"/>
      <c r="K42" s="101"/>
      <c r="L42" s="109">
        <f t="shared" ref="L42" si="12">F42*K42</f>
        <v>0</v>
      </c>
      <c r="M42" s="99">
        <f t="shared" si="11"/>
        <v>0</v>
      </c>
      <c r="N42" s="106"/>
    </row>
    <row r="43" spans="1:14" s="107" customFormat="1" ht="30">
      <c r="A43" s="102"/>
      <c r="B43" s="164" t="s">
        <v>383</v>
      </c>
      <c r="C43" s="103" t="s">
        <v>323</v>
      </c>
      <c r="D43" s="105" t="s">
        <v>53</v>
      </c>
      <c r="E43" s="108">
        <v>0.93799999999999994</v>
      </c>
      <c r="F43" s="126">
        <f>F40*E43</f>
        <v>4.6899999999999995</v>
      </c>
      <c r="G43" s="100"/>
      <c r="H43" s="99">
        <f t="shared" ref="H43:H47" si="13">F43*G43</f>
        <v>0</v>
      </c>
      <c r="I43" s="100"/>
      <c r="J43" s="99"/>
      <c r="K43" s="101"/>
      <c r="L43" s="109"/>
      <c r="M43" s="99">
        <f t="shared" si="11"/>
        <v>0</v>
      </c>
      <c r="N43" s="106"/>
    </row>
    <row r="44" spans="1:14" s="107" customFormat="1" ht="30">
      <c r="A44" s="102"/>
      <c r="B44" s="164" t="s">
        <v>379</v>
      </c>
      <c r="C44" s="103" t="s">
        <v>210</v>
      </c>
      <c r="D44" s="105" t="s">
        <v>202</v>
      </c>
      <c r="E44" s="108"/>
      <c r="F44" s="126">
        <v>10</v>
      </c>
      <c r="G44" s="100"/>
      <c r="H44" s="99">
        <f t="shared" si="13"/>
        <v>0</v>
      </c>
      <c r="I44" s="100"/>
      <c r="J44" s="99"/>
      <c r="K44" s="101"/>
      <c r="L44" s="109"/>
      <c r="M44" s="99">
        <f t="shared" si="11"/>
        <v>0</v>
      </c>
      <c r="N44" s="106"/>
    </row>
    <row r="45" spans="1:14" s="107" customFormat="1" ht="30">
      <c r="A45" s="102"/>
      <c r="B45" s="164" t="s">
        <v>380</v>
      </c>
      <c r="C45" s="103" t="s">
        <v>211</v>
      </c>
      <c r="D45" s="105" t="s">
        <v>202</v>
      </c>
      <c r="E45" s="108"/>
      <c r="F45" s="126">
        <v>15</v>
      </c>
      <c r="G45" s="100"/>
      <c r="H45" s="99">
        <f t="shared" si="13"/>
        <v>0</v>
      </c>
      <c r="I45" s="100"/>
      <c r="J45" s="99"/>
      <c r="K45" s="101"/>
      <c r="L45" s="109"/>
      <c r="M45" s="99">
        <f t="shared" si="11"/>
        <v>0</v>
      </c>
      <c r="N45" s="106"/>
    </row>
    <row r="46" spans="1:14" s="107" customFormat="1" ht="30">
      <c r="A46" s="102"/>
      <c r="B46" s="164" t="s">
        <v>384</v>
      </c>
      <c r="C46" s="103" t="s">
        <v>212</v>
      </c>
      <c r="D46" s="105" t="s">
        <v>202</v>
      </c>
      <c r="E46" s="108"/>
      <c r="F46" s="126">
        <v>10</v>
      </c>
      <c r="G46" s="100"/>
      <c r="H46" s="99">
        <f t="shared" si="13"/>
        <v>0</v>
      </c>
      <c r="I46" s="100"/>
      <c r="J46" s="99"/>
      <c r="K46" s="101"/>
      <c r="L46" s="109"/>
      <c r="M46" s="99">
        <f t="shared" si="11"/>
        <v>0</v>
      </c>
      <c r="N46" s="106"/>
    </row>
    <row r="47" spans="1:14" s="107" customFormat="1" ht="15">
      <c r="A47" s="102"/>
      <c r="B47" s="164"/>
      <c r="C47" s="103" t="s">
        <v>158</v>
      </c>
      <c r="D47" s="105" t="s">
        <v>159</v>
      </c>
      <c r="E47" s="108">
        <v>3.9300000000000002E-2</v>
      </c>
      <c r="F47" s="126">
        <f>F40*E47</f>
        <v>0.19650000000000001</v>
      </c>
      <c r="G47" s="100"/>
      <c r="H47" s="99">
        <f t="shared" si="13"/>
        <v>0</v>
      </c>
      <c r="I47" s="100"/>
      <c r="J47" s="99"/>
      <c r="K47" s="101"/>
      <c r="L47" s="109"/>
      <c r="M47" s="99">
        <f t="shared" si="11"/>
        <v>0</v>
      </c>
      <c r="N47" s="106"/>
    </row>
    <row r="48" spans="1:14" s="107" customFormat="1" ht="15">
      <c r="A48" s="102">
        <v>5</v>
      </c>
      <c r="B48" s="164" t="s">
        <v>222</v>
      </c>
      <c r="C48" s="103" t="s">
        <v>223</v>
      </c>
      <c r="D48" s="105" t="s">
        <v>202</v>
      </c>
      <c r="E48" s="108"/>
      <c r="F48" s="126">
        <v>12</v>
      </c>
      <c r="G48" s="100"/>
      <c r="H48" s="99"/>
      <c r="I48" s="100"/>
      <c r="J48" s="99"/>
      <c r="K48" s="101"/>
      <c r="L48" s="109"/>
      <c r="M48" s="99"/>
      <c r="N48" s="106"/>
    </row>
    <row r="49" spans="1:14" s="107" customFormat="1" ht="15">
      <c r="A49" s="102"/>
      <c r="B49" s="164"/>
      <c r="C49" s="103" t="s">
        <v>132</v>
      </c>
      <c r="D49" s="105" t="s">
        <v>105</v>
      </c>
      <c r="E49" s="108">
        <v>1.51</v>
      </c>
      <c r="F49" s="126">
        <f>F48*E49</f>
        <v>18.12</v>
      </c>
      <c r="G49" s="100"/>
      <c r="H49" s="99"/>
      <c r="I49" s="100"/>
      <c r="J49" s="99">
        <f>F49*I49</f>
        <v>0</v>
      </c>
      <c r="K49" s="101"/>
      <c r="L49" s="109"/>
      <c r="M49" s="99">
        <f t="shared" ref="M49:M57" si="14">H49+J49+L49</f>
        <v>0</v>
      </c>
      <c r="N49" s="106"/>
    </row>
    <row r="50" spans="1:14" s="107" customFormat="1" ht="15">
      <c r="A50" s="102"/>
      <c r="B50" s="164"/>
      <c r="C50" s="212" t="s">
        <v>169</v>
      </c>
      <c r="D50" s="100" t="s">
        <v>159</v>
      </c>
      <c r="E50" s="100">
        <v>0.13</v>
      </c>
      <c r="F50" s="100">
        <f>F48*E50</f>
        <v>1.56</v>
      </c>
      <c r="G50" s="100"/>
      <c r="H50" s="99"/>
      <c r="I50" s="100"/>
      <c r="J50" s="99"/>
      <c r="K50" s="101"/>
      <c r="L50" s="109">
        <f>F50*K50</f>
        <v>0</v>
      </c>
      <c r="M50" s="99">
        <f t="shared" si="14"/>
        <v>0</v>
      </c>
      <c r="N50" s="106"/>
    </row>
    <row r="51" spans="1:14" s="107" customFormat="1" ht="30">
      <c r="A51" s="102"/>
      <c r="B51" s="164" t="s">
        <v>385</v>
      </c>
      <c r="C51" s="165" t="s">
        <v>224</v>
      </c>
      <c r="D51" s="100" t="s">
        <v>202</v>
      </c>
      <c r="E51" s="100">
        <v>1</v>
      </c>
      <c r="F51" s="100">
        <f>F48*E51</f>
        <v>12</v>
      </c>
      <c r="G51" s="100"/>
      <c r="H51" s="99">
        <f>F51*G51</f>
        <v>0</v>
      </c>
      <c r="I51" s="100"/>
      <c r="J51" s="99"/>
      <c r="K51" s="101"/>
      <c r="L51" s="109"/>
      <c r="M51" s="99">
        <f t="shared" si="14"/>
        <v>0</v>
      </c>
      <c r="N51" s="106"/>
    </row>
    <row r="52" spans="1:14" s="107" customFormat="1" ht="15">
      <c r="A52" s="102"/>
      <c r="B52" s="164"/>
      <c r="C52" s="165" t="s">
        <v>158</v>
      </c>
      <c r="D52" s="100" t="s">
        <v>159</v>
      </c>
      <c r="E52" s="100">
        <v>7.0000000000000007E-2</v>
      </c>
      <c r="F52" s="100">
        <f>F48*E52</f>
        <v>0.84000000000000008</v>
      </c>
      <c r="G52" s="100"/>
      <c r="H52" s="99">
        <f>F52*G52</f>
        <v>0</v>
      </c>
      <c r="I52" s="100"/>
      <c r="J52" s="99"/>
      <c r="K52" s="101"/>
      <c r="L52" s="109"/>
      <c r="M52" s="99">
        <f t="shared" si="14"/>
        <v>0</v>
      </c>
      <c r="N52" s="106"/>
    </row>
    <row r="53" spans="1:14" s="107" customFormat="1" ht="15">
      <c r="A53" s="102">
        <v>6</v>
      </c>
      <c r="B53" s="164" t="s">
        <v>225</v>
      </c>
      <c r="C53" s="165" t="s">
        <v>226</v>
      </c>
      <c r="D53" s="100" t="s">
        <v>202</v>
      </c>
      <c r="E53" s="100"/>
      <c r="F53" s="100">
        <v>20</v>
      </c>
      <c r="G53" s="100"/>
      <c r="H53" s="99"/>
      <c r="I53" s="100"/>
      <c r="J53" s="99"/>
      <c r="K53" s="101"/>
      <c r="L53" s="109"/>
      <c r="M53" s="99"/>
      <c r="N53" s="106"/>
    </row>
    <row r="54" spans="1:14" s="107" customFormat="1" ht="15">
      <c r="A54" s="102"/>
      <c r="B54" s="164"/>
      <c r="C54" s="165" t="s">
        <v>132</v>
      </c>
      <c r="D54" s="100" t="s">
        <v>105</v>
      </c>
      <c r="E54" s="100">
        <v>0.38900000000000001</v>
      </c>
      <c r="F54" s="100">
        <f>F53*E54</f>
        <v>7.78</v>
      </c>
      <c r="G54" s="100"/>
      <c r="H54" s="99"/>
      <c r="I54" s="100"/>
      <c r="J54" s="99">
        <f>F54*I54</f>
        <v>0</v>
      </c>
      <c r="K54" s="101"/>
      <c r="L54" s="109"/>
      <c r="M54" s="99">
        <f t="shared" si="14"/>
        <v>0</v>
      </c>
      <c r="N54" s="106"/>
    </row>
    <row r="55" spans="1:14" s="107" customFormat="1" ht="15">
      <c r="A55" s="102"/>
      <c r="B55" s="164"/>
      <c r="C55" s="165" t="s">
        <v>169</v>
      </c>
      <c r="D55" s="100" t="s">
        <v>159</v>
      </c>
      <c r="E55" s="100">
        <v>0.151</v>
      </c>
      <c r="F55" s="100">
        <f>F53*E55</f>
        <v>3.02</v>
      </c>
      <c r="G55" s="100"/>
      <c r="H55" s="99"/>
      <c r="I55" s="100"/>
      <c r="J55" s="99"/>
      <c r="K55" s="101"/>
      <c r="L55" s="109">
        <f>F55*K55</f>
        <v>0</v>
      </c>
      <c r="M55" s="99">
        <f t="shared" si="14"/>
        <v>0</v>
      </c>
      <c r="N55" s="106"/>
    </row>
    <row r="56" spans="1:14" s="107" customFormat="1" ht="30">
      <c r="A56" s="102"/>
      <c r="B56" s="164" t="s">
        <v>386</v>
      </c>
      <c r="C56" s="165" t="s">
        <v>227</v>
      </c>
      <c r="D56" s="100" t="s">
        <v>202</v>
      </c>
      <c r="E56" s="100">
        <v>1</v>
      </c>
      <c r="F56" s="100">
        <f>F53*E56</f>
        <v>20</v>
      </c>
      <c r="G56" s="100"/>
      <c r="H56" s="99">
        <f>F56*G56</f>
        <v>0</v>
      </c>
      <c r="I56" s="100"/>
      <c r="J56" s="99"/>
      <c r="K56" s="101"/>
      <c r="L56" s="109"/>
      <c r="M56" s="99">
        <f t="shared" si="14"/>
        <v>0</v>
      </c>
      <c r="N56" s="106"/>
    </row>
    <row r="57" spans="1:14" s="107" customFormat="1" ht="15">
      <c r="A57" s="102"/>
      <c r="B57" s="164"/>
      <c r="C57" s="165" t="s">
        <v>158</v>
      </c>
      <c r="D57" s="100" t="s">
        <v>159</v>
      </c>
      <c r="E57" s="100">
        <v>2.4E-2</v>
      </c>
      <c r="F57" s="100">
        <f>F53*E57</f>
        <v>0.48</v>
      </c>
      <c r="G57" s="100"/>
      <c r="H57" s="99">
        <f>F57*G57</f>
        <v>0</v>
      </c>
      <c r="I57" s="100"/>
      <c r="J57" s="99"/>
      <c r="K57" s="101"/>
      <c r="L57" s="109"/>
      <c r="M57" s="99">
        <f t="shared" si="14"/>
        <v>0</v>
      </c>
      <c r="N57" s="106"/>
    </row>
    <row r="58" spans="1:14" s="107" customFormat="1" ht="15">
      <c r="A58" s="102">
        <v>7</v>
      </c>
      <c r="B58" s="164" t="s">
        <v>228</v>
      </c>
      <c r="C58" s="165" t="s">
        <v>229</v>
      </c>
      <c r="D58" s="100" t="s">
        <v>53</v>
      </c>
      <c r="E58" s="100"/>
      <c r="F58" s="100">
        <v>35</v>
      </c>
      <c r="G58" s="100"/>
      <c r="H58" s="99"/>
      <c r="I58" s="100"/>
      <c r="J58" s="99"/>
      <c r="K58" s="101"/>
      <c r="L58" s="109"/>
      <c r="M58" s="99"/>
      <c r="N58" s="106"/>
    </row>
    <row r="59" spans="1:14" s="107" customFormat="1" ht="15">
      <c r="A59" s="102"/>
      <c r="B59" s="164"/>
      <c r="C59" s="165" t="s">
        <v>132</v>
      </c>
      <c r="D59" s="100" t="s">
        <v>105</v>
      </c>
      <c r="E59" s="100">
        <v>0.57999999999999996</v>
      </c>
      <c r="F59" s="100">
        <f>F58*E59</f>
        <v>20.299999999999997</v>
      </c>
      <c r="G59" s="100"/>
      <c r="H59" s="99"/>
      <c r="I59" s="100"/>
      <c r="J59" s="213">
        <f>F59*I59</f>
        <v>0</v>
      </c>
      <c r="K59" s="101"/>
      <c r="L59" s="109"/>
      <c r="M59" s="213">
        <f>H59+J59+L59</f>
        <v>0</v>
      </c>
      <c r="N59" s="106"/>
    </row>
    <row r="60" spans="1:14" s="107" customFormat="1" ht="15">
      <c r="A60" s="102"/>
      <c r="B60" s="164"/>
      <c r="C60" s="165" t="s">
        <v>169</v>
      </c>
      <c r="D60" s="100" t="s">
        <v>159</v>
      </c>
      <c r="E60" s="100">
        <v>4.5999999999999999E-3</v>
      </c>
      <c r="F60" s="100">
        <f>F58*E60</f>
        <v>0.161</v>
      </c>
      <c r="G60" s="100"/>
      <c r="H60" s="99"/>
      <c r="I60" s="100"/>
      <c r="J60" s="213"/>
      <c r="K60" s="101"/>
      <c r="L60" s="109">
        <f>F60*K60</f>
        <v>0</v>
      </c>
      <c r="M60" s="213">
        <f>H60+J60+L60</f>
        <v>0</v>
      </c>
      <c r="N60" s="106"/>
    </row>
    <row r="61" spans="1:14" s="107" customFormat="1" ht="30">
      <c r="A61" s="102"/>
      <c r="B61" s="164" t="s">
        <v>387</v>
      </c>
      <c r="C61" s="165" t="s">
        <v>230</v>
      </c>
      <c r="D61" s="100" t="s">
        <v>53</v>
      </c>
      <c r="E61" s="100">
        <v>0.998</v>
      </c>
      <c r="F61" s="100">
        <f>F58*E61</f>
        <v>34.93</v>
      </c>
      <c r="G61" s="100"/>
      <c r="H61" s="213">
        <f>F61*G61</f>
        <v>0</v>
      </c>
      <c r="I61" s="214"/>
      <c r="J61" s="213"/>
      <c r="K61" s="101"/>
      <c r="L61" s="109"/>
      <c r="M61" s="213">
        <f>H61+J61+L61</f>
        <v>0</v>
      </c>
      <c r="N61" s="106"/>
    </row>
    <row r="62" spans="1:14" s="107" customFormat="1" ht="30">
      <c r="A62" s="102"/>
      <c r="B62" s="164" t="s">
        <v>239</v>
      </c>
      <c r="C62" s="165" t="s">
        <v>231</v>
      </c>
      <c r="D62" s="100" t="s">
        <v>202</v>
      </c>
      <c r="E62" s="100"/>
      <c r="F62" s="100">
        <v>40</v>
      </c>
      <c r="G62" s="100"/>
      <c r="H62" s="213">
        <f>F62*G62</f>
        <v>0</v>
      </c>
      <c r="I62" s="214"/>
      <c r="J62" s="213"/>
      <c r="K62" s="101"/>
      <c r="L62" s="109"/>
      <c r="M62" s="213">
        <f>H62+J62+L62</f>
        <v>0</v>
      </c>
      <c r="N62" s="106"/>
    </row>
    <row r="63" spans="1:14" s="107" customFormat="1" ht="15">
      <c r="A63" s="102"/>
      <c r="B63" s="164"/>
      <c r="C63" s="165" t="s">
        <v>158</v>
      </c>
      <c r="D63" s="100" t="s">
        <v>159</v>
      </c>
      <c r="E63" s="100">
        <v>0.20799999999999999</v>
      </c>
      <c r="F63" s="100">
        <f>F58*E63</f>
        <v>7.2799999999999994</v>
      </c>
      <c r="G63" s="100"/>
      <c r="H63" s="213">
        <f>F63*G63</f>
        <v>0</v>
      </c>
      <c r="I63" s="214"/>
      <c r="J63" s="213"/>
      <c r="K63" s="101"/>
      <c r="L63" s="109"/>
      <c r="M63" s="213">
        <f>H63+J63+L63</f>
        <v>0</v>
      </c>
      <c r="N63" s="106"/>
    </row>
    <row r="64" spans="1:14" s="107" customFormat="1" ht="15">
      <c r="A64" s="102">
        <v>8</v>
      </c>
      <c r="B64" s="164" t="s">
        <v>228</v>
      </c>
      <c r="C64" s="165" t="s">
        <v>232</v>
      </c>
      <c r="D64" s="100" t="s">
        <v>53</v>
      </c>
      <c r="E64" s="100"/>
      <c r="F64" s="100">
        <v>10</v>
      </c>
      <c r="G64" s="100"/>
      <c r="H64" s="99"/>
      <c r="I64" s="100"/>
      <c r="J64" s="99"/>
      <c r="K64" s="101"/>
      <c r="L64" s="109"/>
      <c r="M64" s="99"/>
      <c r="N64" s="106"/>
    </row>
    <row r="65" spans="1:14" s="107" customFormat="1" ht="15">
      <c r="A65" s="102"/>
      <c r="B65" s="164"/>
      <c r="C65" s="165" t="s">
        <v>132</v>
      </c>
      <c r="D65" s="100" t="s">
        <v>105</v>
      </c>
      <c r="E65" s="100">
        <v>0.60899999999999999</v>
      </c>
      <c r="F65" s="100">
        <f>F64*E65</f>
        <v>6.09</v>
      </c>
      <c r="G65" s="100"/>
      <c r="H65" s="99"/>
      <c r="I65" s="100"/>
      <c r="J65" s="213">
        <f>F65*I65</f>
        <v>0</v>
      </c>
      <c r="K65" s="101"/>
      <c r="L65" s="109"/>
      <c r="M65" s="213">
        <f t="shared" ref="M65:M69" si="15">H65+J65+L65</f>
        <v>0</v>
      </c>
      <c r="N65" s="106"/>
    </row>
    <row r="66" spans="1:14" s="107" customFormat="1" ht="15">
      <c r="A66" s="102"/>
      <c r="B66" s="164"/>
      <c r="C66" s="165" t="s">
        <v>169</v>
      </c>
      <c r="D66" s="100" t="s">
        <v>159</v>
      </c>
      <c r="E66" s="100">
        <v>2.0999999999999999E-3</v>
      </c>
      <c r="F66" s="100">
        <f>F64*E66</f>
        <v>2.0999999999999998E-2</v>
      </c>
      <c r="G66" s="100"/>
      <c r="H66" s="99"/>
      <c r="I66" s="100"/>
      <c r="J66" s="213"/>
      <c r="K66" s="101"/>
      <c r="L66" s="109">
        <f>F66*K66</f>
        <v>0</v>
      </c>
      <c r="M66" s="213">
        <f t="shared" si="15"/>
        <v>0</v>
      </c>
      <c r="N66" s="106"/>
    </row>
    <row r="67" spans="1:14" s="107" customFormat="1" ht="30">
      <c r="A67" s="102"/>
      <c r="B67" s="164" t="s">
        <v>383</v>
      </c>
      <c r="C67" s="165" t="s">
        <v>233</v>
      </c>
      <c r="D67" s="100" t="s">
        <v>53</v>
      </c>
      <c r="E67" s="100">
        <v>0.998</v>
      </c>
      <c r="F67" s="100">
        <f>F64*E67</f>
        <v>9.98</v>
      </c>
      <c r="G67" s="100"/>
      <c r="H67" s="213">
        <f>F67*G67</f>
        <v>0</v>
      </c>
      <c r="I67" s="214"/>
      <c r="J67" s="213"/>
      <c r="K67" s="101"/>
      <c r="L67" s="109"/>
      <c r="M67" s="213">
        <f t="shared" si="15"/>
        <v>0</v>
      </c>
      <c r="N67" s="106"/>
    </row>
    <row r="68" spans="1:14" s="107" customFormat="1" ht="30">
      <c r="A68" s="102"/>
      <c r="B68" s="164" t="s">
        <v>388</v>
      </c>
      <c r="C68" s="165" t="s">
        <v>234</v>
      </c>
      <c r="D68" s="100" t="s">
        <v>202</v>
      </c>
      <c r="E68" s="100"/>
      <c r="F68" s="100">
        <v>10</v>
      </c>
      <c r="G68" s="100"/>
      <c r="H68" s="213">
        <f>F68*G68</f>
        <v>0</v>
      </c>
      <c r="I68" s="214"/>
      <c r="J68" s="213"/>
      <c r="K68" s="101"/>
      <c r="L68" s="109"/>
      <c r="M68" s="213">
        <f t="shared" si="15"/>
        <v>0</v>
      </c>
      <c r="N68" s="106"/>
    </row>
    <row r="69" spans="1:14" s="107" customFormat="1" ht="15">
      <c r="A69" s="102"/>
      <c r="B69" s="164"/>
      <c r="C69" s="165" t="s">
        <v>158</v>
      </c>
      <c r="D69" s="100" t="s">
        <v>159</v>
      </c>
      <c r="E69" s="100">
        <v>0.156</v>
      </c>
      <c r="F69" s="100">
        <f>F64*E69</f>
        <v>1.56</v>
      </c>
      <c r="G69" s="100"/>
      <c r="H69" s="213">
        <f>F69*G69</f>
        <v>0</v>
      </c>
      <c r="I69" s="214"/>
      <c r="J69" s="213"/>
      <c r="K69" s="101"/>
      <c r="L69" s="109"/>
      <c r="M69" s="213">
        <f t="shared" si="15"/>
        <v>0</v>
      </c>
      <c r="N69" s="106"/>
    </row>
    <row r="70" spans="1:14" s="107" customFormat="1" ht="27">
      <c r="A70" s="102">
        <v>9</v>
      </c>
      <c r="B70" s="164" t="s">
        <v>235</v>
      </c>
      <c r="C70" s="215" t="s">
        <v>240</v>
      </c>
      <c r="D70" s="100" t="s">
        <v>202</v>
      </c>
      <c r="E70" s="100"/>
      <c r="F70" s="100">
        <v>2</v>
      </c>
      <c r="G70" s="100"/>
      <c r="H70" s="99"/>
      <c r="I70" s="100"/>
      <c r="J70" s="99"/>
      <c r="K70" s="101"/>
      <c r="L70" s="109"/>
      <c r="M70" s="99"/>
      <c r="N70" s="106"/>
    </row>
    <row r="71" spans="1:14" s="107" customFormat="1" ht="15">
      <c r="A71" s="102"/>
      <c r="B71" s="164"/>
      <c r="C71" s="104" t="s">
        <v>132</v>
      </c>
      <c r="D71" s="105" t="s">
        <v>106</v>
      </c>
      <c r="E71" s="105">
        <v>2.44</v>
      </c>
      <c r="F71" s="111">
        <f>F70*E71</f>
        <v>4.88</v>
      </c>
      <c r="G71" s="100"/>
      <c r="H71" s="99"/>
      <c r="I71" s="100"/>
      <c r="J71" s="99">
        <f t="shared" ref="J71" si="16">F71*I71</f>
        <v>0</v>
      </c>
      <c r="K71" s="101"/>
      <c r="L71" s="109"/>
      <c r="M71" s="99">
        <f t="shared" ref="M71:M74" si="17">H71+J71+L71</f>
        <v>0</v>
      </c>
      <c r="N71" s="106"/>
    </row>
    <row r="72" spans="1:14" s="107" customFormat="1" ht="15">
      <c r="A72" s="102"/>
      <c r="B72" s="164"/>
      <c r="C72" s="104" t="s">
        <v>169</v>
      </c>
      <c r="D72" s="105" t="s">
        <v>108</v>
      </c>
      <c r="E72" s="108">
        <v>0.13</v>
      </c>
      <c r="F72" s="126">
        <f>F70*E72</f>
        <v>0.26</v>
      </c>
      <c r="G72" s="100"/>
      <c r="H72" s="99"/>
      <c r="I72" s="100"/>
      <c r="J72" s="99"/>
      <c r="K72" s="101"/>
      <c r="L72" s="109">
        <f t="shared" ref="L72" si="18">F72*K72</f>
        <v>0</v>
      </c>
      <c r="M72" s="99">
        <f t="shared" si="17"/>
        <v>0</v>
      </c>
      <c r="N72" s="106"/>
    </row>
    <row r="73" spans="1:14" s="107" customFormat="1" ht="30">
      <c r="A73" s="102"/>
      <c r="B73" s="164" t="s">
        <v>389</v>
      </c>
      <c r="C73" s="103" t="s">
        <v>236</v>
      </c>
      <c r="D73" s="105" t="s">
        <v>202</v>
      </c>
      <c r="E73" s="108">
        <v>1</v>
      </c>
      <c r="F73" s="126">
        <f>F70*E73</f>
        <v>2</v>
      </c>
      <c r="G73" s="100"/>
      <c r="H73" s="99">
        <f>F73*G73</f>
        <v>0</v>
      </c>
      <c r="I73" s="100"/>
      <c r="J73" s="99"/>
      <c r="K73" s="101"/>
      <c r="L73" s="109"/>
      <c r="M73" s="99">
        <f t="shared" si="17"/>
        <v>0</v>
      </c>
      <c r="N73" s="106"/>
    </row>
    <row r="74" spans="1:14" s="107" customFormat="1" ht="15">
      <c r="A74" s="102"/>
      <c r="B74" s="164"/>
      <c r="C74" s="110" t="s">
        <v>158</v>
      </c>
      <c r="D74" s="105" t="s">
        <v>159</v>
      </c>
      <c r="E74" s="108">
        <v>0.94</v>
      </c>
      <c r="F74" s="126">
        <f>F70*E74</f>
        <v>1.88</v>
      </c>
      <c r="G74" s="100"/>
      <c r="H74" s="99">
        <f>F74*G74</f>
        <v>0</v>
      </c>
      <c r="I74" s="100"/>
      <c r="J74" s="99"/>
      <c r="K74" s="101"/>
      <c r="L74" s="109"/>
      <c r="M74" s="99">
        <f t="shared" si="17"/>
        <v>0</v>
      </c>
      <c r="N74" s="106"/>
    </row>
    <row r="75" spans="1:14" s="107" customFormat="1" ht="15">
      <c r="A75" s="102">
        <v>10</v>
      </c>
      <c r="B75" s="164" t="s">
        <v>237</v>
      </c>
      <c r="C75" s="170" t="s">
        <v>116</v>
      </c>
      <c r="D75" s="100" t="s">
        <v>202</v>
      </c>
      <c r="E75" s="100"/>
      <c r="F75" s="100">
        <v>5</v>
      </c>
      <c r="G75" s="100"/>
      <c r="H75" s="99"/>
      <c r="I75" s="100"/>
      <c r="J75" s="99"/>
      <c r="K75" s="101"/>
      <c r="L75" s="109"/>
      <c r="M75" s="99"/>
      <c r="N75" s="106"/>
    </row>
    <row r="76" spans="1:14" s="107" customFormat="1" ht="15">
      <c r="A76" s="102"/>
      <c r="B76" s="164"/>
      <c r="C76" s="104" t="s">
        <v>132</v>
      </c>
      <c r="D76" s="105" t="s">
        <v>106</v>
      </c>
      <c r="E76" s="105">
        <v>2.19</v>
      </c>
      <c r="F76" s="111">
        <f>F75*E76</f>
        <v>10.95</v>
      </c>
      <c r="G76" s="100"/>
      <c r="H76" s="99"/>
      <c r="I76" s="100"/>
      <c r="J76" s="99">
        <f t="shared" ref="J76" si="19">F76*I76</f>
        <v>0</v>
      </c>
      <c r="K76" s="101"/>
      <c r="L76" s="109"/>
      <c r="M76" s="99">
        <f t="shared" ref="M76:M79" si="20">H76+J76+L76</f>
        <v>0</v>
      </c>
      <c r="N76" s="106"/>
    </row>
    <row r="77" spans="1:14" s="107" customFormat="1" ht="15">
      <c r="A77" s="102"/>
      <c r="B77" s="164"/>
      <c r="C77" s="104" t="s">
        <v>169</v>
      </c>
      <c r="D77" s="105" t="s">
        <v>108</v>
      </c>
      <c r="E77" s="108">
        <v>7.0000000000000007E-2</v>
      </c>
      <c r="F77" s="126">
        <f>F75*E77</f>
        <v>0.35000000000000003</v>
      </c>
      <c r="G77" s="100"/>
      <c r="H77" s="99"/>
      <c r="I77" s="100"/>
      <c r="J77" s="99"/>
      <c r="K77" s="101"/>
      <c r="L77" s="109">
        <f t="shared" ref="L77" si="21">F77*K77</f>
        <v>0</v>
      </c>
      <c r="M77" s="99">
        <f t="shared" si="20"/>
        <v>0</v>
      </c>
      <c r="N77" s="106"/>
    </row>
    <row r="78" spans="1:14" s="107" customFormat="1" ht="30">
      <c r="A78" s="102"/>
      <c r="B78" s="164" t="s">
        <v>389</v>
      </c>
      <c r="C78" s="103" t="s">
        <v>238</v>
      </c>
      <c r="D78" s="105" t="s">
        <v>202</v>
      </c>
      <c r="E78" s="108">
        <v>1</v>
      </c>
      <c r="F78" s="126">
        <f>F75*E78</f>
        <v>5</v>
      </c>
      <c r="G78" s="100"/>
      <c r="H78" s="99">
        <f>F78*G78</f>
        <v>0</v>
      </c>
      <c r="I78" s="100"/>
      <c r="J78" s="99"/>
      <c r="K78" s="101"/>
      <c r="L78" s="109"/>
      <c r="M78" s="99">
        <f t="shared" si="20"/>
        <v>0</v>
      </c>
      <c r="N78" s="106"/>
    </row>
    <row r="79" spans="1:14" s="107" customFormat="1" ht="15">
      <c r="A79" s="102"/>
      <c r="B79" s="164"/>
      <c r="C79" s="110" t="s">
        <v>158</v>
      </c>
      <c r="D79" s="105" t="s">
        <v>159</v>
      </c>
      <c r="E79" s="108">
        <v>0.37</v>
      </c>
      <c r="F79" s="126">
        <f>F75*E79</f>
        <v>1.85</v>
      </c>
      <c r="G79" s="100"/>
      <c r="H79" s="99">
        <f>F79*G79</f>
        <v>0</v>
      </c>
      <c r="I79" s="100"/>
      <c r="J79" s="99"/>
      <c r="K79" s="101"/>
      <c r="L79" s="109"/>
      <c r="M79" s="99">
        <f t="shared" si="20"/>
        <v>0</v>
      </c>
      <c r="N79" s="106"/>
    </row>
    <row r="80" spans="1:14" s="107" customFormat="1">
      <c r="A80" s="171"/>
      <c r="B80" s="171"/>
      <c r="C80" s="172" t="s">
        <v>7</v>
      </c>
      <c r="D80" s="172"/>
      <c r="E80" s="172"/>
      <c r="F80" s="172"/>
      <c r="G80" s="173"/>
      <c r="H80" s="173">
        <f>SUM(H12:H79)</f>
        <v>0</v>
      </c>
      <c r="I80" s="173"/>
      <c r="J80" s="173">
        <f>SUM(J12:J79)</f>
        <v>0</v>
      </c>
      <c r="K80" s="173"/>
      <c r="L80" s="173">
        <f>SUM(L12:L79)</f>
        <v>0</v>
      </c>
      <c r="M80" s="173">
        <f>SUM(M12:M79)</f>
        <v>0</v>
      </c>
      <c r="N80" s="106"/>
    </row>
    <row r="81" spans="1:14" s="107" customFormat="1" ht="14.25">
      <c r="A81" s="174"/>
      <c r="B81" s="174"/>
      <c r="C81" s="216" t="s">
        <v>14</v>
      </c>
      <c r="D81" s="217">
        <v>0</v>
      </c>
      <c r="E81" s="217"/>
      <c r="F81" s="175"/>
      <c r="G81" s="176"/>
      <c r="H81" s="177"/>
      <c r="I81" s="176"/>
      <c r="J81" s="177"/>
      <c r="K81" s="176"/>
      <c r="L81" s="177"/>
      <c r="M81" s="178">
        <f>M80*D81</f>
        <v>0</v>
      </c>
      <c r="N81" s="106"/>
    </row>
    <row r="82" spans="1:14" s="107" customFormat="1">
      <c r="A82" s="174"/>
      <c r="B82" s="174"/>
      <c r="C82" s="216" t="s">
        <v>7</v>
      </c>
      <c r="D82" s="218"/>
      <c r="E82" s="218"/>
      <c r="F82" s="179"/>
      <c r="G82" s="180"/>
      <c r="H82" s="181"/>
      <c r="I82" s="180"/>
      <c r="J82" s="181"/>
      <c r="K82" s="180"/>
      <c r="L82" s="181"/>
      <c r="M82" s="180">
        <f>SUM(M80:M81)</f>
        <v>0</v>
      </c>
      <c r="N82" s="106"/>
    </row>
    <row r="83" spans="1:14" s="107" customFormat="1">
      <c r="A83" s="182"/>
      <c r="B83" s="182"/>
      <c r="C83" s="219" t="s">
        <v>89</v>
      </c>
      <c r="D83" s="183">
        <v>0</v>
      </c>
      <c r="E83" s="183"/>
      <c r="F83" s="184"/>
      <c r="G83" s="185"/>
      <c r="H83" s="185"/>
      <c r="I83" s="185"/>
      <c r="J83" s="185"/>
      <c r="K83" s="185"/>
      <c r="L83" s="185"/>
      <c r="M83" s="186">
        <f>M82*D83</f>
        <v>0</v>
      </c>
      <c r="N83" s="106"/>
    </row>
    <row r="84" spans="1:14" s="107" customFormat="1">
      <c r="A84" s="182"/>
      <c r="B84" s="182"/>
      <c r="C84" s="220" t="s">
        <v>1</v>
      </c>
      <c r="D84" s="183"/>
      <c r="E84" s="183"/>
      <c r="F84" s="187"/>
      <c r="G84" s="185"/>
      <c r="H84" s="185"/>
      <c r="I84" s="185"/>
      <c r="J84" s="185"/>
      <c r="K84" s="185"/>
      <c r="L84" s="185"/>
      <c r="M84" s="186">
        <f>SUM(M82:M83)</f>
        <v>0</v>
      </c>
      <c r="N84" s="106"/>
    </row>
    <row r="85" spans="1:14" s="107" customFormat="1">
      <c r="A85" s="41"/>
      <c r="B85" s="41"/>
      <c r="C85" s="41"/>
      <c r="D85" s="41"/>
      <c r="E85" s="41"/>
      <c r="F85" s="41"/>
      <c r="G85" s="5"/>
      <c r="H85" s="5"/>
      <c r="I85" s="5"/>
      <c r="J85" s="5"/>
      <c r="K85" s="5"/>
      <c r="L85" s="5"/>
      <c r="M85" s="13"/>
      <c r="N85" s="106"/>
    </row>
    <row r="86" spans="1:14" s="107" customFormat="1">
      <c r="A86" s="41"/>
      <c r="B86" s="41"/>
      <c r="C86" s="41"/>
      <c r="D86" s="41"/>
      <c r="E86" s="41"/>
      <c r="F86" s="41"/>
      <c r="G86" s="5"/>
      <c r="H86" s="5"/>
      <c r="I86" s="5"/>
      <c r="J86" s="5"/>
      <c r="K86" s="5"/>
      <c r="L86" s="5"/>
      <c r="M86" s="13"/>
      <c r="N86" s="106"/>
    </row>
    <row r="87" spans="1:14" s="107" customFormat="1" ht="12.75">
      <c r="A87" s="337"/>
      <c r="B87" s="337"/>
      <c r="C87" s="337"/>
      <c r="D87" s="337"/>
      <c r="E87" s="338"/>
      <c r="F87" s="338"/>
      <c r="G87" s="338"/>
      <c r="H87" s="338"/>
      <c r="I87" s="338"/>
      <c r="J87" s="338"/>
      <c r="K87" s="338"/>
      <c r="L87" s="338"/>
      <c r="M87" s="338"/>
      <c r="N87" s="106"/>
    </row>
    <row r="88" spans="1:14" s="107" customFormat="1">
      <c r="A88" s="41"/>
      <c r="B88" s="41"/>
      <c r="C88" s="41"/>
      <c r="D88" s="41"/>
      <c r="E88" s="41"/>
      <c r="F88" s="41"/>
      <c r="G88" s="5"/>
      <c r="H88" s="5"/>
      <c r="I88" s="5"/>
      <c r="J88" s="5"/>
      <c r="K88" s="5"/>
      <c r="L88" s="5"/>
      <c r="M88" s="13"/>
      <c r="N88" s="106"/>
    </row>
    <row r="89" spans="1:14" s="107" customFormat="1">
      <c r="A89" s="41"/>
      <c r="B89" s="41"/>
      <c r="C89" s="41"/>
      <c r="D89" s="41"/>
      <c r="E89" s="41"/>
      <c r="F89" s="41"/>
      <c r="G89" s="5"/>
      <c r="H89" s="5"/>
      <c r="I89" s="5"/>
      <c r="J89" s="5"/>
      <c r="K89" s="5"/>
      <c r="L89" s="5"/>
      <c r="M89" s="13"/>
      <c r="N89" s="106"/>
    </row>
    <row r="90" spans="1:14" s="107" customFormat="1">
      <c r="A90" s="41"/>
      <c r="B90" s="41"/>
      <c r="C90" s="41"/>
      <c r="D90" s="41"/>
      <c r="E90" s="41"/>
      <c r="F90" s="41"/>
      <c r="G90" s="5"/>
      <c r="H90" s="5"/>
      <c r="I90" s="5"/>
      <c r="J90" s="5"/>
      <c r="K90" s="5"/>
      <c r="L90" s="5"/>
      <c r="M90" s="13"/>
      <c r="N90" s="106"/>
    </row>
    <row r="91" spans="1:14" s="107" customFormat="1">
      <c r="A91" s="41"/>
      <c r="B91" s="41"/>
      <c r="C91" s="41"/>
      <c r="D91" s="41"/>
      <c r="E91" s="41"/>
      <c r="F91" s="41"/>
      <c r="G91" s="5"/>
      <c r="H91" s="5"/>
      <c r="I91" s="5"/>
      <c r="J91" s="5"/>
      <c r="K91" s="5"/>
      <c r="L91" s="5"/>
      <c r="M91" s="13"/>
      <c r="N91" s="106"/>
    </row>
    <row r="92" spans="1:14" s="107" customFormat="1">
      <c r="A92" s="41"/>
      <c r="B92" s="41"/>
      <c r="C92" s="41"/>
      <c r="D92" s="41"/>
      <c r="E92" s="41"/>
      <c r="F92" s="41"/>
      <c r="G92" s="5"/>
      <c r="H92" s="5"/>
      <c r="I92" s="5"/>
      <c r="J92" s="5"/>
      <c r="K92" s="5"/>
      <c r="L92" s="5"/>
      <c r="M92" s="13"/>
      <c r="N92" s="106"/>
    </row>
    <row r="93" spans="1:14" s="107" customFormat="1">
      <c r="A93" s="2"/>
      <c r="B93" s="2"/>
      <c r="C93" s="2"/>
      <c r="D93" s="2"/>
      <c r="E93" s="2"/>
      <c r="F93" s="2"/>
      <c r="G93" s="5"/>
      <c r="H93" s="5"/>
      <c r="I93" s="5"/>
      <c r="J93" s="5"/>
      <c r="K93" s="5"/>
      <c r="L93" s="5"/>
      <c r="M93" s="13"/>
      <c r="N93" s="106"/>
    </row>
    <row r="94" spans="1:14" s="107" customFormat="1">
      <c r="A94" s="2"/>
      <c r="B94" s="2"/>
      <c r="C94" s="2"/>
      <c r="D94" s="2"/>
      <c r="E94" s="2"/>
      <c r="F94" s="2"/>
      <c r="G94" s="5"/>
      <c r="H94" s="5"/>
      <c r="I94" s="5"/>
      <c r="J94" s="5"/>
      <c r="K94" s="5"/>
      <c r="L94" s="5"/>
      <c r="M94" s="13"/>
      <c r="N94" s="106"/>
    </row>
    <row r="95" spans="1:14" s="107" customFormat="1">
      <c r="A95" s="2"/>
      <c r="B95" s="2"/>
      <c r="C95" s="2"/>
      <c r="D95" s="2"/>
      <c r="E95" s="2"/>
      <c r="F95" s="2"/>
      <c r="G95" s="5"/>
      <c r="H95" s="5"/>
      <c r="I95" s="5"/>
      <c r="J95" s="5"/>
      <c r="K95" s="5"/>
      <c r="L95" s="5"/>
      <c r="M95" s="13"/>
      <c r="N95" s="106"/>
    </row>
    <row r="96" spans="1:14">
      <c r="A96" s="2"/>
      <c r="B96" s="2"/>
      <c r="C96" s="2"/>
      <c r="D96" s="2"/>
      <c r="E96" s="2"/>
      <c r="F96" s="2"/>
      <c r="G96" s="5"/>
      <c r="H96" s="5"/>
      <c r="I96" s="5"/>
      <c r="J96" s="5"/>
      <c r="K96" s="5"/>
      <c r="L96" s="5"/>
      <c r="M96" s="13"/>
    </row>
    <row r="97" spans="1:13">
      <c r="A97" s="2"/>
      <c r="B97" s="2"/>
      <c r="C97" s="2"/>
      <c r="D97" s="2"/>
      <c r="E97" s="2"/>
      <c r="F97" s="2"/>
      <c r="G97" s="5"/>
      <c r="H97" s="5"/>
      <c r="I97" s="5"/>
      <c r="J97" s="5"/>
      <c r="K97" s="5"/>
      <c r="L97" s="5"/>
      <c r="M97" s="13"/>
    </row>
    <row r="98" spans="1:13">
      <c r="A98" s="2"/>
      <c r="B98" s="2"/>
      <c r="C98" s="2"/>
      <c r="D98" s="2"/>
      <c r="E98" s="2"/>
      <c r="F98" s="2"/>
      <c r="G98" s="5"/>
      <c r="H98" s="5"/>
      <c r="I98" s="5"/>
      <c r="J98" s="5"/>
      <c r="K98" s="5"/>
      <c r="L98" s="5"/>
      <c r="M98" s="13"/>
    </row>
    <row r="99" spans="1:13">
      <c r="A99" s="2"/>
      <c r="B99" s="2"/>
      <c r="C99" s="2"/>
      <c r="D99" s="2"/>
      <c r="E99" s="2"/>
      <c r="F99" s="2"/>
      <c r="G99" s="5"/>
      <c r="H99" s="5"/>
      <c r="I99" s="5"/>
      <c r="J99" s="5"/>
      <c r="K99" s="5"/>
      <c r="L99" s="5"/>
      <c r="M99" s="13"/>
    </row>
    <row r="100" spans="1:13">
      <c r="A100" s="2"/>
      <c r="B100" s="2"/>
      <c r="C100" s="2"/>
      <c r="D100" s="2"/>
      <c r="E100" s="2"/>
      <c r="F100" s="2"/>
      <c r="G100" s="5"/>
      <c r="H100" s="5"/>
      <c r="I100" s="5"/>
      <c r="J100" s="5"/>
      <c r="K100" s="5"/>
      <c r="L100" s="5"/>
      <c r="M100" s="13"/>
    </row>
    <row r="101" spans="1:13">
      <c r="A101" s="2"/>
      <c r="B101" s="2"/>
      <c r="C101" s="2"/>
      <c r="D101" s="2"/>
      <c r="E101" s="2"/>
      <c r="F101" s="2"/>
      <c r="G101" s="5"/>
      <c r="H101" s="5"/>
      <c r="I101" s="5"/>
      <c r="J101" s="5"/>
      <c r="K101" s="5"/>
      <c r="L101" s="5"/>
      <c r="M101" s="13"/>
    </row>
    <row r="102" spans="1:13">
      <c r="A102" s="2"/>
      <c r="B102" s="2"/>
      <c r="C102" s="2"/>
      <c r="D102" s="2"/>
      <c r="E102" s="2"/>
      <c r="F102" s="2"/>
      <c r="G102" s="5"/>
      <c r="H102" s="5"/>
      <c r="I102" s="5"/>
      <c r="J102" s="5"/>
      <c r="K102" s="5"/>
      <c r="L102" s="5"/>
      <c r="M102" s="13"/>
    </row>
    <row r="103" spans="1:13">
      <c r="A103" s="2"/>
      <c r="B103" s="2"/>
      <c r="C103" s="2"/>
      <c r="D103" s="2"/>
      <c r="E103" s="2"/>
      <c r="F103" s="2"/>
      <c r="G103" s="5"/>
      <c r="H103" s="5"/>
      <c r="I103" s="5"/>
      <c r="J103" s="5"/>
      <c r="K103" s="5"/>
      <c r="L103" s="5"/>
      <c r="M103" s="13"/>
    </row>
    <row r="104" spans="1:13">
      <c r="A104" s="2"/>
      <c r="B104" s="2"/>
      <c r="C104" s="2"/>
      <c r="D104" s="2"/>
      <c r="E104" s="2"/>
      <c r="F104" s="2"/>
      <c r="G104" s="5"/>
      <c r="H104" s="5"/>
      <c r="I104" s="5"/>
      <c r="J104" s="5"/>
      <c r="K104" s="5"/>
      <c r="L104" s="5"/>
      <c r="M104" s="13"/>
    </row>
    <row r="105" spans="1:13">
      <c r="A105" s="2"/>
      <c r="B105" s="2"/>
      <c r="C105" s="2"/>
      <c r="D105" s="2"/>
      <c r="E105" s="2"/>
      <c r="F105" s="2"/>
      <c r="G105" s="5"/>
      <c r="H105" s="5"/>
      <c r="I105" s="5"/>
      <c r="J105" s="5"/>
      <c r="K105" s="5"/>
      <c r="L105" s="5"/>
      <c r="M105" s="13"/>
    </row>
    <row r="106" spans="1:13">
      <c r="A106" s="2"/>
      <c r="B106" s="2"/>
      <c r="C106" s="2"/>
      <c r="D106" s="2"/>
      <c r="E106" s="2"/>
      <c r="F106" s="2"/>
      <c r="G106" s="5"/>
      <c r="H106" s="5"/>
      <c r="I106" s="5"/>
      <c r="J106" s="5"/>
      <c r="K106" s="5"/>
      <c r="L106" s="5"/>
      <c r="M106" s="13"/>
    </row>
    <row r="107" spans="1:13">
      <c r="A107" s="2"/>
      <c r="B107" s="2"/>
      <c r="C107" s="2"/>
      <c r="D107" s="2"/>
      <c r="E107" s="2"/>
      <c r="F107" s="2"/>
      <c r="G107" s="5"/>
      <c r="H107" s="5"/>
      <c r="I107" s="5"/>
      <c r="J107" s="5"/>
      <c r="K107" s="5"/>
      <c r="L107" s="5"/>
      <c r="M107" s="13"/>
    </row>
    <row r="108" spans="1:13">
      <c r="A108" s="2"/>
      <c r="B108" s="2"/>
      <c r="C108" s="2"/>
      <c r="D108" s="2"/>
      <c r="E108" s="2"/>
      <c r="F108" s="2"/>
      <c r="G108" s="5"/>
      <c r="H108" s="5"/>
      <c r="I108" s="5"/>
      <c r="J108" s="5"/>
      <c r="K108" s="5"/>
      <c r="L108" s="5"/>
      <c r="M108" s="13"/>
    </row>
    <row r="109" spans="1:13">
      <c r="A109" s="2"/>
      <c r="B109" s="2"/>
      <c r="C109" s="2"/>
      <c r="D109" s="2"/>
      <c r="E109" s="2"/>
      <c r="F109" s="2"/>
      <c r="G109" s="5"/>
      <c r="H109" s="5"/>
      <c r="I109" s="5"/>
      <c r="J109" s="5"/>
      <c r="K109" s="5"/>
      <c r="L109" s="5"/>
      <c r="M109" s="13"/>
    </row>
    <row r="110" spans="1:13">
      <c r="A110" s="2"/>
      <c r="B110" s="2"/>
      <c r="C110" s="2"/>
      <c r="D110" s="2"/>
      <c r="E110" s="2"/>
      <c r="F110" s="2"/>
      <c r="G110" s="5"/>
      <c r="H110" s="5"/>
      <c r="I110" s="5"/>
      <c r="J110" s="5"/>
      <c r="K110" s="5"/>
      <c r="L110" s="5"/>
      <c r="M110" s="13"/>
    </row>
    <row r="111" spans="1:13">
      <c r="A111" s="2"/>
      <c r="B111" s="2"/>
      <c r="C111" s="2"/>
      <c r="D111" s="2"/>
      <c r="E111" s="2"/>
      <c r="F111" s="2"/>
      <c r="G111" s="5"/>
      <c r="H111" s="5"/>
      <c r="I111" s="5"/>
      <c r="J111" s="5"/>
      <c r="K111" s="5"/>
      <c r="L111" s="5"/>
      <c r="M111" s="13"/>
    </row>
    <row r="112" spans="1:13">
      <c r="A112" s="2"/>
      <c r="B112" s="2"/>
      <c r="C112" s="2"/>
      <c r="D112" s="2"/>
      <c r="E112" s="2"/>
      <c r="F112" s="2"/>
      <c r="G112" s="5"/>
      <c r="H112" s="5"/>
      <c r="I112" s="5"/>
      <c r="J112" s="5"/>
      <c r="K112" s="5"/>
      <c r="L112" s="5"/>
      <c r="M112" s="13"/>
    </row>
    <row r="113" spans="1:13">
      <c r="A113" s="2"/>
      <c r="B113" s="2"/>
      <c r="C113" s="2"/>
      <c r="D113" s="2"/>
      <c r="E113" s="2"/>
      <c r="F113" s="2"/>
      <c r="G113" s="5"/>
      <c r="H113" s="5"/>
      <c r="I113" s="5"/>
      <c r="J113" s="5"/>
      <c r="K113" s="5"/>
      <c r="L113" s="5"/>
      <c r="M113" s="13"/>
    </row>
    <row r="114" spans="1:13">
      <c r="A114" s="2"/>
      <c r="B114" s="2"/>
      <c r="C114" s="2"/>
      <c r="D114" s="2"/>
      <c r="E114" s="2"/>
      <c r="F114" s="2"/>
      <c r="G114" s="5"/>
      <c r="H114" s="5"/>
      <c r="I114" s="5"/>
      <c r="J114" s="5"/>
      <c r="K114" s="5"/>
      <c r="L114" s="5"/>
      <c r="M114" s="13"/>
    </row>
    <row r="115" spans="1:13">
      <c r="A115" s="2"/>
      <c r="B115" s="2"/>
      <c r="C115" s="2"/>
      <c r="D115" s="2"/>
      <c r="E115" s="2"/>
      <c r="F115" s="2"/>
      <c r="G115" s="5"/>
      <c r="H115" s="5"/>
      <c r="I115" s="5"/>
      <c r="J115" s="5"/>
      <c r="K115" s="5"/>
      <c r="L115" s="5"/>
      <c r="M115" s="13"/>
    </row>
    <row r="116" spans="1:13">
      <c r="A116" s="2"/>
      <c r="B116" s="2"/>
      <c r="C116" s="2"/>
      <c r="D116" s="2"/>
      <c r="E116" s="2"/>
      <c r="F116" s="2"/>
      <c r="G116" s="5"/>
      <c r="H116" s="5"/>
      <c r="I116" s="5"/>
      <c r="J116" s="5"/>
      <c r="K116" s="5"/>
      <c r="L116" s="5"/>
      <c r="M116" s="13"/>
    </row>
    <row r="117" spans="1:13">
      <c r="A117" s="2"/>
      <c r="B117" s="2"/>
      <c r="C117" s="2"/>
      <c r="D117" s="2"/>
      <c r="E117" s="2"/>
      <c r="F117" s="2"/>
      <c r="G117" s="5"/>
      <c r="H117" s="5"/>
      <c r="I117" s="5"/>
      <c r="J117" s="5"/>
      <c r="K117" s="5"/>
      <c r="L117" s="5"/>
      <c r="M117" s="13"/>
    </row>
    <row r="118" spans="1:13">
      <c r="A118" s="2"/>
      <c r="B118" s="2"/>
      <c r="C118" s="2"/>
      <c r="D118" s="2"/>
      <c r="E118" s="2"/>
      <c r="F118" s="2"/>
      <c r="G118" s="5"/>
      <c r="H118" s="5"/>
      <c r="I118" s="5"/>
      <c r="J118" s="5"/>
      <c r="K118" s="5"/>
      <c r="L118" s="5"/>
      <c r="M118" s="13"/>
    </row>
    <row r="119" spans="1:13">
      <c r="A119" s="2"/>
      <c r="B119" s="2"/>
      <c r="C119" s="2"/>
      <c r="D119" s="2"/>
      <c r="E119" s="2"/>
      <c r="F119" s="2"/>
      <c r="G119" s="5"/>
      <c r="H119" s="5"/>
      <c r="I119" s="5"/>
      <c r="J119" s="5"/>
      <c r="K119" s="5"/>
      <c r="L119" s="5"/>
      <c r="M119" s="13"/>
    </row>
    <row r="120" spans="1:13">
      <c r="A120" s="2"/>
      <c r="B120" s="2"/>
      <c r="C120" s="2"/>
      <c r="D120" s="2"/>
      <c r="E120" s="2"/>
      <c r="F120" s="2"/>
      <c r="G120" s="5"/>
      <c r="H120" s="5"/>
      <c r="I120" s="5"/>
      <c r="J120" s="5"/>
      <c r="K120" s="5"/>
      <c r="L120" s="5"/>
      <c r="M120" s="13"/>
    </row>
    <row r="121" spans="1:13">
      <c r="A121" s="2"/>
      <c r="B121" s="2"/>
      <c r="C121" s="2"/>
      <c r="D121" s="2"/>
      <c r="E121" s="2"/>
      <c r="F121" s="2"/>
      <c r="G121" s="5"/>
      <c r="H121" s="5"/>
      <c r="I121" s="5"/>
      <c r="J121" s="5"/>
      <c r="K121" s="5"/>
      <c r="L121" s="5"/>
      <c r="M121" s="13"/>
    </row>
    <row r="122" spans="1:13">
      <c r="A122" s="2"/>
      <c r="B122" s="2"/>
      <c r="C122" s="2"/>
      <c r="D122" s="2"/>
      <c r="E122" s="2"/>
      <c r="F122" s="2"/>
      <c r="G122" s="5"/>
      <c r="H122" s="5"/>
      <c r="I122" s="5"/>
      <c r="J122" s="5"/>
      <c r="K122" s="5"/>
      <c r="L122" s="5"/>
      <c r="M122" s="13"/>
    </row>
    <row r="123" spans="1:13">
      <c r="A123" s="2"/>
      <c r="B123" s="2"/>
      <c r="C123" s="2"/>
      <c r="D123" s="2"/>
      <c r="E123" s="2"/>
      <c r="F123" s="2"/>
      <c r="G123" s="5"/>
      <c r="H123" s="5"/>
      <c r="I123" s="5"/>
      <c r="J123" s="5"/>
      <c r="K123" s="5"/>
      <c r="L123" s="5"/>
      <c r="M123" s="13"/>
    </row>
    <row r="124" spans="1:13">
      <c r="A124" s="2"/>
      <c r="B124" s="2"/>
      <c r="C124" s="2"/>
      <c r="D124" s="2"/>
      <c r="E124" s="2"/>
      <c r="F124" s="2"/>
      <c r="G124" s="5"/>
      <c r="H124" s="5"/>
      <c r="I124" s="5"/>
      <c r="J124" s="5"/>
      <c r="K124" s="5"/>
      <c r="L124" s="5"/>
      <c r="M124" s="13"/>
    </row>
    <row r="125" spans="1:13">
      <c r="A125" s="2"/>
      <c r="B125" s="2"/>
      <c r="C125" s="2"/>
      <c r="D125" s="2"/>
      <c r="E125" s="2"/>
      <c r="F125" s="2"/>
      <c r="G125" s="5"/>
      <c r="H125" s="5"/>
      <c r="I125" s="5"/>
      <c r="J125" s="5"/>
      <c r="K125" s="5"/>
      <c r="L125" s="5"/>
      <c r="M125" s="13"/>
    </row>
    <row r="126" spans="1:13">
      <c r="A126" s="2"/>
      <c r="B126" s="2"/>
      <c r="C126" s="2"/>
      <c r="D126" s="2"/>
      <c r="E126" s="2"/>
      <c r="F126" s="2"/>
      <c r="G126" s="5"/>
      <c r="H126" s="5"/>
      <c r="I126" s="5"/>
      <c r="J126" s="5"/>
      <c r="K126" s="5"/>
      <c r="L126" s="5"/>
      <c r="M126" s="13"/>
    </row>
    <row r="127" spans="1:13">
      <c r="A127" s="2"/>
      <c r="B127" s="2"/>
      <c r="C127" s="2"/>
      <c r="D127" s="2"/>
      <c r="E127" s="2"/>
      <c r="F127" s="2"/>
      <c r="G127" s="5"/>
      <c r="H127" s="5"/>
      <c r="I127" s="5"/>
      <c r="J127" s="5"/>
      <c r="K127" s="5"/>
      <c r="L127" s="5"/>
      <c r="M127" s="13"/>
    </row>
    <row r="128" spans="1:13">
      <c r="A128" s="2"/>
      <c r="B128" s="2"/>
      <c r="C128" s="2"/>
      <c r="D128" s="2"/>
      <c r="E128" s="2"/>
      <c r="F128" s="2"/>
      <c r="G128" s="5"/>
      <c r="H128" s="5"/>
      <c r="I128" s="5"/>
      <c r="J128" s="5"/>
      <c r="K128" s="5"/>
      <c r="L128" s="5"/>
      <c r="M128" s="13"/>
    </row>
    <row r="129" spans="1:13">
      <c r="A129" s="2"/>
      <c r="B129" s="2"/>
      <c r="C129" s="2"/>
      <c r="D129" s="2"/>
      <c r="E129" s="2"/>
      <c r="F129" s="2"/>
      <c r="G129" s="5"/>
      <c r="H129" s="5"/>
      <c r="I129" s="5"/>
      <c r="J129" s="5"/>
      <c r="K129" s="5"/>
      <c r="L129" s="5"/>
      <c r="M129" s="13"/>
    </row>
    <row r="130" spans="1:13">
      <c r="A130" s="2"/>
      <c r="B130" s="2"/>
      <c r="C130" s="2"/>
      <c r="D130" s="2"/>
      <c r="E130" s="2"/>
      <c r="F130" s="2"/>
      <c r="G130" s="5"/>
      <c r="H130" s="5"/>
      <c r="I130" s="5"/>
      <c r="J130" s="5"/>
      <c r="K130" s="5"/>
      <c r="L130" s="5"/>
      <c r="M130" s="13"/>
    </row>
    <row r="131" spans="1:13">
      <c r="A131" s="2"/>
      <c r="B131" s="2"/>
      <c r="C131" s="2"/>
      <c r="D131" s="2"/>
      <c r="E131" s="2"/>
      <c r="F131" s="2"/>
      <c r="G131" s="5"/>
      <c r="H131" s="5"/>
      <c r="I131" s="5"/>
      <c r="J131" s="5"/>
      <c r="K131" s="5"/>
      <c r="L131" s="5"/>
      <c r="M131" s="13"/>
    </row>
    <row r="132" spans="1:13">
      <c r="A132" s="2"/>
      <c r="B132" s="2"/>
      <c r="C132" s="2"/>
      <c r="D132" s="2"/>
      <c r="E132" s="2"/>
      <c r="F132" s="2"/>
      <c r="G132" s="5"/>
      <c r="H132" s="5"/>
      <c r="I132" s="5"/>
      <c r="J132" s="5"/>
      <c r="K132" s="5"/>
      <c r="L132" s="5"/>
      <c r="M132" s="13"/>
    </row>
    <row r="133" spans="1:13">
      <c r="A133" s="2"/>
      <c r="B133" s="2"/>
      <c r="C133" s="2"/>
      <c r="D133" s="2"/>
      <c r="E133" s="2"/>
      <c r="F133" s="2"/>
      <c r="G133" s="5"/>
      <c r="H133" s="5"/>
      <c r="I133" s="5"/>
      <c r="J133" s="5"/>
      <c r="K133" s="5"/>
      <c r="L133" s="5"/>
      <c r="M133" s="13"/>
    </row>
    <row r="134" spans="1:13">
      <c r="A134" s="2"/>
      <c r="B134" s="2"/>
      <c r="C134" s="2"/>
      <c r="D134" s="2"/>
      <c r="E134" s="2"/>
      <c r="F134" s="2"/>
      <c r="G134" s="5"/>
      <c r="H134" s="5"/>
      <c r="I134" s="5"/>
      <c r="J134" s="5"/>
      <c r="K134" s="5"/>
      <c r="L134" s="5"/>
      <c r="M134" s="13"/>
    </row>
    <row r="135" spans="1:13">
      <c r="A135" s="2"/>
      <c r="B135" s="2"/>
      <c r="C135" s="2"/>
      <c r="D135" s="2"/>
      <c r="E135" s="2"/>
      <c r="F135" s="2"/>
      <c r="G135" s="5"/>
      <c r="H135" s="5"/>
      <c r="I135" s="5"/>
      <c r="J135" s="5"/>
      <c r="K135" s="5"/>
      <c r="L135" s="5"/>
      <c r="M135" s="13"/>
    </row>
    <row r="136" spans="1:13">
      <c r="A136" s="2"/>
      <c r="B136" s="2"/>
      <c r="C136" s="2"/>
      <c r="D136" s="2"/>
      <c r="E136" s="2"/>
      <c r="F136" s="2"/>
      <c r="G136" s="5"/>
      <c r="H136" s="5"/>
      <c r="I136" s="5"/>
      <c r="J136" s="5"/>
      <c r="K136" s="5"/>
      <c r="L136" s="5"/>
      <c r="M136" s="13"/>
    </row>
    <row r="137" spans="1:13">
      <c r="A137" s="2"/>
      <c r="B137" s="2"/>
      <c r="C137" s="2"/>
      <c r="D137" s="2"/>
      <c r="E137" s="2"/>
      <c r="F137" s="2"/>
      <c r="G137" s="5"/>
      <c r="H137" s="5"/>
      <c r="I137" s="5"/>
      <c r="J137" s="5"/>
      <c r="K137" s="5"/>
      <c r="L137" s="5"/>
      <c r="M137" s="13"/>
    </row>
    <row r="138" spans="1:13">
      <c r="A138" s="2"/>
      <c r="B138" s="2"/>
      <c r="C138" s="2"/>
      <c r="D138" s="2"/>
      <c r="E138" s="2"/>
      <c r="F138" s="2"/>
      <c r="G138" s="5"/>
      <c r="H138" s="5"/>
      <c r="I138" s="5"/>
      <c r="J138" s="5"/>
      <c r="K138" s="5"/>
      <c r="L138" s="5"/>
      <c r="M138" s="13"/>
    </row>
    <row r="139" spans="1:13">
      <c r="A139" s="2"/>
      <c r="B139" s="2"/>
      <c r="C139" s="2"/>
      <c r="D139" s="2"/>
      <c r="E139" s="2"/>
      <c r="F139" s="2"/>
      <c r="G139" s="5"/>
      <c r="H139" s="5"/>
      <c r="I139" s="5"/>
      <c r="J139" s="5"/>
      <c r="K139" s="5"/>
      <c r="L139" s="5"/>
      <c r="M139" s="13"/>
    </row>
    <row r="140" spans="1:13">
      <c r="A140" s="2"/>
      <c r="B140" s="2"/>
      <c r="C140" s="2"/>
      <c r="D140" s="2"/>
      <c r="E140" s="2"/>
      <c r="F140" s="2"/>
      <c r="G140" s="5"/>
      <c r="H140" s="5"/>
      <c r="I140" s="5"/>
      <c r="J140" s="5"/>
      <c r="K140" s="5"/>
      <c r="L140" s="5"/>
      <c r="M140" s="13"/>
    </row>
    <row r="141" spans="1:13">
      <c r="A141" s="2"/>
      <c r="B141" s="2"/>
      <c r="C141" s="2"/>
      <c r="D141" s="2"/>
      <c r="E141" s="2"/>
      <c r="F141" s="2"/>
      <c r="G141" s="5"/>
      <c r="H141" s="5"/>
      <c r="I141" s="5"/>
      <c r="J141" s="5"/>
      <c r="K141" s="5"/>
      <c r="L141" s="5"/>
      <c r="M141" s="13"/>
    </row>
    <row r="142" spans="1:13">
      <c r="A142" s="2"/>
      <c r="B142" s="2"/>
      <c r="C142" s="2"/>
      <c r="D142" s="2"/>
      <c r="E142" s="2"/>
      <c r="F142" s="2"/>
      <c r="G142" s="5"/>
      <c r="H142" s="5"/>
      <c r="I142" s="5"/>
      <c r="J142" s="5"/>
      <c r="K142" s="5"/>
      <c r="L142" s="5"/>
      <c r="M142" s="13"/>
    </row>
    <row r="143" spans="1:13">
      <c r="A143" s="2"/>
      <c r="B143" s="2"/>
      <c r="C143" s="2"/>
      <c r="D143" s="2"/>
      <c r="E143" s="2"/>
      <c r="F143" s="2"/>
      <c r="G143" s="5"/>
      <c r="H143" s="5"/>
      <c r="I143" s="5"/>
      <c r="J143" s="5"/>
      <c r="K143" s="5"/>
      <c r="L143" s="5"/>
      <c r="M143" s="13"/>
    </row>
    <row r="144" spans="1:13">
      <c r="A144" s="2"/>
      <c r="B144" s="2"/>
      <c r="C144" s="2"/>
      <c r="D144" s="2"/>
      <c r="E144" s="2"/>
      <c r="F144" s="2"/>
      <c r="G144" s="5"/>
      <c r="H144" s="5"/>
      <c r="I144" s="5"/>
      <c r="J144" s="5"/>
      <c r="K144" s="5"/>
      <c r="L144" s="5"/>
      <c r="M144" s="13"/>
    </row>
    <row r="145" spans="1:13">
      <c r="A145" s="2"/>
      <c r="B145" s="2"/>
      <c r="C145" s="2"/>
      <c r="D145" s="2"/>
      <c r="E145" s="2"/>
      <c r="F145" s="2"/>
      <c r="G145" s="5"/>
      <c r="H145" s="5"/>
      <c r="I145" s="5"/>
      <c r="J145" s="5"/>
      <c r="K145" s="5"/>
      <c r="L145" s="5"/>
      <c r="M145" s="13"/>
    </row>
    <row r="146" spans="1:13">
      <c r="A146" s="2"/>
      <c r="B146" s="2"/>
      <c r="C146" s="2"/>
      <c r="D146" s="2"/>
      <c r="E146" s="2"/>
      <c r="F146" s="2"/>
      <c r="G146" s="5"/>
      <c r="H146" s="5"/>
      <c r="I146" s="5"/>
      <c r="J146" s="5"/>
      <c r="K146" s="5"/>
      <c r="L146" s="5"/>
      <c r="M146" s="13"/>
    </row>
    <row r="147" spans="1:13">
      <c r="A147" s="2"/>
      <c r="B147" s="2"/>
      <c r="C147" s="2"/>
      <c r="D147" s="2"/>
      <c r="E147" s="2"/>
      <c r="F147" s="2"/>
      <c r="G147" s="5"/>
      <c r="H147" s="5"/>
      <c r="I147" s="5"/>
      <c r="J147" s="5"/>
      <c r="K147" s="5"/>
      <c r="L147" s="5"/>
      <c r="M147" s="13"/>
    </row>
    <row r="148" spans="1:13">
      <c r="A148" s="2"/>
      <c r="B148" s="2"/>
      <c r="C148" s="2"/>
      <c r="D148" s="2"/>
      <c r="E148" s="2"/>
      <c r="F148" s="2"/>
      <c r="G148" s="5"/>
      <c r="H148" s="5"/>
      <c r="I148" s="5"/>
      <c r="J148" s="5"/>
      <c r="K148" s="5"/>
      <c r="L148" s="5"/>
      <c r="M148" s="13"/>
    </row>
    <row r="149" spans="1:13">
      <c r="A149" s="2"/>
      <c r="B149" s="2"/>
      <c r="C149" s="2"/>
      <c r="D149" s="2"/>
      <c r="E149" s="2"/>
      <c r="F149" s="2"/>
      <c r="G149" s="5"/>
      <c r="H149" s="5"/>
      <c r="I149" s="5"/>
      <c r="J149" s="5"/>
      <c r="K149" s="5"/>
      <c r="L149" s="5"/>
      <c r="M149" s="13"/>
    </row>
    <row r="150" spans="1:13">
      <c r="A150" s="2"/>
      <c r="B150" s="2"/>
      <c r="C150" s="2"/>
      <c r="D150" s="2"/>
      <c r="E150" s="2"/>
      <c r="F150" s="2"/>
      <c r="G150" s="5"/>
      <c r="H150" s="5"/>
      <c r="I150" s="5"/>
      <c r="J150" s="5"/>
      <c r="K150" s="5"/>
      <c r="L150" s="5"/>
      <c r="M150" s="13"/>
    </row>
    <row r="151" spans="1:13">
      <c r="A151" s="2"/>
      <c r="B151" s="2"/>
      <c r="C151" s="2"/>
      <c r="D151" s="2"/>
      <c r="E151" s="2"/>
      <c r="F151" s="2"/>
      <c r="G151" s="5"/>
      <c r="H151" s="5"/>
      <c r="I151" s="5"/>
      <c r="J151" s="5"/>
      <c r="K151" s="5"/>
      <c r="L151" s="5"/>
      <c r="M151" s="13"/>
    </row>
    <row r="152" spans="1:13">
      <c r="A152" s="2"/>
      <c r="B152" s="2"/>
      <c r="C152" s="2"/>
      <c r="D152" s="2"/>
      <c r="E152" s="2"/>
      <c r="F152" s="2"/>
      <c r="G152" s="5"/>
      <c r="H152" s="5"/>
      <c r="I152" s="5"/>
      <c r="J152" s="5"/>
      <c r="K152" s="5"/>
      <c r="L152" s="5"/>
      <c r="M152" s="13"/>
    </row>
    <row r="153" spans="1:13">
      <c r="A153" s="2"/>
      <c r="B153" s="2"/>
      <c r="C153" s="2"/>
      <c r="D153" s="2"/>
      <c r="E153" s="2"/>
      <c r="F153" s="2"/>
      <c r="G153" s="5"/>
      <c r="H153" s="5"/>
      <c r="I153" s="5"/>
      <c r="J153" s="5"/>
      <c r="K153" s="5"/>
      <c r="L153" s="5"/>
      <c r="M153" s="13"/>
    </row>
    <row r="154" spans="1:13">
      <c r="A154" s="2"/>
      <c r="B154" s="2"/>
      <c r="C154" s="2"/>
      <c r="D154" s="2"/>
      <c r="E154" s="2"/>
      <c r="F154" s="2"/>
      <c r="G154" s="5"/>
      <c r="H154" s="5"/>
      <c r="I154" s="5"/>
      <c r="J154" s="5"/>
      <c r="K154" s="5"/>
      <c r="L154" s="5"/>
      <c r="M154" s="13"/>
    </row>
    <row r="155" spans="1:13">
      <c r="A155" s="2"/>
      <c r="B155" s="2"/>
      <c r="C155" s="2"/>
      <c r="D155" s="2"/>
      <c r="E155" s="2"/>
      <c r="F155" s="2"/>
      <c r="G155" s="5"/>
      <c r="H155" s="5"/>
      <c r="I155" s="5"/>
      <c r="J155" s="5"/>
      <c r="K155" s="5"/>
      <c r="L155" s="5"/>
      <c r="M155" s="13"/>
    </row>
    <row r="156" spans="1:13">
      <c r="A156" s="2"/>
      <c r="B156" s="2"/>
      <c r="C156" s="2"/>
      <c r="D156" s="2"/>
      <c r="E156" s="2"/>
      <c r="F156" s="2"/>
      <c r="G156" s="5"/>
      <c r="H156" s="5"/>
      <c r="I156" s="5"/>
      <c r="J156" s="5"/>
      <c r="K156" s="5"/>
      <c r="L156" s="5"/>
      <c r="M156" s="13"/>
    </row>
    <row r="157" spans="1:13">
      <c r="A157" s="2"/>
      <c r="B157" s="2"/>
      <c r="C157" s="2"/>
      <c r="D157" s="2"/>
      <c r="E157" s="2"/>
      <c r="F157" s="2"/>
      <c r="G157" s="5"/>
      <c r="H157" s="5"/>
      <c r="I157" s="5"/>
      <c r="J157" s="5"/>
      <c r="K157" s="5"/>
      <c r="L157" s="5"/>
      <c r="M157" s="13"/>
    </row>
    <row r="158" spans="1:13">
      <c r="A158" s="2"/>
      <c r="B158" s="2"/>
      <c r="C158" s="2"/>
      <c r="D158" s="2"/>
      <c r="E158" s="2"/>
      <c r="F158" s="2"/>
      <c r="G158" s="5"/>
      <c r="H158" s="5"/>
      <c r="I158" s="5"/>
      <c r="J158" s="5"/>
      <c r="K158" s="5"/>
      <c r="L158" s="5"/>
      <c r="M158" s="13"/>
    </row>
    <row r="159" spans="1:13">
      <c r="A159" s="2"/>
      <c r="B159" s="2"/>
      <c r="C159" s="2"/>
      <c r="D159" s="2"/>
      <c r="E159" s="2"/>
      <c r="F159" s="2"/>
      <c r="G159" s="5"/>
      <c r="H159" s="5"/>
      <c r="I159" s="5"/>
      <c r="J159" s="5"/>
      <c r="K159" s="5"/>
      <c r="L159" s="5"/>
      <c r="M159" s="13"/>
    </row>
    <row r="160" spans="1:13">
      <c r="A160" s="2"/>
      <c r="B160" s="2"/>
      <c r="C160" s="2"/>
      <c r="D160" s="2"/>
      <c r="E160" s="2"/>
      <c r="F160" s="2"/>
      <c r="G160" s="5"/>
      <c r="H160" s="5"/>
      <c r="I160" s="5"/>
      <c r="J160" s="5"/>
      <c r="K160" s="5"/>
      <c r="L160" s="5"/>
      <c r="M160" s="13"/>
    </row>
    <row r="161" spans="1:13">
      <c r="A161" s="2"/>
      <c r="B161" s="2"/>
      <c r="C161" s="2"/>
      <c r="D161" s="2"/>
      <c r="E161" s="2"/>
      <c r="F161" s="2"/>
      <c r="G161" s="5"/>
      <c r="H161" s="5"/>
      <c r="I161" s="5"/>
      <c r="J161" s="5"/>
      <c r="K161" s="5"/>
      <c r="L161" s="5"/>
      <c r="M161" s="13"/>
    </row>
    <row r="162" spans="1:13">
      <c r="A162" s="2"/>
      <c r="B162" s="2"/>
      <c r="C162" s="2"/>
      <c r="D162" s="2"/>
      <c r="E162" s="2"/>
      <c r="F162" s="2"/>
      <c r="G162" s="5"/>
      <c r="H162" s="5"/>
      <c r="I162" s="5"/>
      <c r="J162" s="5"/>
      <c r="K162" s="5"/>
      <c r="L162" s="5"/>
      <c r="M162" s="13"/>
    </row>
    <row r="163" spans="1:13">
      <c r="A163" s="2"/>
      <c r="B163" s="2"/>
      <c r="C163" s="2"/>
      <c r="D163" s="2"/>
      <c r="E163" s="2"/>
      <c r="F163" s="2"/>
      <c r="G163" s="5"/>
      <c r="H163" s="5"/>
      <c r="I163" s="5"/>
      <c r="J163" s="5"/>
      <c r="K163" s="5"/>
      <c r="L163" s="5"/>
      <c r="M163" s="13"/>
    </row>
    <row r="164" spans="1:13">
      <c r="A164" s="2"/>
      <c r="B164" s="2"/>
      <c r="C164" s="2"/>
      <c r="D164" s="2"/>
      <c r="E164" s="2"/>
      <c r="F164" s="2"/>
      <c r="G164" s="5"/>
      <c r="H164" s="5"/>
      <c r="I164" s="5"/>
      <c r="J164" s="5"/>
      <c r="K164" s="5"/>
      <c r="L164" s="5"/>
      <c r="M164" s="13"/>
    </row>
    <row r="165" spans="1:13">
      <c r="A165" s="2"/>
      <c r="B165" s="2"/>
      <c r="C165" s="2"/>
      <c r="D165" s="2"/>
      <c r="E165" s="2"/>
      <c r="F165" s="2"/>
      <c r="G165" s="5"/>
      <c r="H165" s="5"/>
      <c r="I165" s="5"/>
      <c r="J165" s="5"/>
      <c r="K165" s="5"/>
      <c r="L165" s="5"/>
      <c r="M165" s="13"/>
    </row>
    <row r="166" spans="1:13">
      <c r="A166" s="2"/>
      <c r="B166" s="2"/>
      <c r="C166" s="2"/>
      <c r="D166" s="2"/>
      <c r="E166" s="2"/>
      <c r="F166" s="2"/>
      <c r="G166" s="5"/>
      <c r="H166" s="5"/>
      <c r="I166" s="5"/>
      <c r="J166" s="5"/>
      <c r="K166" s="5"/>
      <c r="L166" s="5"/>
      <c r="M166" s="13"/>
    </row>
    <row r="167" spans="1:13">
      <c r="A167" s="2"/>
      <c r="B167" s="2"/>
      <c r="C167" s="2"/>
      <c r="D167" s="2"/>
      <c r="E167" s="2"/>
      <c r="F167" s="2"/>
      <c r="G167" s="5"/>
      <c r="H167" s="5"/>
      <c r="I167" s="5"/>
      <c r="J167" s="5"/>
      <c r="K167" s="5"/>
      <c r="L167" s="5"/>
      <c r="M167" s="13"/>
    </row>
    <row r="168" spans="1:13">
      <c r="A168" s="2"/>
      <c r="B168" s="2"/>
      <c r="C168" s="2"/>
      <c r="D168" s="2"/>
      <c r="E168" s="2"/>
      <c r="F168" s="2"/>
      <c r="G168" s="5"/>
      <c r="H168" s="5"/>
      <c r="I168" s="5"/>
      <c r="J168" s="5"/>
      <c r="K168" s="5"/>
      <c r="L168" s="5"/>
      <c r="M168" s="13"/>
    </row>
    <row r="169" spans="1:13">
      <c r="A169" s="2"/>
      <c r="B169" s="2"/>
      <c r="C169" s="2"/>
      <c r="D169" s="2"/>
      <c r="E169" s="2"/>
      <c r="F169" s="2"/>
      <c r="G169" s="5"/>
      <c r="H169" s="5"/>
      <c r="I169" s="5"/>
      <c r="J169" s="5"/>
      <c r="K169" s="5"/>
      <c r="L169" s="5"/>
      <c r="M169" s="13"/>
    </row>
    <row r="170" spans="1:13">
      <c r="A170" s="2"/>
      <c r="B170" s="2"/>
      <c r="C170" s="2"/>
      <c r="D170" s="2"/>
      <c r="E170" s="2"/>
      <c r="F170" s="2"/>
      <c r="G170" s="5"/>
      <c r="H170" s="5"/>
      <c r="I170" s="5"/>
      <c r="J170" s="5"/>
      <c r="K170" s="5"/>
      <c r="L170" s="5"/>
      <c r="M170" s="13"/>
    </row>
    <row r="171" spans="1:13">
      <c r="A171" s="2"/>
      <c r="B171" s="2"/>
      <c r="C171" s="2"/>
      <c r="D171" s="2"/>
      <c r="E171" s="2"/>
      <c r="F171" s="2"/>
      <c r="G171" s="5"/>
      <c r="H171" s="5"/>
      <c r="I171" s="5"/>
      <c r="J171" s="5"/>
      <c r="K171" s="5"/>
      <c r="L171" s="5"/>
      <c r="M171" s="13"/>
    </row>
    <row r="172" spans="1:13">
      <c r="A172" s="2"/>
      <c r="B172" s="2"/>
      <c r="C172" s="2"/>
      <c r="D172" s="2"/>
      <c r="E172" s="2"/>
      <c r="F172" s="2"/>
      <c r="G172" s="5"/>
      <c r="H172" s="5"/>
      <c r="I172" s="5"/>
      <c r="J172" s="5"/>
      <c r="K172" s="5"/>
      <c r="L172" s="5"/>
      <c r="M172" s="13"/>
    </row>
    <row r="173" spans="1:13">
      <c r="A173" s="2"/>
      <c r="B173" s="2"/>
      <c r="C173" s="2"/>
      <c r="D173" s="2"/>
      <c r="E173" s="2"/>
      <c r="F173" s="2"/>
      <c r="G173" s="5"/>
      <c r="H173" s="5"/>
      <c r="I173" s="5"/>
      <c r="J173" s="5"/>
      <c r="K173" s="5"/>
      <c r="L173" s="5"/>
      <c r="M173" s="13"/>
    </row>
    <row r="174" spans="1:13">
      <c r="A174" s="2"/>
      <c r="B174" s="2"/>
      <c r="C174" s="2"/>
      <c r="D174" s="2"/>
      <c r="E174" s="2"/>
      <c r="F174" s="2"/>
      <c r="G174" s="5"/>
      <c r="H174" s="5"/>
      <c r="I174" s="5"/>
      <c r="J174" s="5"/>
      <c r="K174" s="5"/>
      <c r="L174" s="5"/>
      <c r="M174" s="13"/>
    </row>
    <row r="175" spans="1:13">
      <c r="A175" s="2"/>
      <c r="B175" s="2"/>
      <c r="C175" s="2"/>
      <c r="D175" s="2"/>
      <c r="E175" s="2"/>
      <c r="F175" s="2"/>
      <c r="G175" s="5"/>
      <c r="H175" s="5"/>
      <c r="I175" s="5"/>
      <c r="J175" s="5"/>
      <c r="K175" s="5"/>
      <c r="L175" s="5"/>
      <c r="M175" s="13"/>
    </row>
    <row r="176" spans="1:13">
      <c r="A176" s="2"/>
      <c r="B176" s="2"/>
      <c r="C176" s="2"/>
      <c r="D176" s="2"/>
      <c r="E176" s="2"/>
      <c r="F176" s="2"/>
      <c r="G176" s="5"/>
      <c r="H176" s="5"/>
      <c r="I176" s="5"/>
      <c r="J176" s="5"/>
      <c r="K176" s="5"/>
      <c r="L176" s="5"/>
      <c r="M176" s="13"/>
    </row>
    <row r="177" spans="1:13">
      <c r="A177" s="2"/>
      <c r="B177" s="2"/>
      <c r="C177" s="2"/>
      <c r="D177" s="2"/>
      <c r="E177" s="2"/>
      <c r="F177" s="2"/>
      <c r="G177" s="5"/>
      <c r="H177" s="5"/>
      <c r="I177" s="5"/>
      <c r="J177" s="5"/>
      <c r="K177" s="5"/>
      <c r="L177" s="5"/>
      <c r="M177" s="13"/>
    </row>
    <row r="178" spans="1:13">
      <c r="A178" s="2"/>
      <c r="B178" s="2"/>
      <c r="C178" s="2"/>
      <c r="D178" s="2"/>
      <c r="E178" s="2"/>
      <c r="F178" s="2"/>
      <c r="G178" s="5"/>
      <c r="H178" s="5"/>
      <c r="I178" s="5"/>
      <c r="J178" s="5"/>
      <c r="K178" s="5"/>
      <c r="L178" s="5"/>
      <c r="M178" s="13"/>
    </row>
    <row r="179" spans="1:13">
      <c r="A179" s="2"/>
      <c r="B179" s="2"/>
      <c r="C179" s="2"/>
      <c r="D179" s="2"/>
      <c r="E179" s="2"/>
      <c r="F179" s="2"/>
      <c r="G179" s="5"/>
      <c r="H179" s="5"/>
      <c r="I179" s="5"/>
      <c r="J179" s="5"/>
      <c r="K179" s="5"/>
      <c r="L179" s="5"/>
      <c r="M179" s="13"/>
    </row>
    <row r="180" spans="1:13">
      <c r="A180" s="2"/>
      <c r="B180" s="2"/>
      <c r="C180" s="2"/>
      <c r="D180" s="2"/>
      <c r="E180" s="2"/>
      <c r="F180" s="2"/>
      <c r="G180" s="5"/>
      <c r="H180" s="5"/>
      <c r="I180" s="5"/>
      <c r="J180" s="5"/>
      <c r="K180" s="5"/>
      <c r="L180" s="5"/>
      <c r="M180" s="13"/>
    </row>
    <row r="181" spans="1:13">
      <c r="A181" s="2"/>
      <c r="B181" s="2"/>
      <c r="C181" s="2"/>
      <c r="D181" s="2"/>
      <c r="E181" s="2"/>
      <c r="F181" s="2"/>
      <c r="G181" s="5"/>
      <c r="H181" s="5"/>
      <c r="I181" s="5"/>
      <c r="J181" s="5"/>
      <c r="K181" s="5"/>
      <c r="L181" s="5"/>
      <c r="M181" s="13"/>
    </row>
    <row r="182" spans="1:13">
      <c r="A182" s="2"/>
      <c r="B182" s="2"/>
      <c r="C182" s="2"/>
      <c r="D182" s="2"/>
      <c r="E182" s="2"/>
      <c r="F182" s="2"/>
      <c r="G182" s="5"/>
      <c r="H182" s="5"/>
      <c r="I182" s="5"/>
      <c r="J182" s="5"/>
      <c r="K182" s="5"/>
      <c r="L182" s="5"/>
      <c r="M182" s="13"/>
    </row>
    <row r="183" spans="1:13">
      <c r="A183" s="2"/>
      <c r="B183" s="2"/>
      <c r="C183" s="2"/>
      <c r="D183" s="2"/>
      <c r="E183" s="2"/>
      <c r="F183" s="2"/>
      <c r="G183" s="5"/>
      <c r="H183" s="5"/>
      <c r="I183" s="5"/>
      <c r="J183" s="5"/>
      <c r="K183" s="5"/>
      <c r="L183" s="5"/>
      <c r="M183" s="13"/>
    </row>
    <row r="184" spans="1:13">
      <c r="A184" s="2"/>
      <c r="B184" s="2"/>
      <c r="C184" s="2"/>
      <c r="D184" s="2"/>
      <c r="E184" s="2"/>
      <c r="F184" s="2"/>
      <c r="G184" s="5"/>
      <c r="H184" s="5"/>
      <c r="I184" s="5"/>
      <c r="J184" s="5"/>
      <c r="K184" s="5"/>
      <c r="L184" s="5"/>
      <c r="M184" s="13"/>
    </row>
    <row r="185" spans="1:13">
      <c r="A185" s="2"/>
      <c r="B185" s="2"/>
      <c r="C185" s="2"/>
      <c r="D185" s="2"/>
      <c r="E185" s="2"/>
      <c r="F185" s="2"/>
      <c r="G185" s="5"/>
      <c r="H185" s="5"/>
      <c r="I185" s="5"/>
      <c r="J185" s="5"/>
      <c r="K185" s="5"/>
      <c r="L185" s="5"/>
      <c r="M185" s="13"/>
    </row>
    <row r="186" spans="1:13">
      <c r="A186" s="2"/>
      <c r="B186" s="2"/>
      <c r="C186" s="2"/>
      <c r="D186" s="2"/>
      <c r="E186" s="2"/>
      <c r="F186" s="2"/>
      <c r="G186" s="5"/>
      <c r="H186" s="5"/>
      <c r="I186" s="5"/>
      <c r="J186" s="5"/>
      <c r="K186" s="5"/>
      <c r="L186" s="5"/>
      <c r="M186" s="13"/>
    </row>
    <row r="187" spans="1:13">
      <c r="A187" s="2"/>
      <c r="B187" s="2"/>
      <c r="C187" s="2"/>
      <c r="D187" s="2"/>
      <c r="E187" s="2"/>
      <c r="F187" s="2"/>
      <c r="G187" s="5"/>
      <c r="H187" s="5"/>
      <c r="I187" s="5"/>
      <c r="J187" s="5"/>
      <c r="K187" s="5"/>
      <c r="L187" s="5"/>
      <c r="M187" s="13"/>
    </row>
    <row r="188" spans="1:13">
      <c r="A188" s="2"/>
      <c r="B188" s="2"/>
      <c r="C188" s="2"/>
      <c r="D188" s="2"/>
      <c r="E188" s="2"/>
      <c r="F188" s="2"/>
      <c r="G188" s="5"/>
      <c r="H188" s="5"/>
      <c r="I188" s="5"/>
      <c r="J188" s="5"/>
      <c r="K188" s="5"/>
      <c r="L188" s="5"/>
      <c r="M188" s="13"/>
    </row>
    <row r="189" spans="1:13">
      <c r="A189" s="2"/>
      <c r="B189" s="2"/>
      <c r="C189" s="2"/>
      <c r="D189" s="2"/>
      <c r="E189" s="2"/>
      <c r="F189" s="2"/>
      <c r="G189" s="5"/>
      <c r="H189" s="5"/>
      <c r="I189" s="5"/>
      <c r="J189" s="5"/>
      <c r="K189" s="5"/>
      <c r="L189" s="5"/>
      <c r="M189" s="13"/>
    </row>
    <row r="190" spans="1:13">
      <c r="A190" s="2"/>
      <c r="B190" s="2"/>
      <c r="C190" s="2"/>
      <c r="D190" s="2"/>
      <c r="E190" s="2"/>
      <c r="F190" s="2"/>
      <c r="G190" s="5"/>
      <c r="H190" s="5"/>
      <c r="I190" s="5"/>
      <c r="J190" s="5"/>
      <c r="K190" s="5"/>
      <c r="L190" s="5"/>
      <c r="M190" s="13"/>
    </row>
    <row r="191" spans="1:13">
      <c r="A191" s="2"/>
      <c r="B191" s="2"/>
      <c r="C191" s="2"/>
      <c r="D191" s="2"/>
      <c r="E191" s="2"/>
      <c r="F191" s="2"/>
      <c r="G191" s="5"/>
      <c r="H191" s="5"/>
      <c r="I191" s="5"/>
      <c r="J191" s="5"/>
      <c r="K191" s="5"/>
      <c r="L191" s="5"/>
      <c r="M191" s="13"/>
    </row>
    <row r="192" spans="1:13">
      <c r="A192" s="2"/>
      <c r="B192" s="2"/>
      <c r="C192" s="2"/>
      <c r="D192" s="2"/>
      <c r="E192" s="2"/>
      <c r="F192" s="2"/>
      <c r="G192" s="5"/>
      <c r="H192" s="5"/>
      <c r="I192" s="5"/>
      <c r="J192" s="5"/>
      <c r="K192" s="5"/>
      <c r="L192" s="5"/>
      <c r="M192" s="13"/>
    </row>
    <row r="193" spans="1:13">
      <c r="A193" s="2"/>
      <c r="B193" s="2"/>
      <c r="C193" s="2"/>
      <c r="D193" s="2"/>
      <c r="E193" s="2"/>
      <c r="F193" s="2"/>
      <c r="G193" s="5"/>
      <c r="H193" s="5"/>
      <c r="I193" s="5"/>
      <c r="J193" s="5"/>
      <c r="K193" s="5"/>
      <c r="L193" s="5"/>
      <c r="M193" s="13"/>
    </row>
    <row r="194" spans="1:13">
      <c r="A194" s="2"/>
      <c r="B194" s="2"/>
      <c r="C194" s="2"/>
      <c r="D194" s="2"/>
      <c r="E194" s="2"/>
      <c r="F194" s="2"/>
      <c r="G194" s="5"/>
      <c r="H194" s="5"/>
      <c r="I194" s="5"/>
      <c r="J194" s="5"/>
      <c r="K194" s="5"/>
      <c r="L194" s="5"/>
      <c r="M194" s="13"/>
    </row>
    <row r="195" spans="1:13">
      <c r="A195" s="2"/>
      <c r="B195" s="2"/>
      <c r="C195" s="2"/>
      <c r="D195" s="2"/>
      <c r="E195" s="2"/>
      <c r="F195" s="2"/>
      <c r="G195" s="5"/>
      <c r="H195" s="5"/>
      <c r="I195" s="5"/>
      <c r="J195" s="5"/>
      <c r="K195" s="5"/>
      <c r="L195" s="5"/>
      <c r="M195" s="13"/>
    </row>
    <row r="196" spans="1:13">
      <c r="A196" s="2"/>
      <c r="B196" s="2"/>
      <c r="C196" s="2"/>
      <c r="D196" s="2"/>
      <c r="E196" s="2"/>
      <c r="F196" s="2"/>
      <c r="G196" s="5"/>
      <c r="H196" s="5"/>
      <c r="I196" s="5"/>
      <c r="J196" s="5"/>
      <c r="K196" s="5"/>
      <c r="L196" s="5"/>
      <c r="M196" s="13"/>
    </row>
    <row r="197" spans="1:13">
      <c r="A197" s="2"/>
      <c r="B197" s="2"/>
      <c r="C197" s="2"/>
      <c r="D197" s="2"/>
      <c r="E197" s="2"/>
      <c r="F197" s="2"/>
      <c r="G197" s="5"/>
      <c r="H197" s="5"/>
      <c r="I197" s="5"/>
      <c r="J197" s="5"/>
      <c r="K197" s="5"/>
      <c r="L197" s="5"/>
      <c r="M197" s="13"/>
    </row>
    <row r="198" spans="1:13">
      <c r="A198" s="2"/>
      <c r="B198" s="2"/>
      <c r="C198" s="2"/>
      <c r="D198" s="2"/>
      <c r="E198" s="2"/>
      <c r="F198" s="2"/>
      <c r="G198" s="5"/>
      <c r="H198" s="5"/>
      <c r="I198" s="5"/>
      <c r="J198" s="5"/>
      <c r="K198" s="5"/>
      <c r="L198" s="5"/>
      <c r="M198" s="13"/>
    </row>
    <row r="199" spans="1:13">
      <c r="A199" s="2"/>
      <c r="B199" s="2"/>
      <c r="C199" s="2"/>
      <c r="D199" s="2"/>
      <c r="E199" s="2"/>
      <c r="F199" s="2"/>
      <c r="G199" s="5"/>
      <c r="H199" s="5"/>
      <c r="I199" s="5"/>
      <c r="J199" s="5"/>
      <c r="K199" s="5"/>
      <c r="L199" s="5"/>
      <c r="M199" s="13"/>
    </row>
    <row r="200" spans="1:13">
      <c r="A200" s="2"/>
      <c r="B200" s="2"/>
      <c r="C200" s="2"/>
      <c r="D200" s="2"/>
      <c r="E200" s="2"/>
      <c r="F200" s="2"/>
      <c r="G200" s="5"/>
      <c r="H200" s="5"/>
      <c r="I200" s="5"/>
      <c r="J200" s="5"/>
      <c r="K200" s="5"/>
      <c r="L200" s="5"/>
      <c r="M200" s="13"/>
    </row>
    <row r="201" spans="1:13">
      <c r="A201" s="2"/>
      <c r="B201" s="2"/>
      <c r="C201" s="2"/>
      <c r="D201" s="2"/>
      <c r="E201" s="2"/>
      <c r="F201" s="2"/>
      <c r="G201" s="5"/>
      <c r="H201" s="5"/>
      <c r="I201" s="5"/>
      <c r="J201" s="5"/>
      <c r="K201" s="5"/>
      <c r="L201" s="5"/>
      <c r="M201" s="13"/>
    </row>
    <row r="202" spans="1:13">
      <c r="A202" s="2"/>
      <c r="B202" s="2"/>
      <c r="C202" s="2"/>
      <c r="D202" s="2"/>
      <c r="E202" s="2"/>
      <c r="F202" s="2"/>
      <c r="G202" s="5"/>
      <c r="H202" s="5"/>
      <c r="I202" s="5"/>
      <c r="J202" s="5"/>
      <c r="K202" s="5"/>
      <c r="L202" s="5"/>
      <c r="M202" s="13"/>
    </row>
    <row r="203" spans="1:13">
      <c r="A203" s="2"/>
      <c r="B203" s="2"/>
      <c r="C203" s="2"/>
      <c r="D203" s="2"/>
      <c r="E203" s="2"/>
      <c r="F203" s="2"/>
      <c r="G203" s="5"/>
      <c r="H203" s="5"/>
      <c r="I203" s="5"/>
      <c r="J203" s="5"/>
      <c r="K203" s="5"/>
      <c r="L203" s="5"/>
      <c r="M203" s="13"/>
    </row>
    <row r="204" spans="1:13">
      <c r="A204" s="2"/>
      <c r="B204" s="2"/>
      <c r="C204" s="2"/>
      <c r="D204" s="2"/>
      <c r="E204" s="2"/>
      <c r="F204" s="2"/>
      <c r="G204" s="5"/>
      <c r="H204" s="5"/>
      <c r="I204" s="5"/>
      <c r="J204" s="5"/>
      <c r="K204" s="5"/>
      <c r="L204" s="5"/>
      <c r="M204" s="13"/>
    </row>
    <row r="205" spans="1:13">
      <c r="A205" s="2"/>
      <c r="B205" s="2"/>
      <c r="C205" s="2"/>
      <c r="D205" s="2"/>
      <c r="E205" s="2"/>
      <c r="F205" s="2"/>
      <c r="G205" s="5"/>
      <c r="H205" s="5"/>
      <c r="I205" s="5"/>
      <c r="J205" s="5"/>
      <c r="K205" s="5"/>
      <c r="L205" s="5"/>
      <c r="M205" s="13"/>
    </row>
    <row r="206" spans="1:13">
      <c r="A206" s="2"/>
      <c r="B206" s="2"/>
      <c r="C206" s="2"/>
      <c r="D206" s="2"/>
      <c r="E206" s="2"/>
      <c r="F206" s="2"/>
      <c r="G206" s="5"/>
      <c r="H206" s="5"/>
      <c r="I206" s="5"/>
      <c r="J206" s="5"/>
      <c r="K206" s="5"/>
      <c r="L206" s="5"/>
      <c r="M206" s="13"/>
    </row>
    <row r="207" spans="1:13">
      <c r="A207" s="2"/>
      <c r="B207" s="2"/>
      <c r="C207" s="2"/>
      <c r="D207" s="2"/>
      <c r="E207" s="2"/>
      <c r="F207" s="2"/>
      <c r="G207" s="5"/>
      <c r="H207" s="5"/>
      <c r="I207" s="5"/>
      <c r="J207" s="5"/>
      <c r="K207" s="5"/>
      <c r="L207" s="5"/>
      <c r="M207" s="13"/>
    </row>
    <row r="208" spans="1:13">
      <c r="A208" s="2"/>
      <c r="B208" s="2"/>
      <c r="C208" s="2"/>
      <c r="D208" s="2"/>
      <c r="E208" s="2"/>
      <c r="F208" s="2"/>
      <c r="G208" s="5"/>
      <c r="H208" s="5"/>
      <c r="I208" s="5"/>
      <c r="J208" s="5"/>
      <c r="K208" s="5"/>
      <c r="L208" s="5"/>
      <c r="M208" s="13"/>
    </row>
    <row r="209" spans="1:13">
      <c r="A209" s="2"/>
      <c r="B209" s="2"/>
      <c r="C209" s="2"/>
      <c r="D209" s="2"/>
      <c r="E209" s="2"/>
      <c r="F209" s="2"/>
      <c r="G209" s="5"/>
      <c r="H209" s="5"/>
      <c r="I209" s="5"/>
      <c r="J209" s="5"/>
      <c r="K209" s="5"/>
      <c r="L209" s="5"/>
      <c r="M209" s="13"/>
    </row>
    <row r="210" spans="1:13">
      <c r="A210" s="2"/>
      <c r="B210" s="2"/>
      <c r="C210" s="2"/>
      <c r="D210" s="2"/>
      <c r="E210" s="2"/>
      <c r="F210" s="2"/>
      <c r="G210" s="5"/>
      <c r="H210" s="5"/>
      <c r="I210" s="5"/>
      <c r="J210" s="5"/>
      <c r="K210" s="5"/>
      <c r="L210" s="5"/>
      <c r="M210" s="13"/>
    </row>
    <row r="211" spans="1:13">
      <c r="A211" s="2"/>
      <c r="B211" s="2"/>
      <c r="C211" s="2"/>
      <c r="D211" s="2"/>
      <c r="E211" s="2"/>
      <c r="F211" s="2"/>
      <c r="G211" s="5"/>
      <c r="H211" s="5"/>
      <c r="I211" s="5"/>
      <c r="J211" s="5"/>
      <c r="K211" s="5"/>
      <c r="L211" s="5"/>
      <c r="M211" s="13"/>
    </row>
    <row r="212" spans="1:13">
      <c r="A212" s="2"/>
      <c r="B212" s="2"/>
      <c r="C212" s="2"/>
      <c r="D212" s="2"/>
      <c r="E212" s="2"/>
      <c r="F212" s="2"/>
      <c r="G212" s="5"/>
      <c r="H212" s="5"/>
      <c r="I212" s="5"/>
      <c r="J212" s="5"/>
      <c r="K212" s="5"/>
      <c r="L212" s="5"/>
      <c r="M212" s="13"/>
    </row>
    <row r="213" spans="1:13">
      <c r="A213" s="2"/>
      <c r="B213" s="2"/>
      <c r="C213" s="2"/>
      <c r="D213" s="2"/>
      <c r="E213" s="2"/>
      <c r="F213" s="2"/>
      <c r="G213" s="5"/>
      <c r="H213" s="5"/>
      <c r="I213" s="5"/>
      <c r="J213" s="5"/>
      <c r="K213" s="5"/>
      <c r="L213" s="5"/>
      <c r="M213" s="13"/>
    </row>
    <row r="214" spans="1:13">
      <c r="A214" s="2"/>
      <c r="B214" s="2"/>
      <c r="C214" s="2"/>
      <c r="D214" s="2"/>
      <c r="E214" s="2"/>
      <c r="F214" s="2"/>
      <c r="G214" s="5"/>
      <c r="H214" s="5"/>
      <c r="I214" s="5"/>
      <c r="J214" s="5"/>
      <c r="K214" s="5"/>
      <c r="L214" s="5"/>
      <c r="M214" s="13"/>
    </row>
    <row r="215" spans="1:13">
      <c r="A215" s="2"/>
      <c r="B215" s="2"/>
      <c r="C215" s="2"/>
      <c r="D215" s="2"/>
      <c r="E215" s="2"/>
      <c r="F215" s="2"/>
      <c r="G215" s="5"/>
      <c r="H215" s="5"/>
      <c r="I215" s="5"/>
      <c r="J215" s="5"/>
      <c r="K215" s="5"/>
      <c r="L215" s="5"/>
      <c r="M215" s="13"/>
    </row>
    <row r="216" spans="1:13">
      <c r="A216" s="2"/>
      <c r="B216" s="2"/>
      <c r="C216" s="2"/>
      <c r="D216" s="2"/>
      <c r="E216" s="2"/>
      <c r="F216" s="2"/>
      <c r="G216" s="5"/>
      <c r="H216" s="5"/>
      <c r="I216" s="5"/>
      <c r="J216" s="5"/>
      <c r="K216" s="5"/>
      <c r="L216" s="5"/>
      <c r="M216" s="13"/>
    </row>
    <row r="217" spans="1:13">
      <c r="A217" s="2"/>
      <c r="B217" s="2"/>
      <c r="C217" s="2"/>
      <c r="D217" s="2"/>
      <c r="E217" s="2"/>
      <c r="F217" s="2"/>
      <c r="G217" s="5"/>
      <c r="H217" s="5"/>
      <c r="I217" s="5"/>
      <c r="J217" s="5"/>
      <c r="K217" s="5"/>
      <c r="L217" s="5"/>
      <c r="M217" s="13"/>
    </row>
    <row r="218" spans="1:13">
      <c r="A218" s="2"/>
      <c r="B218" s="2"/>
      <c r="C218" s="2"/>
      <c r="D218" s="2"/>
      <c r="E218" s="2"/>
      <c r="F218" s="2"/>
      <c r="G218" s="5"/>
      <c r="H218" s="5"/>
      <c r="I218" s="5"/>
      <c r="J218" s="5"/>
      <c r="K218" s="5"/>
      <c r="L218" s="5"/>
      <c r="M218" s="13"/>
    </row>
    <row r="219" spans="1:13">
      <c r="A219" s="2"/>
      <c r="B219" s="2"/>
      <c r="C219" s="2"/>
      <c r="D219" s="2"/>
      <c r="E219" s="2"/>
      <c r="F219" s="2"/>
      <c r="G219" s="5"/>
      <c r="H219" s="5"/>
      <c r="I219" s="5"/>
      <c r="J219" s="5"/>
      <c r="K219" s="5"/>
      <c r="L219" s="5"/>
      <c r="M219" s="13"/>
    </row>
    <row r="220" spans="1:13">
      <c r="A220" s="2"/>
      <c r="B220" s="2"/>
      <c r="C220" s="2"/>
      <c r="D220" s="2"/>
      <c r="E220" s="2"/>
      <c r="F220" s="2"/>
      <c r="G220" s="5"/>
      <c r="H220" s="5"/>
      <c r="I220" s="5"/>
      <c r="J220" s="5"/>
      <c r="K220" s="5"/>
      <c r="L220" s="5"/>
      <c r="M220" s="13"/>
    </row>
    <row r="221" spans="1:13">
      <c r="A221" s="2"/>
      <c r="B221" s="2"/>
      <c r="C221" s="2"/>
      <c r="D221" s="2"/>
      <c r="E221" s="2"/>
      <c r="F221" s="2"/>
      <c r="G221" s="5"/>
      <c r="H221" s="5"/>
      <c r="I221" s="5"/>
      <c r="J221" s="5"/>
      <c r="K221" s="5"/>
      <c r="L221" s="5"/>
      <c r="M221" s="13"/>
    </row>
    <row r="222" spans="1:13">
      <c r="A222" s="2"/>
      <c r="B222" s="2"/>
      <c r="C222" s="2"/>
      <c r="D222" s="2"/>
      <c r="E222" s="2"/>
      <c r="F222" s="2"/>
      <c r="G222" s="5"/>
      <c r="H222" s="5"/>
      <c r="I222" s="5"/>
      <c r="J222" s="5"/>
      <c r="K222" s="5"/>
      <c r="L222" s="5"/>
      <c r="M222" s="13"/>
    </row>
    <row r="223" spans="1:13">
      <c r="A223" s="2"/>
      <c r="B223" s="2"/>
      <c r="C223" s="2"/>
      <c r="D223" s="2"/>
      <c r="E223" s="2"/>
      <c r="F223" s="2"/>
      <c r="G223" s="5"/>
      <c r="H223" s="5"/>
      <c r="I223" s="5"/>
      <c r="J223" s="5"/>
      <c r="K223" s="5"/>
      <c r="L223" s="5"/>
      <c r="M223" s="13"/>
    </row>
    <row r="224" spans="1:13">
      <c r="A224" s="2"/>
      <c r="B224" s="2"/>
      <c r="C224" s="2"/>
      <c r="D224" s="2"/>
      <c r="E224" s="2"/>
      <c r="F224" s="2"/>
      <c r="G224" s="5"/>
      <c r="H224" s="5"/>
      <c r="I224" s="5"/>
      <c r="J224" s="5"/>
      <c r="K224" s="5"/>
      <c r="L224" s="5"/>
      <c r="M224" s="13"/>
    </row>
    <row r="225" spans="1:13">
      <c r="A225" s="2"/>
      <c r="B225" s="2"/>
      <c r="C225" s="2"/>
      <c r="D225" s="2"/>
      <c r="E225" s="2"/>
      <c r="F225" s="2"/>
      <c r="G225" s="5"/>
      <c r="H225" s="5"/>
      <c r="I225" s="5"/>
      <c r="J225" s="5"/>
      <c r="K225" s="5"/>
      <c r="L225" s="5"/>
      <c r="M225" s="13"/>
    </row>
    <row r="226" spans="1:13">
      <c r="A226" s="2"/>
      <c r="B226" s="2"/>
      <c r="C226" s="2"/>
      <c r="D226" s="2"/>
      <c r="E226" s="2"/>
      <c r="F226" s="2"/>
      <c r="G226" s="5"/>
      <c r="H226" s="5"/>
      <c r="I226" s="5"/>
      <c r="J226" s="5"/>
      <c r="K226" s="5"/>
      <c r="L226" s="5"/>
      <c r="M226" s="13"/>
    </row>
    <row r="227" spans="1:13">
      <c r="A227" s="2"/>
      <c r="B227" s="2"/>
      <c r="C227" s="2"/>
      <c r="D227" s="2"/>
      <c r="E227" s="2"/>
      <c r="F227" s="2"/>
      <c r="G227" s="5"/>
      <c r="H227" s="5"/>
      <c r="I227" s="5"/>
      <c r="J227" s="5"/>
      <c r="K227" s="5"/>
      <c r="L227" s="5"/>
      <c r="M227" s="13"/>
    </row>
    <row r="228" spans="1:13">
      <c r="A228" s="2"/>
      <c r="B228" s="2"/>
      <c r="C228" s="2"/>
      <c r="D228" s="2"/>
      <c r="E228" s="2"/>
      <c r="F228" s="2"/>
      <c r="G228" s="5"/>
      <c r="H228" s="5"/>
      <c r="I228" s="5"/>
      <c r="J228" s="5"/>
      <c r="K228" s="5"/>
      <c r="L228" s="5"/>
      <c r="M228" s="13"/>
    </row>
    <row r="229" spans="1:13">
      <c r="A229" s="2"/>
      <c r="B229" s="2"/>
      <c r="C229" s="2"/>
      <c r="D229" s="2"/>
      <c r="E229" s="2"/>
      <c r="F229" s="2"/>
      <c r="G229" s="5"/>
      <c r="H229" s="5"/>
      <c r="I229" s="5"/>
      <c r="J229" s="5"/>
      <c r="K229" s="5"/>
      <c r="L229" s="5"/>
      <c r="M229" s="13"/>
    </row>
    <row r="230" spans="1:13">
      <c r="A230" s="2"/>
      <c r="B230" s="2"/>
      <c r="C230" s="2"/>
      <c r="D230" s="2"/>
      <c r="E230" s="2"/>
      <c r="F230" s="2"/>
      <c r="G230" s="5"/>
      <c r="H230" s="5"/>
      <c r="I230" s="5"/>
      <c r="J230" s="5"/>
      <c r="K230" s="5"/>
      <c r="L230" s="5"/>
      <c r="M230" s="13"/>
    </row>
    <row r="231" spans="1:13">
      <c r="A231" s="2"/>
      <c r="B231" s="2"/>
      <c r="C231" s="2"/>
      <c r="D231" s="2"/>
      <c r="E231" s="2"/>
      <c r="F231" s="2"/>
      <c r="G231" s="5"/>
      <c r="H231" s="5"/>
      <c r="I231" s="5"/>
      <c r="J231" s="5"/>
      <c r="K231" s="5"/>
      <c r="L231" s="5"/>
      <c r="M231" s="13"/>
    </row>
    <row r="232" spans="1:13">
      <c r="A232" s="2"/>
      <c r="B232" s="2"/>
      <c r="C232" s="2"/>
      <c r="D232" s="2"/>
      <c r="E232" s="2"/>
      <c r="F232" s="2"/>
      <c r="G232" s="5"/>
      <c r="H232" s="5"/>
      <c r="I232" s="5"/>
      <c r="J232" s="5"/>
      <c r="K232" s="5"/>
      <c r="L232" s="5"/>
      <c r="M232" s="13"/>
    </row>
    <row r="233" spans="1:13">
      <c r="A233" s="2"/>
      <c r="B233" s="2"/>
      <c r="C233" s="2"/>
      <c r="D233" s="2"/>
      <c r="E233" s="2"/>
      <c r="F233" s="2"/>
      <c r="G233" s="5"/>
      <c r="H233" s="5"/>
      <c r="I233" s="5"/>
      <c r="J233" s="5"/>
      <c r="K233" s="5"/>
      <c r="L233" s="5"/>
      <c r="M233" s="13"/>
    </row>
    <row r="234" spans="1:13">
      <c r="A234" s="2"/>
      <c r="B234" s="2"/>
      <c r="C234" s="2"/>
      <c r="D234" s="2"/>
      <c r="E234" s="2"/>
      <c r="F234" s="2"/>
      <c r="G234" s="5"/>
      <c r="H234" s="5"/>
      <c r="I234" s="5"/>
      <c r="J234" s="5"/>
      <c r="K234" s="5"/>
      <c r="L234" s="5"/>
      <c r="M234" s="13"/>
    </row>
    <row r="235" spans="1:13">
      <c r="A235" s="2"/>
      <c r="B235" s="2"/>
      <c r="C235" s="2"/>
      <c r="D235" s="2"/>
      <c r="E235" s="2"/>
      <c r="F235" s="2"/>
      <c r="G235" s="5"/>
      <c r="H235" s="5"/>
      <c r="I235" s="5"/>
      <c r="J235" s="5"/>
      <c r="K235" s="5"/>
      <c r="L235" s="5"/>
      <c r="M235" s="13"/>
    </row>
    <row r="236" spans="1:13">
      <c r="A236" s="2"/>
      <c r="B236" s="2"/>
      <c r="C236" s="2"/>
      <c r="D236" s="2"/>
      <c r="E236" s="2"/>
      <c r="F236" s="2"/>
      <c r="G236" s="5"/>
      <c r="H236" s="5"/>
      <c r="I236" s="5"/>
      <c r="J236" s="5"/>
      <c r="K236" s="5"/>
      <c r="L236" s="5"/>
      <c r="M236" s="13"/>
    </row>
    <row r="237" spans="1:13">
      <c r="A237" s="2"/>
      <c r="B237" s="2"/>
      <c r="C237" s="2"/>
      <c r="D237" s="2"/>
      <c r="E237" s="2"/>
      <c r="F237" s="2"/>
      <c r="G237" s="5"/>
      <c r="H237" s="5"/>
      <c r="I237" s="5"/>
      <c r="J237" s="5"/>
      <c r="K237" s="5"/>
      <c r="L237" s="5"/>
      <c r="M237" s="13"/>
    </row>
    <row r="238" spans="1:13">
      <c r="A238" s="2"/>
      <c r="B238" s="2"/>
      <c r="C238" s="2"/>
      <c r="D238" s="2"/>
      <c r="E238" s="2"/>
      <c r="F238" s="2"/>
      <c r="G238" s="5"/>
      <c r="H238" s="5"/>
      <c r="I238" s="5"/>
      <c r="J238" s="5"/>
      <c r="K238" s="5"/>
      <c r="L238" s="5"/>
      <c r="M238" s="13"/>
    </row>
    <row r="239" spans="1:13">
      <c r="A239" s="2"/>
      <c r="B239" s="2"/>
      <c r="C239" s="2"/>
      <c r="D239" s="2"/>
      <c r="E239" s="2"/>
      <c r="F239" s="2"/>
      <c r="G239" s="5"/>
      <c r="H239" s="5"/>
      <c r="I239" s="5"/>
      <c r="J239" s="5"/>
      <c r="K239" s="5"/>
      <c r="L239" s="5"/>
      <c r="M239" s="13"/>
    </row>
    <row r="240" spans="1:13">
      <c r="A240" s="2"/>
      <c r="B240" s="2"/>
      <c r="C240" s="2"/>
      <c r="D240" s="2"/>
      <c r="E240" s="2"/>
      <c r="F240" s="2"/>
      <c r="G240" s="5"/>
      <c r="H240" s="5"/>
      <c r="I240" s="5"/>
      <c r="J240" s="5"/>
      <c r="K240" s="5"/>
      <c r="L240" s="5"/>
      <c r="M240" s="13"/>
    </row>
    <row r="241" spans="1:13">
      <c r="A241" s="2"/>
      <c r="B241" s="2"/>
      <c r="C241" s="2"/>
      <c r="D241" s="2"/>
      <c r="E241" s="2"/>
      <c r="F241" s="2"/>
      <c r="G241" s="5"/>
      <c r="H241" s="5"/>
      <c r="I241" s="5"/>
      <c r="J241" s="5"/>
      <c r="K241" s="5"/>
      <c r="L241" s="5"/>
      <c r="M241" s="13"/>
    </row>
    <row r="242" spans="1:13">
      <c r="A242" s="2"/>
      <c r="B242" s="2"/>
      <c r="C242" s="2"/>
      <c r="D242" s="2"/>
      <c r="E242" s="2"/>
      <c r="F242" s="2"/>
      <c r="G242" s="5"/>
      <c r="H242" s="5"/>
      <c r="I242" s="5"/>
      <c r="J242" s="5"/>
      <c r="K242" s="5"/>
      <c r="L242" s="5"/>
      <c r="M242" s="13"/>
    </row>
    <row r="243" spans="1:13">
      <c r="A243" s="2"/>
      <c r="B243" s="2"/>
      <c r="C243" s="2"/>
      <c r="D243" s="2"/>
      <c r="E243" s="2"/>
      <c r="F243" s="2"/>
      <c r="G243" s="5"/>
      <c r="H243" s="5"/>
      <c r="I243" s="5"/>
      <c r="J243" s="5"/>
      <c r="K243" s="5"/>
      <c r="L243" s="5"/>
      <c r="M243" s="13"/>
    </row>
    <row r="244" spans="1:13">
      <c r="A244" s="2"/>
      <c r="B244" s="2"/>
      <c r="C244" s="2"/>
      <c r="D244" s="2"/>
      <c r="E244" s="2"/>
      <c r="F244" s="2"/>
      <c r="G244" s="5"/>
      <c r="H244" s="5"/>
      <c r="I244" s="5"/>
      <c r="J244" s="5"/>
      <c r="K244" s="5"/>
      <c r="L244" s="5"/>
      <c r="M244" s="13"/>
    </row>
    <row r="245" spans="1:13">
      <c r="A245" s="2"/>
      <c r="B245" s="2"/>
      <c r="C245" s="2"/>
      <c r="D245" s="2"/>
      <c r="E245" s="2"/>
      <c r="F245" s="2"/>
      <c r="G245" s="5"/>
      <c r="H245" s="5"/>
      <c r="I245" s="5"/>
      <c r="J245" s="5"/>
      <c r="K245" s="5"/>
      <c r="L245" s="5"/>
      <c r="M245" s="13"/>
    </row>
    <row r="246" spans="1:13">
      <c r="A246" s="2"/>
      <c r="B246" s="2"/>
      <c r="C246" s="2"/>
      <c r="D246" s="2"/>
      <c r="E246" s="2"/>
      <c r="F246" s="2"/>
      <c r="G246" s="5"/>
      <c r="H246" s="5"/>
      <c r="I246" s="5"/>
      <c r="J246" s="5"/>
      <c r="K246" s="5"/>
      <c r="L246" s="5"/>
      <c r="M246" s="13"/>
    </row>
    <row r="247" spans="1:13">
      <c r="A247" s="2"/>
      <c r="B247" s="2"/>
      <c r="C247" s="2"/>
      <c r="D247" s="2"/>
      <c r="E247" s="2"/>
      <c r="F247" s="2"/>
      <c r="G247" s="5"/>
      <c r="H247" s="5"/>
      <c r="I247" s="5"/>
      <c r="J247" s="5"/>
      <c r="K247" s="5"/>
      <c r="L247" s="5"/>
      <c r="M247" s="13"/>
    </row>
    <row r="248" spans="1:13">
      <c r="A248" s="2"/>
      <c r="B248" s="2"/>
      <c r="C248" s="2"/>
      <c r="D248" s="2"/>
      <c r="E248" s="2"/>
      <c r="F248" s="2"/>
      <c r="G248" s="5"/>
      <c r="H248" s="5"/>
      <c r="I248" s="5"/>
      <c r="J248" s="5"/>
      <c r="K248" s="5"/>
      <c r="L248" s="5"/>
      <c r="M248" s="13"/>
    </row>
    <row r="249" spans="1:13">
      <c r="A249" s="2"/>
      <c r="B249" s="2"/>
      <c r="C249" s="2"/>
      <c r="D249" s="2"/>
      <c r="E249" s="2"/>
      <c r="F249" s="2"/>
      <c r="G249" s="5"/>
      <c r="H249" s="5"/>
      <c r="I249" s="5"/>
      <c r="J249" s="5"/>
      <c r="K249" s="5"/>
      <c r="L249" s="5"/>
      <c r="M249" s="13"/>
    </row>
    <row r="250" spans="1:13">
      <c r="A250" s="2"/>
      <c r="B250" s="2"/>
      <c r="C250" s="2"/>
      <c r="D250" s="2"/>
      <c r="E250" s="2"/>
      <c r="F250" s="2"/>
      <c r="G250" s="5"/>
      <c r="H250" s="5"/>
      <c r="I250" s="5"/>
      <c r="J250" s="5"/>
      <c r="K250" s="5"/>
      <c r="L250" s="5"/>
      <c r="M250" s="13"/>
    </row>
    <row r="251" spans="1:13">
      <c r="A251" s="2"/>
      <c r="B251" s="2"/>
      <c r="C251" s="2"/>
      <c r="D251" s="2"/>
      <c r="E251" s="2"/>
      <c r="F251" s="2"/>
      <c r="G251" s="5"/>
      <c r="H251" s="5"/>
      <c r="I251" s="5"/>
      <c r="J251" s="5"/>
      <c r="K251" s="5"/>
      <c r="L251" s="5"/>
      <c r="M251" s="13"/>
    </row>
    <row r="252" spans="1:13">
      <c r="A252" s="2"/>
      <c r="B252" s="2"/>
      <c r="C252" s="2"/>
      <c r="D252" s="2"/>
      <c r="E252" s="2"/>
      <c r="F252" s="2"/>
      <c r="G252" s="5"/>
      <c r="H252" s="5"/>
      <c r="I252" s="5"/>
      <c r="J252" s="5"/>
      <c r="K252" s="5"/>
      <c r="L252" s="5"/>
      <c r="M252" s="13"/>
    </row>
    <row r="253" spans="1:13">
      <c r="A253" s="2"/>
      <c r="B253" s="2"/>
      <c r="C253" s="2"/>
      <c r="D253" s="2"/>
      <c r="E253" s="2"/>
      <c r="F253" s="2"/>
      <c r="G253" s="5"/>
      <c r="H253" s="5"/>
      <c r="I253" s="5"/>
      <c r="J253" s="5"/>
      <c r="K253" s="5"/>
      <c r="L253" s="5"/>
      <c r="M253" s="13"/>
    </row>
    <row r="254" spans="1:13">
      <c r="A254" s="2"/>
      <c r="B254" s="2"/>
      <c r="C254" s="2"/>
      <c r="D254" s="2"/>
      <c r="E254" s="2"/>
      <c r="F254" s="2"/>
      <c r="G254" s="5"/>
      <c r="H254" s="5"/>
      <c r="I254" s="5"/>
      <c r="J254" s="5"/>
      <c r="K254" s="5"/>
      <c r="L254" s="5"/>
      <c r="M254" s="13"/>
    </row>
    <row r="255" spans="1:13">
      <c r="A255" s="2"/>
      <c r="B255" s="2"/>
      <c r="C255" s="2"/>
      <c r="D255" s="2"/>
      <c r="E255" s="2"/>
      <c r="F255" s="2"/>
      <c r="G255" s="5"/>
      <c r="H255" s="5"/>
      <c r="I255" s="5"/>
      <c r="J255" s="5"/>
      <c r="K255" s="5"/>
      <c r="L255" s="5"/>
      <c r="M255" s="13"/>
    </row>
    <row r="256" spans="1:13">
      <c r="A256" s="2"/>
      <c r="B256" s="2"/>
      <c r="C256" s="2"/>
      <c r="D256" s="2"/>
      <c r="E256" s="2"/>
      <c r="F256" s="2"/>
      <c r="G256" s="5"/>
      <c r="H256" s="5"/>
      <c r="I256" s="5"/>
      <c r="J256" s="5"/>
      <c r="K256" s="5"/>
      <c r="L256" s="5"/>
      <c r="M256" s="13"/>
    </row>
    <row r="257" spans="1:13">
      <c r="A257" s="2"/>
      <c r="B257" s="2"/>
      <c r="C257" s="2"/>
      <c r="D257" s="2"/>
      <c r="E257" s="2"/>
      <c r="F257" s="2"/>
      <c r="G257" s="5"/>
      <c r="H257" s="5"/>
      <c r="I257" s="5"/>
      <c r="J257" s="5"/>
      <c r="K257" s="5"/>
      <c r="L257" s="5"/>
      <c r="M257" s="13"/>
    </row>
    <row r="258" spans="1:13">
      <c r="A258" s="2"/>
      <c r="B258" s="2"/>
      <c r="C258" s="2"/>
      <c r="D258" s="2"/>
      <c r="E258" s="2"/>
      <c r="F258" s="2"/>
      <c r="G258" s="5"/>
      <c r="H258" s="5"/>
      <c r="I258" s="5"/>
      <c r="J258" s="5"/>
      <c r="K258" s="5"/>
      <c r="L258" s="5"/>
      <c r="M258" s="13"/>
    </row>
    <row r="259" spans="1:13">
      <c r="A259" s="2"/>
      <c r="B259" s="2"/>
      <c r="C259" s="2"/>
      <c r="D259" s="2"/>
      <c r="E259" s="2"/>
      <c r="F259" s="2"/>
      <c r="G259" s="5"/>
      <c r="H259" s="5"/>
      <c r="I259" s="5"/>
      <c r="J259" s="5"/>
      <c r="K259" s="5"/>
      <c r="L259" s="5"/>
      <c r="M259" s="13"/>
    </row>
    <row r="260" spans="1:13">
      <c r="A260" s="2"/>
      <c r="B260" s="2"/>
      <c r="C260" s="2"/>
      <c r="D260" s="2"/>
      <c r="E260" s="2"/>
      <c r="F260" s="2"/>
      <c r="G260" s="5"/>
      <c r="H260" s="5"/>
      <c r="I260" s="5"/>
      <c r="J260" s="5"/>
      <c r="K260" s="5"/>
      <c r="L260" s="5"/>
      <c r="M260" s="13"/>
    </row>
    <row r="261" spans="1:13">
      <c r="A261" s="2"/>
      <c r="B261" s="2"/>
      <c r="C261" s="2"/>
      <c r="D261" s="2"/>
      <c r="E261" s="2"/>
      <c r="F261" s="2"/>
      <c r="G261" s="5"/>
      <c r="H261" s="5"/>
      <c r="I261" s="5"/>
      <c r="J261" s="5"/>
      <c r="K261" s="5"/>
      <c r="L261" s="5"/>
      <c r="M261" s="13"/>
    </row>
    <row r="262" spans="1:13">
      <c r="A262" s="2"/>
      <c r="B262" s="2"/>
      <c r="C262" s="2"/>
      <c r="D262" s="2"/>
      <c r="E262" s="2"/>
      <c r="F262" s="2"/>
      <c r="G262" s="5"/>
      <c r="H262" s="5"/>
      <c r="I262" s="5"/>
      <c r="J262" s="5"/>
      <c r="K262" s="5"/>
      <c r="L262" s="5"/>
      <c r="M262" s="13"/>
    </row>
    <row r="263" spans="1:13">
      <c r="A263" s="2"/>
      <c r="B263" s="2"/>
      <c r="C263" s="2"/>
      <c r="D263" s="2"/>
      <c r="E263" s="2"/>
      <c r="F263" s="2"/>
      <c r="G263" s="5"/>
      <c r="H263" s="5"/>
      <c r="I263" s="5"/>
      <c r="J263" s="5"/>
      <c r="K263" s="5"/>
      <c r="L263" s="5"/>
      <c r="M263" s="13"/>
    </row>
    <row r="264" spans="1:13">
      <c r="A264" s="2"/>
      <c r="B264" s="2"/>
      <c r="C264" s="2"/>
      <c r="D264" s="2"/>
      <c r="E264" s="2"/>
      <c r="F264" s="2"/>
      <c r="G264" s="5"/>
      <c r="H264" s="5"/>
      <c r="I264" s="5"/>
      <c r="J264" s="5"/>
      <c r="K264" s="5"/>
      <c r="L264" s="5"/>
      <c r="M264" s="13"/>
    </row>
    <row r="265" spans="1:13">
      <c r="A265" s="2"/>
      <c r="B265" s="2"/>
      <c r="C265" s="2"/>
      <c r="D265" s="2"/>
      <c r="E265" s="2"/>
      <c r="F265" s="2"/>
      <c r="G265" s="5"/>
      <c r="H265" s="5"/>
      <c r="I265" s="5"/>
      <c r="J265" s="5"/>
      <c r="K265" s="5"/>
      <c r="L265" s="5"/>
      <c r="M265" s="13"/>
    </row>
    <row r="266" spans="1:13">
      <c r="A266" s="2"/>
      <c r="B266" s="2"/>
      <c r="C266" s="2"/>
      <c r="D266" s="2"/>
      <c r="E266" s="2"/>
      <c r="F266" s="2"/>
      <c r="G266" s="5"/>
      <c r="H266" s="5"/>
      <c r="I266" s="5"/>
      <c r="J266" s="5"/>
      <c r="K266" s="5"/>
      <c r="L266" s="5"/>
      <c r="M266" s="13"/>
    </row>
    <row r="267" spans="1:13">
      <c r="A267" s="2"/>
      <c r="B267" s="2"/>
      <c r="C267" s="2"/>
      <c r="D267" s="2"/>
      <c r="E267" s="2"/>
      <c r="F267" s="2"/>
      <c r="G267" s="5"/>
      <c r="H267" s="5"/>
      <c r="I267" s="5"/>
      <c r="J267" s="5"/>
      <c r="K267" s="5"/>
      <c r="L267" s="5"/>
      <c r="M267" s="13"/>
    </row>
    <row r="268" spans="1:13">
      <c r="A268" s="2"/>
      <c r="B268" s="2"/>
      <c r="C268" s="2"/>
      <c r="D268" s="2"/>
      <c r="E268" s="2"/>
      <c r="F268" s="2"/>
      <c r="G268" s="5"/>
      <c r="H268" s="5"/>
      <c r="I268" s="5"/>
      <c r="J268" s="5"/>
      <c r="K268" s="5"/>
      <c r="L268" s="5"/>
      <c r="M268" s="13"/>
    </row>
    <row r="269" spans="1:13">
      <c r="A269" s="2"/>
      <c r="B269" s="2"/>
      <c r="C269" s="2"/>
      <c r="D269" s="2"/>
      <c r="E269" s="2"/>
      <c r="F269" s="2"/>
      <c r="G269" s="5"/>
      <c r="H269" s="5"/>
      <c r="I269" s="5"/>
      <c r="J269" s="5"/>
      <c r="K269" s="5"/>
      <c r="L269" s="5"/>
      <c r="M269" s="13"/>
    </row>
    <row r="270" spans="1:13">
      <c r="A270" s="2"/>
      <c r="B270" s="2"/>
      <c r="C270" s="2"/>
      <c r="D270" s="2"/>
      <c r="E270" s="2"/>
      <c r="F270" s="2"/>
      <c r="G270" s="5"/>
      <c r="H270" s="5"/>
      <c r="I270" s="5"/>
      <c r="J270" s="5"/>
      <c r="K270" s="5"/>
      <c r="L270" s="5"/>
      <c r="M270" s="13"/>
    </row>
    <row r="271" spans="1:13">
      <c r="A271" s="2"/>
      <c r="B271" s="2"/>
      <c r="C271" s="2"/>
      <c r="D271" s="2"/>
      <c r="E271" s="2"/>
      <c r="F271" s="2"/>
      <c r="G271" s="5"/>
      <c r="H271" s="5"/>
      <c r="I271" s="5"/>
      <c r="J271" s="5"/>
      <c r="K271" s="5"/>
      <c r="L271" s="5"/>
      <c r="M271" s="13"/>
    </row>
    <row r="272" spans="1:13">
      <c r="A272" s="2"/>
      <c r="B272" s="2"/>
      <c r="C272" s="2"/>
      <c r="D272" s="2"/>
      <c r="E272" s="2"/>
      <c r="F272" s="2"/>
      <c r="G272" s="5"/>
      <c r="H272" s="5"/>
      <c r="I272" s="5"/>
      <c r="J272" s="5"/>
      <c r="K272" s="5"/>
      <c r="L272" s="5"/>
      <c r="M272" s="13"/>
    </row>
    <row r="273" spans="1:13">
      <c r="A273" s="2"/>
      <c r="B273" s="2"/>
      <c r="C273" s="2"/>
      <c r="D273" s="2"/>
      <c r="E273" s="2"/>
      <c r="F273" s="2"/>
      <c r="G273" s="5"/>
      <c r="H273" s="5"/>
      <c r="I273" s="5"/>
      <c r="J273" s="5"/>
      <c r="K273" s="5"/>
      <c r="L273" s="5"/>
      <c r="M273" s="13"/>
    </row>
    <row r="274" spans="1:13">
      <c r="A274" s="2"/>
      <c r="B274" s="2"/>
      <c r="C274" s="2"/>
      <c r="D274" s="2"/>
      <c r="E274" s="2"/>
      <c r="F274" s="2"/>
      <c r="G274" s="5"/>
      <c r="H274" s="5"/>
      <c r="I274" s="5"/>
      <c r="J274" s="5"/>
      <c r="K274" s="5"/>
      <c r="L274" s="5"/>
      <c r="M274" s="13"/>
    </row>
    <row r="275" spans="1:13">
      <c r="A275" s="2"/>
      <c r="B275" s="2"/>
      <c r="C275" s="2"/>
      <c r="D275" s="2"/>
      <c r="E275" s="2"/>
      <c r="F275" s="2"/>
      <c r="G275" s="5"/>
      <c r="H275" s="5"/>
      <c r="I275" s="5"/>
      <c r="J275" s="5"/>
      <c r="K275" s="5"/>
      <c r="L275" s="5"/>
      <c r="M275" s="13"/>
    </row>
    <row r="276" spans="1:13">
      <c r="A276" s="2"/>
      <c r="B276" s="2"/>
      <c r="C276" s="2"/>
      <c r="D276" s="2"/>
      <c r="E276" s="2"/>
      <c r="F276" s="2"/>
      <c r="G276" s="5"/>
      <c r="H276" s="5"/>
      <c r="I276" s="5"/>
      <c r="J276" s="5"/>
      <c r="K276" s="5"/>
      <c r="L276" s="5"/>
      <c r="M276" s="13"/>
    </row>
    <row r="277" spans="1:13">
      <c r="A277" s="2"/>
      <c r="B277" s="2"/>
      <c r="C277" s="2"/>
      <c r="D277" s="2"/>
      <c r="E277" s="2"/>
      <c r="F277" s="2"/>
      <c r="G277" s="5"/>
      <c r="H277" s="5"/>
      <c r="I277" s="5"/>
      <c r="J277" s="5"/>
      <c r="K277" s="5"/>
      <c r="L277" s="5"/>
      <c r="M277" s="13"/>
    </row>
    <row r="278" spans="1:13">
      <c r="A278" s="2"/>
      <c r="B278" s="2"/>
      <c r="C278" s="2"/>
      <c r="D278" s="2"/>
      <c r="E278" s="2"/>
      <c r="F278" s="2"/>
      <c r="G278" s="5"/>
      <c r="H278" s="5"/>
      <c r="I278" s="5"/>
      <c r="J278" s="5"/>
      <c r="K278" s="5"/>
      <c r="L278" s="5"/>
      <c r="M278" s="13"/>
    </row>
    <row r="279" spans="1:13">
      <c r="A279" s="2"/>
      <c r="B279" s="2"/>
      <c r="C279" s="2"/>
      <c r="D279" s="2"/>
      <c r="E279" s="2"/>
      <c r="F279" s="2"/>
      <c r="G279" s="5"/>
      <c r="H279" s="5"/>
      <c r="I279" s="5"/>
      <c r="J279" s="5"/>
      <c r="K279" s="5"/>
      <c r="L279" s="5"/>
      <c r="M279" s="13"/>
    </row>
    <row r="280" spans="1:13">
      <c r="A280" s="2"/>
      <c r="B280" s="2"/>
      <c r="C280" s="2"/>
      <c r="D280" s="2"/>
      <c r="E280" s="2"/>
      <c r="F280" s="2"/>
      <c r="G280" s="5"/>
      <c r="H280" s="5"/>
      <c r="I280" s="5"/>
      <c r="J280" s="5"/>
      <c r="K280" s="5"/>
      <c r="L280" s="5"/>
      <c r="M280" s="13"/>
    </row>
    <row r="281" spans="1:13">
      <c r="A281" s="2"/>
      <c r="B281" s="2"/>
      <c r="C281" s="2"/>
      <c r="D281" s="2"/>
      <c r="E281" s="2"/>
      <c r="F281" s="2"/>
      <c r="G281" s="5"/>
      <c r="H281" s="5"/>
      <c r="I281" s="5"/>
      <c r="J281" s="5"/>
      <c r="K281" s="5"/>
      <c r="L281" s="5"/>
      <c r="M281" s="13"/>
    </row>
    <row r="282" spans="1:13">
      <c r="A282" s="2"/>
      <c r="B282" s="2"/>
      <c r="C282" s="2"/>
      <c r="D282" s="2"/>
      <c r="E282" s="2"/>
      <c r="F282" s="2"/>
      <c r="G282" s="5"/>
      <c r="H282" s="5"/>
      <c r="I282" s="5"/>
      <c r="J282" s="5"/>
      <c r="K282" s="5"/>
      <c r="L282" s="5"/>
      <c r="M282" s="13"/>
    </row>
    <row r="283" spans="1:13">
      <c r="A283" s="2"/>
      <c r="B283" s="2"/>
      <c r="C283" s="2"/>
      <c r="D283" s="2"/>
      <c r="E283" s="2"/>
      <c r="F283" s="2"/>
      <c r="G283" s="5"/>
      <c r="H283" s="5"/>
      <c r="I283" s="5"/>
      <c r="J283" s="5"/>
      <c r="K283" s="5"/>
      <c r="L283" s="5"/>
      <c r="M283" s="13"/>
    </row>
    <row r="284" spans="1:13">
      <c r="A284" s="2"/>
      <c r="B284" s="2"/>
      <c r="C284" s="2"/>
      <c r="D284" s="2"/>
      <c r="E284" s="2"/>
      <c r="F284" s="2"/>
      <c r="G284" s="5"/>
      <c r="H284" s="5"/>
      <c r="I284" s="5"/>
      <c r="J284" s="5"/>
      <c r="K284" s="5"/>
      <c r="L284" s="5"/>
      <c r="M284" s="13"/>
    </row>
    <row r="285" spans="1:13">
      <c r="A285" s="2"/>
      <c r="B285" s="2"/>
      <c r="C285" s="2"/>
      <c r="D285" s="2"/>
      <c r="E285" s="2"/>
      <c r="F285" s="2"/>
      <c r="G285" s="5"/>
      <c r="H285" s="5"/>
      <c r="I285" s="5"/>
      <c r="J285" s="5"/>
      <c r="K285" s="5"/>
      <c r="L285" s="5"/>
      <c r="M285" s="13"/>
    </row>
    <row r="286" spans="1:13">
      <c r="A286" s="2"/>
      <c r="B286" s="2"/>
      <c r="C286" s="2"/>
      <c r="D286" s="2"/>
      <c r="E286" s="2"/>
      <c r="F286" s="2"/>
      <c r="G286" s="5"/>
      <c r="H286" s="5"/>
      <c r="I286" s="5"/>
      <c r="J286" s="5"/>
      <c r="K286" s="5"/>
      <c r="L286" s="5"/>
      <c r="M286" s="13"/>
    </row>
    <row r="287" spans="1:13">
      <c r="A287" s="2"/>
      <c r="B287" s="2"/>
      <c r="C287" s="2"/>
      <c r="D287" s="2"/>
      <c r="E287" s="2"/>
      <c r="F287" s="2"/>
      <c r="G287" s="5"/>
      <c r="H287" s="5"/>
      <c r="I287" s="5"/>
      <c r="J287" s="5"/>
      <c r="K287" s="5"/>
      <c r="L287" s="5"/>
      <c r="M287" s="13"/>
    </row>
    <row r="288" spans="1:13">
      <c r="A288" s="2"/>
      <c r="B288" s="2"/>
      <c r="C288" s="2"/>
      <c r="D288" s="2"/>
      <c r="E288" s="2"/>
      <c r="F288" s="2"/>
      <c r="G288" s="5"/>
      <c r="H288" s="5"/>
      <c r="I288" s="5"/>
      <c r="J288" s="5"/>
      <c r="K288" s="5"/>
      <c r="L288" s="5"/>
      <c r="M288" s="13"/>
    </row>
    <row r="289" spans="1:13">
      <c r="A289" s="2"/>
      <c r="B289" s="2"/>
      <c r="C289" s="2"/>
      <c r="D289" s="2"/>
      <c r="E289" s="2"/>
      <c r="F289" s="2"/>
      <c r="G289" s="5"/>
      <c r="H289" s="5"/>
      <c r="I289" s="5"/>
      <c r="J289" s="5"/>
      <c r="K289" s="5"/>
      <c r="L289" s="5"/>
      <c r="M289" s="13"/>
    </row>
    <row r="290" spans="1:13">
      <c r="A290" s="2"/>
      <c r="B290" s="2"/>
      <c r="C290" s="2"/>
      <c r="D290" s="2"/>
      <c r="E290" s="2"/>
      <c r="F290" s="2"/>
      <c r="G290" s="5"/>
      <c r="H290" s="5"/>
      <c r="I290" s="5"/>
      <c r="J290" s="5"/>
      <c r="K290" s="5"/>
      <c r="L290" s="5"/>
      <c r="M290" s="13"/>
    </row>
    <row r="291" spans="1:13">
      <c r="A291" s="2"/>
      <c r="B291" s="2"/>
      <c r="C291" s="2"/>
      <c r="D291" s="2"/>
      <c r="E291" s="2"/>
      <c r="F291" s="2"/>
      <c r="G291" s="5"/>
      <c r="H291" s="5"/>
      <c r="I291" s="5"/>
      <c r="J291" s="5"/>
      <c r="K291" s="5"/>
      <c r="L291" s="5"/>
      <c r="M291" s="13"/>
    </row>
    <row r="292" spans="1:13">
      <c r="A292" s="2"/>
      <c r="B292" s="2"/>
      <c r="C292" s="2"/>
      <c r="D292" s="2"/>
      <c r="E292" s="2"/>
      <c r="F292" s="2"/>
      <c r="G292" s="5"/>
      <c r="H292" s="5"/>
      <c r="I292" s="5"/>
      <c r="J292" s="5"/>
      <c r="K292" s="5"/>
      <c r="L292" s="5"/>
      <c r="M292" s="13"/>
    </row>
    <row r="293" spans="1:13">
      <c r="A293" s="2"/>
      <c r="B293" s="2"/>
      <c r="C293" s="2"/>
      <c r="D293" s="2"/>
      <c r="E293" s="2"/>
      <c r="F293" s="2"/>
      <c r="G293" s="5"/>
      <c r="H293" s="5"/>
      <c r="I293" s="5"/>
      <c r="J293" s="5"/>
      <c r="K293" s="5"/>
      <c r="L293" s="5"/>
      <c r="M293" s="13"/>
    </row>
    <row r="294" spans="1:13">
      <c r="A294" s="2"/>
      <c r="B294" s="2"/>
      <c r="C294" s="2"/>
      <c r="D294" s="2"/>
      <c r="E294" s="2"/>
      <c r="F294" s="2"/>
      <c r="G294" s="5"/>
      <c r="H294" s="5"/>
      <c r="I294" s="5"/>
      <c r="J294" s="5"/>
      <c r="K294" s="5"/>
      <c r="L294" s="5"/>
      <c r="M294" s="13"/>
    </row>
    <row r="295" spans="1:13">
      <c r="A295" s="2"/>
      <c r="B295" s="2"/>
      <c r="C295" s="2"/>
      <c r="D295" s="2"/>
      <c r="E295" s="2"/>
      <c r="F295" s="2"/>
      <c r="G295" s="5"/>
      <c r="H295" s="5"/>
      <c r="I295" s="5"/>
      <c r="J295" s="5"/>
      <c r="K295" s="5"/>
      <c r="L295" s="5"/>
      <c r="M295" s="13"/>
    </row>
    <row r="296" spans="1:13">
      <c r="A296" s="2"/>
      <c r="B296" s="2"/>
      <c r="C296" s="2"/>
      <c r="D296" s="2"/>
      <c r="E296" s="2"/>
      <c r="F296" s="2"/>
      <c r="G296" s="5"/>
      <c r="H296" s="5"/>
      <c r="I296" s="5"/>
      <c r="J296" s="5"/>
      <c r="K296" s="5"/>
      <c r="L296" s="5"/>
      <c r="M296" s="13"/>
    </row>
    <row r="297" spans="1:13">
      <c r="A297" s="2"/>
      <c r="B297" s="2"/>
      <c r="C297" s="2"/>
      <c r="D297" s="2"/>
      <c r="E297" s="2"/>
      <c r="F297" s="2"/>
      <c r="G297" s="5"/>
      <c r="H297" s="5"/>
      <c r="I297" s="5"/>
      <c r="J297" s="5"/>
      <c r="K297" s="5"/>
      <c r="L297" s="5"/>
      <c r="M297" s="13"/>
    </row>
    <row r="298" spans="1:13">
      <c r="A298" s="2"/>
      <c r="B298" s="2"/>
      <c r="C298" s="2"/>
      <c r="D298" s="2"/>
      <c r="E298" s="2"/>
      <c r="F298" s="2"/>
      <c r="G298" s="5"/>
      <c r="H298" s="5"/>
      <c r="I298" s="5"/>
      <c r="J298" s="5"/>
      <c r="K298" s="5"/>
      <c r="L298" s="5"/>
      <c r="M298" s="13"/>
    </row>
    <row r="299" spans="1:13">
      <c r="A299" s="2"/>
      <c r="B299" s="2"/>
      <c r="C299" s="2"/>
      <c r="D299" s="2"/>
      <c r="E299" s="2"/>
      <c r="F299" s="2"/>
      <c r="G299" s="5"/>
      <c r="H299" s="5"/>
      <c r="I299" s="5"/>
      <c r="J299" s="5"/>
      <c r="K299" s="5"/>
      <c r="L299" s="5"/>
      <c r="M299" s="13"/>
    </row>
    <row r="300" spans="1:13">
      <c r="A300" s="2"/>
      <c r="B300" s="2"/>
      <c r="C300" s="2"/>
      <c r="D300" s="2"/>
      <c r="E300" s="2"/>
      <c r="F300" s="2"/>
      <c r="G300" s="5"/>
      <c r="H300" s="5"/>
      <c r="I300" s="5"/>
      <c r="J300" s="5"/>
      <c r="K300" s="5"/>
      <c r="L300" s="5"/>
      <c r="M300" s="13"/>
    </row>
    <row r="301" spans="1:13">
      <c r="A301" s="2"/>
      <c r="B301" s="2"/>
      <c r="C301" s="2"/>
      <c r="D301" s="2"/>
      <c r="E301" s="2"/>
      <c r="F301" s="2"/>
      <c r="G301" s="5"/>
      <c r="H301" s="5"/>
      <c r="I301" s="5"/>
      <c r="J301" s="5"/>
      <c r="K301" s="5"/>
      <c r="L301" s="5"/>
      <c r="M301" s="13"/>
    </row>
    <row r="302" spans="1:13">
      <c r="A302" s="2"/>
      <c r="B302" s="2"/>
      <c r="C302" s="2"/>
      <c r="D302" s="2"/>
      <c r="E302" s="2"/>
      <c r="F302" s="2"/>
      <c r="G302" s="5"/>
      <c r="H302" s="5"/>
      <c r="I302" s="5"/>
      <c r="J302" s="5"/>
      <c r="K302" s="5"/>
      <c r="L302" s="5"/>
      <c r="M302" s="13"/>
    </row>
    <row r="303" spans="1:13">
      <c r="A303" s="2"/>
      <c r="B303" s="2"/>
      <c r="C303" s="2"/>
      <c r="D303" s="2"/>
      <c r="E303" s="2"/>
      <c r="F303" s="2"/>
      <c r="G303" s="5"/>
      <c r="H303" s="5"/>
      <c r="I303" s="5"/>
      <c r="J303" s="5"/>
      <c r="K303" s="5"/>
      <c r="L303" s="5"/>
      <c r="M303" s="13"/>
    </row>
    <row r="304" spans="1:13">
      <c r="A304" s="2"/>
      <c r="B304" s="2"/>
      <c r="C304" s="2"/>
      <c r="D304" s="2"/>
      <c r="E304" s="2"/>
      <c r="F304" s="2"/>
      <c r="G304" s="5"/>
      <c r="H304" s="5"/>
      <c r="I304" s="5"/>
      <c r="J304" s="5"/>
      <c r="K304" s="5"/>
      <c r="L304" s="5"/>
      <c r="M304" s="13"/>
    </row>
    <row r="305" spans="1:13">
      <c r="A305" s="2"/>
      <c r="B305" s="2"/>
      <c r="C305" s="2"/>
      <c r="D305" s="2"/>
      <c r="E305" s="2"/>
      <c r="F305" s="2"/>
      <c r="G305" s="5"/>
      <c r="H305" s="5"/>
      <c r="I305" s="5"/>
      <c r="J305" s="5"/>
      <c r="K305" s="5"/>
      <c r="L305" s="5"/>
      <c r="M305" s="13"/>
    </row>
    <row r="306" spans="1:13">
      <c r="A306" s="2"/>
      <c r="B306" s="2"/>
      <c r="C306" s="2"/>
      <c r="D306" s="2"/>
      <c r="E306" s="2"/>
      <c r="F306" s="2"/>
      <c r="G306" s="5"/>
      <c r="H306" s="5"/>
      <c r="I306" s="5"/>
      <c r="J306" s="5"/>
      <c r="K306" s="5"/>
      <c r="L306" s="5"/>
      <c r="M306" s="13"/>
    </row>
    <row r="307" spans="1:13">
      <c r="A307" s="2"/>
      <c r="B307" s="2"/>
      <c r="C307" s="2"/>
      <c r="D307" s="2"/>
      <c r="E307" s="2"/>
      <c r="F307" s="2"/>
      <c r="G307" s="5"/>
      <c r="H307" s="5"/>
      <c r="I307" s="5"/>
      <c r="J307" s="5"/>
      <c r="K307" s="5"/>
      <c r="L307" s="5"/>
      <c r="M307" s="13"/>
    </row>
    <row r="308" spans="1:13">
      <c r="A308" s="2"/>
      <c r="B308" s="2"/>
      <c r="C308" s="2"/>
      <c r="D308" s="2"/>
      <c r="E308" s="2"/>
      <c r="F308" s="2"/>
      <c r="G308" s="5"/>
      <c r="H308" s="5"/>
      <c r="I308" s="5"/>
      <c r="J308" s="5"/>
      <c r="K308" s="5"/>
      <c r="L308" s="5"/>
      <c r="M308" s="13"/>
    </row>
    <row r="309" spans="1:13">
      <c r="A309" s="2"/>
      <c r="B309" s="2"/>
      <c r="C309" s="2"/>
      <c r="D309" s="2"/>
      <c r="E309" s="2"/>
      <c r="F309" s="2"/>
      <c r="G309" s="5"/>
      <c r="H309" s="5"/>
      <c r="I309" s="5"/>
      <c r="J309" s="5"/>
      <c r="K309" s="5"/>
      <c r="L309" s="5"/>
      <c r="M309" s="13"/>
    </row>
    <row r="310" spans="1:13">
      <c r="A310" s="2"/>
      <c r="B310" s="2"/>
      <c r="C310" s="2"/>
      <c r="D310" s="2"/>
      <c r="E310" s="2"/>
      <c r="F310" s="2"/>
      <c r="G310" s="5"/>
      <c r="H310" s="5"/>
      <c r="I310" s="5"/>
      <c r="J310" s="5"/>
      <c r="K310" s="5"/>
      <c r="L310" s="5"/>
      <c r="M310" s="13"/>
    </row>
    <row r="311" spans="1:13">
      <c r="A311" s="2"/>
      <c r="B311" s="2"/>
      <c r="C311" s="2"/>
      <c r="D311" s="2"/>
      <c r="E311" s="2"/>
      <c r="F311" s="2"/>
      <c r="G311" s="5"/>
      <c r="H311" s="5"/>
      <c r="I311" s="5"/>
      <c r="J311" s="5"/>
      <c r="K311" s="5"/>
      <c r="L311" s="5"/>
      <c r="M311" s="13"/>
    </row>
    <row r="312" spans="1:13">
      <c r="A312" s="2"/>
      <c r="B312" s="2"/>
      <c r="C312" s="2"/>
      <c r="D312" s="2"/>
      <c r="E312" s="2"/>
      <c r="F312" s="2"/>
      <c r="G312" s="5"/>
      <c r="H312" s="5"/>
      <c r="I312" s="5"/>
      <c r="J312" s="5"/>
      <c r="K312" s="5"/>
      <c r="L312" s="5"/>
      <c r="M312" s="13"/>
    </row>
    <row r="313" spans="1:13">
      <c r="A313" s="2"/>
      <c r="B313" s="2"/>
      <c r="C313" s="2"/>
      <c r="D313" s="2"/>
      <c r="E313" s="2"/>
      <c r="F313" s="2"/>
      <c r="G313" s="5"/>
      <c r="H313" s="5"/>
      <c r="I313" s="5"/>
      <c r="J313" s="5"/>
      <c r="K313" s="5"/>
      <c r="L313" s="5"/>
      <c r="M313" s="13"/>
    </row>
    <row r="314" spans="1:13">
      <c r="A314" s="2"/>
      <c r="B314" s="2"/>
      <c r="C314" s="2"/>
      <c r="D314" s="2"/>
      <c r="E314" s="2"/>
      <c r="F314" s="2"/>
      <c r="G314" s="5"/>
      <c r="H314" s="5"/>
      <c r="I314" s="5"/>
      <c r="J314" s="5"/>
      <c r="K314" s="5"/>
      <c r="L314" s="5"/>
      <c r="M314" s="13"/>
    </row>
    <row r="315" spans="1:13">
      <c r="A315" s="2"/>
      <c r="B315" s="2"/>
      <c r="C315" s="2"/>
      <c r="D315" s="2"/>
      <c r="E315" s="2"/>
      <c r="F315" s="2"/>
      <c r="G315" s="5"/>
      <c r="H315" s="5"/>
      <c r="I315" s="5"/>
      <c r="J315" s="5"/>
      <c r="K315" s="5"/>
      <c r="L315" s="5"/>
      <c r="M315" s="13"/>
    </row>
    <row r="316" spans="1:13">
      <c r="A316" s="2"/>
      <c r="B316" s="2"/>
      <c r="C316" s="2"/>
      <c r="D316" s="2"/>
      <c r="E316" s="2"/>
      <c r="F316" s="2"/>
      <c r="G316" s="5"/>
      <c r="H316" s="5"/>
      <c r="I316" s="5"/>
      <c r="J316" s="5"/>
      <c r="K316" s="5"/>
      <c r="L316" s="5"/>
      <c r="M316" s="13"/>
    </row>
    <row r="317" spans="1:13">
      <c r="A317" s="2"/>
      <c r="B317" s="2"/>
      <c r="C317" s="2"/>
      <c r="D317" s="2"/>
      <c r="E317" s="2"/>
      <c r="F317" s="2"/>
      <c r="G317" s="5"/>
      <c r="H317" s="5"/>
      <c r="I317" s="5"/>
      <c r="J317" s="5"/>
      <c r="K317" s="5"/>
      <c r="L317" s="5"/>
      <c r="M317" s="13"/>
    </row>
    <row r="318" spans="1:13">
      <c r="A318" s="2"/>
      <c r="B318" s="2"/>
      <c r="C318" s="2"/>
      <c r="D318" s="2"/>
      <c r="E318" s="2"/>
      <c r="F318" s="2"/>
      <c r="G318" s="5"/>
      <c r="H318" s="5"/>
      <c r="I318" s="5"/>
      <c r="J318" s="5"/>
      <c r="K318" s="5"/>
      <c r="L318" s="5"/>
      <c r="M318" s="13"/>
    </row>
    <row r="319" spans="1:13">
      <c r="A319" s="2"/>
      <c r="B319" s="2"/>
      <c r="C319" s="2"/>
      <c r="D319" s="2"/>
      <c r="E319" s="2"/>
      <c r="F319" s="2"/>
      <c r="G319" s="5"/>
      <c r="H319" s="5"/>
      <c r="I319" s="5"/>
      <c r="J319" s="5"/>
      <c r="K319" s="5"/>
      <c r="L319" s="5"/>
      <c r="M319" s="13"/>
    </row>
    <row r="320" spans="1:13">
      <c r="A320" s="2"/>
      <c r="B320" s="2"/>
      <c r="C320" s="2"/>
      <c r="D320" s="2"/>
      <c r="E320" s="2"/>
      <c r="F320" s="2"/>
      <c r="G320" s="5"/>
      <c r="H320" s="5"/>
      <c r="I320" s="5"/>
      <c r="J320" s="5"/>
      <c r="K320" s="5"/>
      <c r="L320" s="5"/>
      <c r="M320" s="13"/>
    </row>
    <row r="321" spans="1:13">
      <c r="A321" s="2"/>
      <c r="B321" s="2"/>
      <c r="C321" s="2"/>
      <c r="D321" s="2"/>
      <c r="E321" s="2"/>
      <c r="F321" s="2"/>
      <c r="G321" s="5"/>
      <c r="H321" s="5"/>
      <c r="I321" s="5"/>
      <c r="J321" s="5"/>
      <c r="K321" s="5"/>
      <c r="L321" s="5"/>
      <c r="M321" s="13"/>
    </row>
    <row r="322" spans="1:13">
      <c r="A322" s="2"/>
      <c r="B322" s="2"/>
      <c r="C322" s="2"/>
      <c r="D322" s="2"/>
      <c r="E322" s="2"/>
      <c r="F322" s="2"/>
      <c r="G322" s="5"/>
      <c r="H322" s="5"/>
      <c r="I322" s="5"/>
      <c r="J322" s="5"/>
      <c r="K322" s="5"/>
      <c r="L322" s="5"/>
      <c r="M322" s="13"/>
    </row>
    <row r="323" spans="1:13">
      <c r="A323" s="2"/>
      <c r="B323" s="2"/>
      <c r="C323" s="2"/>
      <c r="D323" s="2"/>
      <c r="E323" s="2"/>
      <c r="F323" s="2"/>
      <c r="G323" s="5"/>
      <c r="H323" s="5"/>
      <c r="I323" s="5"/>
      <c r="J323" s="5"/>
      <c r="K323" s="5"/>
      <c r="L323" s="5"/>
      <c r="M323" s="13"/>
    </row>
    <row r="324" spans="1:13">
      <c r="A324" s="2"/>
      <c r="B324" s="2"/>
      <c r="C324" s="2"/>
      <c r="D324" s="2"/>
      <c r="E324" s="2"/>
      <c r="F324" s="2"/>
      <c r="G324" s="5"/>
      <c r="H324" s="5"/>
      <c r="I324" s="5"/>
      <c r="J324" s="5"/>
      <c r="K324" s="5"/>
      <c r="L324" s="5"/>
      <c r="M324" s="13"/>
    </row>
    <row r="325" spans="1:13">
      <c r="A325" s="2"/>
      <c r="B325" s="2"/>
      <c r="C325" s="2"/>
      <c r="D325" s="2"/>
      <c r="E325" s="2"/>
      <c r="F325" s="2"/>
      <c r="G325" s="5"/>
      <c r="H325" s="5"/>
      <c r="I325" s="5"/>
      <c r="J325" s="5"/>
      <c r="K325" s="5"/>
      <c r="L325" s="5"/>
      <c r="M325" s="13"/>
    </row>
    <row r="326" spans="1:13">
      <c r="A326" s="2"/>
      <c r="B326" s="2"/>
      <c r="C326" s="2"/>
      <c r="D326" s="2"/>
      <c r="E326" s="2"/>
      <c r="F326" s="2"/>
      <c r="G326" s="5"/>
      <c r="H326" s="5"/>
      <c r="I326" s="5"/>
      <c r="J326" s="5"/>
      <c r="K326" s="5"/>
      <c r="L326" s="5"/>
      <c r="M326" s="13"/>
    </row>
    <row r="327" spans="1:13">
      <c r="A327" s="2"/>
      <c r="B327" s="2"/>
      <c r="C327" s="2"/>
      <c r="D327" s="2"/>
      <c r="E327" s="2"/>
      <c r="F327" s="2"/>
      <c r="G327" s="5"/>
      <c r="H327" s="5"/>
      <c r="I327" s="5"/>
      <c r="J327" s="5"/>
      <c r="K327" s="5"/>
      <c r="L327" s="5"/>
      <c r="M327" s="13"/>
    </row>
    <row r="328" spans="1:13">
      <c r="A328" s="2"/>
      <c r="B328" s="2"/>
      <c r="C328" s="2"/>
      <c r="D328" s="2"/>
      <c r="E328" s="2"/>
      <c r="F328" s="2"/>
      <c r="G328" s="5"/>
      <c r="H328" s="5"/>
      <c r="I328" s="5"/>
      <c r="J328" s="5"/>
      <c r="K328" s="5"/>
      <c r="L328" s="5"/>
      <c r="M328" s="13"/>
    </row>
    <row r="329" spans="1:13">
      <c r="A329" s="2"/>
      <c r="B329" s="2"/>
      <c r="C329" s="2"/>
      <c r="D329" s="2"/>
      <c r="E329" s="2"/>
      <c r="F329" s="2"/>
      <c r="G329" s="5"/>
      <c r="H329" s="5"/>
      <c r="I329" s="5"/>
      <c r="J329" s="5"/>
      <c r="K329" s="5"/>
      <c r="L329" s="5"/>
      <c r="M329" s="13"/>
    </row>
    <row r="330" spans="1:13">
      <c r="A330" s="2"/>
      <c r="B330" s="2"/>
      <c r="C330" s="2"/>
      <c r="D330" s="2"/>
      <c r="E330" s="2"/>
      <c r="F330" s="2"/>
      <c r="G330" s="5"/>
      <c r="H330" s="5"/>
      <c r="I330" s="5"/>
      <c r="J330" s="5"/>
      <c r="K330" s="5"/>
      <c r="L330" s="5"/>
      <c r="M330" s="13"/>
    </row>
    <row r="331" spans="1:13">
      <c r="A331" s="2"/>
      <c r="B331" s="2"/>
      <c r="C331" s="2"/>
      <c r="D331" s="2"/>
      <c r="E331" s="2"/>
      <c r="F331" s="2"/>
      <c r="G331" s="5"/>
      <c r="H331" s="5"/>
      <c r="I331" s="5"/>
      <c r="J331" s="5"/>
      <c r="K331" s="5"/>
      <c r="L331" s="5"/>
      <c r="M331" s="13"/>
    </row>
    <row r="332" spans="1:13">
      <c r="A332" s="2"/>
      <c r="B332" s="2"/>
      <c r="C332" s="2"/>
      <c r="D332" s="2"/>
      <c r="E332" s="2"/>
      <c r="F332" s="2"/>
      <c r="G332" s="5"/>
      <c r="H332" s="5"/>
      <c r="I332" s="5"/>
      <c r="J332" s="5"/>
      <c r="K332" s="5"/>
      <c r="L332" s="5"/>
      <c r="M332" s="13"/>
    </row>
    <row r="333" spans="1:13">
      <c r="A333" s="2"/>
      <c r="B333" s="2"/>
      <c r="C333" s="2"/>
      <c r="D333" s="2"/>
      <c r="E333" s="2"/>
      <c r="F333" s="2"/>
      <c r="G333" s="5"/>
      <c r="H333" s="5"/>
      <c r="I333" s="5"/>
      <c r="J333" s="5"/>
      <c r="K333" s="5"/>
      <c r="L333" s="5"/>
      <c r="M333" s="13"/>
    </row>
    <row r="334" spans="1:13">
      <c r="A334" s="2"/>
      <c r="B334" s="2"/>
      <c r="C334" s="2"/>
      <c r="D334" s="2"/>
      <c r="E334" s="2"/>
      <c r="F334" s="2"/>
      <c r="G334" s="5"/>
      <c r="H334" s="5"/>
      <c r="I334" s="5"/>
      <c r="J334" s="5"/>
      <c r="K334" s="5"/>
      <c r="L334" s="5"/>
      <c r="M334" s="13"/>
    </row>
    <row r="335" spans="1:13">
      <c r="A335" s="2"/>
      <c r="B335" s="2"/>
      <c r="C335" s="2"/>
      <c r="D335" s="2"/>
      <c r="E335" s="2"/>
      <c r="F335" s="2"/>
      <c r="G335" s="5"/>
      <c r="H335" s="5"/>
      <c r="I335" s="5"/>
      <c r="J335" s="5"/>
      <c r="K335" s="5"/>
      <c r="L335" s="5"/>
      <c r="M335" s="13"/>
    </row>
    <row r="336" spans="1:13">
      <c r="A336" s="2"/>
      <c r="B336" s="2"/>
      <c r="C336" s="2"/>
      <c r="D336" s="2"/>
      <c r="E336" s="2"/>
      <c r="F336" s="2"/>
      <c r="G336" s="5"/>
      <c r="H336" s="5"/>
      <c r="I336" s="5"/>
      <c r="J336" s="5"/>
      <c r="K336" s="5"/>
      <c r="L336" s="5"/>
      <c r="M336" s="13"/>
    </row>
    <row r="337" spans="1:13">
      <c r="A337" s="2"/>
      <c r="B337" s="2"/>
      <c r="C337" s="2"/>
      <c r="D337" s="2"/>
      <c r="E337" s="2"/>
      <c r="F337" s="2"/>
      <c r="G337" s="5"/>
      <c r="H337" s="5"/>
      <c r="I337" s="5"/>
      <c r="J337" s="5"/>
      <c r="K337" s="5"/>
      <c r="L337" s="5"/>
      <c r="M337" s="13"/>
    </row>
    <row r="338" spans="1:13">
      <c r="A338" s="2"/>
      <c r="B338" s="2"/>
      <c r="C338" s="2"/>
      <c r="D338" s="2"/>
      <c r="E338" s="2"/>
      <c r="F338" s="2"/>
      <c r="G338" s="5"/>
      <c r="H338" s="5"/>
      <c r="I338" s="5"/>
      <c r="J338" s="5"/>
      <c r="K338" s="5"/>
      <c r="L338" s="5"/>
      <c r="M338" s="13"/>
    </row>
    <row r="339" spans="1:13">
      <c r="A339" s="2"/>
      <c r="B339" s="2"/>
      <c r="C339" s="2"/>
      <c r="D339" s="2"/>
      <c r="E339" s="2"/>
      <c r="F339" s="2"/>
      <c r="G339" s="5"/>
      <c r="H339" s="5"/>
      <c r="I339" s="5"/>
      <c r="J339" s="5"/>
      <c r="K339" s="5"/>
      <c r="L339" s="5"/>
      <c r="M339" s="13"/>
    </row>
    <row r="340" spans="1:13">
      <c r="A340" s="2"/>
      <c r="B340" s="2"/>
      <c r="C340" s="2"/>
      <c r="D340" s="2"/>
      <c r="E340" s="2"/>
      <c r="F340" s="2"/>
      <c r="G340" s="5"/>
      <c r="H340" s="5"/>
      <c r="I340" s="5"/>
      <c r="J340" s="5"/>
      <c r="K340" s="5"/>
      <c r="L340" s="5"/>
      <c r="M340" s="13"/>
    </row>
    <row r="341" spans="1:13">
      <c r="A341" s="2"/>
      <c r="B341" s="2"/>
      <c r="C341" s="2"/>
      <c r="D341" s="2"/>
      <c r="E341" s="2"/>
      <c r="F341" s="2"/>
      <c r="G341" s="5"/>
      <c r="H341" s="5"/>
      <c r="I341" s="5"/>
      <c r="J341" s="5"/>
      <c r="K341" s="5"/>
      <c r="L341" s="5"/>
      <c r="M341" s="13"/>
    </row>
    <row r="342" spans="1:13">
      <c r="A342" s="2"/>
      <c r="B342" s="2"/>
      <c r="C342" s="2"/>
      <c r="D342" s="2"/>
      <c r="E342" s="2"/>
      <c r="F342" s="2"/>
      <c r="G342" s="5"/>
      <c r="H342" s="5"/>
      <c r="I342" s="5"/>
      <c r="J342" s="5"/>
      <c r="K342" s="5"/>
      <c r="L342" s="5"/>
      <c r="M342" s="13"/>
    </row>
    <row r="343" spans="1:13">
      <c r="A343" s="2"/>
      <c r="B343" s="2"/>
      <c r="C343" s="2"/>
      <c r="D343" s="2"/>
      <c r="E343" s="2"/>
      <c r="F343" s="2"/>
      <c r="G343" s="5"/>
      <c r="H343" s="5"/>
      <c r="I343" s="5"/>
      <c r="J343" s="5"/>
      <c r="K343" s="5"/>
      <c r="L343" s="5"/>
      <c r="M343" s="13"/>
    </row>
    <row r="344" spans="1:13">
      <c r="A344" s="2"/>
      <c r="B344" s="2"/>
      <c r="C344" s="2"/>
      <c r="D344" s="2"/>
      <c r="E344" s="2"/>
      <c r="F344" s="2"/>
      <c r="G344" s="5"/>
      <c r="H344" s="5"/>
      <c r="I344" s="5"/>
      <c r="J344" s="5"/>
      <c r="K344" s="5"/>
      <c r="L344" s="5"/>
      <c r="M344" s="13"/>
    </row>
    <row r="345" spans="1:13">
      <c r="A345" s="2"/>
      <c r="B345" s="2"/>
      <c r="C345" s="2"/>
      <c r="D345" s="2"/>
      <c r="E345" s="2"/>
      <c r="F345" s="2"/>
      <c r="G345" s="5"/>
      <c r="H345" s="5"/>
      <c r="I345" s="5"/>
      <c r="J345" s="5"/>
      <c r="K345" s="5"/>
      <c r="L345" s="5"/>
      <c r="M345" s="13"/>
    </row>
    <row r="346" spans="1:13">
      <c r="A346" s="2"/>
      <c r="B346" s="2"/>
      <c r="C346" s="2"/>
      <c r="D346" s="2"/>
      <c r="E346" s="2"/>
      <c r="F346" s="2"/>
      <c r="G346" s="5"/>
      <c r="H346" s="5"/>
      <c r="I346" s="5"/>
      <c r="J346" s="5"/>
      <c r="K346" s="5"/>
      <c r="L346" s="5"/>
      <c r="M346" s="13"/>
    </row>
    <row r="347" spans="1:13">
      <c r="A347" s="2"/>
      <c r="B347" s="2"/>
      <c r="C347" s="2"/>
      <c r="D347" s="2"/>
      <c r="E347" s="2"/>
      <c r="F347" s="2"/>
      <c r="G347" s="5"/>
      <c r="H347" s="5"/>
      <c r="I347" s="5"/>
      <c r="J347" s="5"/>
      <c r="K347" s="5"/>
      <c r="L347" s="5"/>
      <c r="M347" s="13"/>
    </row>
    <row r="348" spans="1:13">
      <c r="A348" s="2"/>
      <c r="B348" s="2"/>
      <c r="C348" s="2"/>
      <c r="D348" s="2"/>
      <c r="E348" s="2"/>
      <c r="F348" s="2"/>
      <c r="G348" s="5"/>
      <c r="H348" s="5"/>
      <c r="I348" s="5"/>
      <c r="J348" s="5"/>
      <c r="K348" s="5"/>
      <c r="L348" s="5"/>
      <c r="M348" s="13"/>
    </row>
    <row r="349" spans="1:13">
      <c r="A349" s="2"/>
      <c r="B349" s="2"/>
      <c r="C349" s="2"/>
      <c r="D349" s="2"/>
      <c r="E349" s="2"/>
      <c r="F349" s="2"/>
      <c r="G349" s="5"/>
      <c r="H349" s="5"/>
      <c r="I349" s="5"/>
      <c r="J349" s="5"/>
      <c r="K349" s="5"/>
      <c r="L349" s="5"/>
      <c r="M349" s="13"/>
    </row>
    <row r="350" spans="1:13">
      <c r="A350" s="2"/>
      <c r="B350" s="2"/>
      <c r="C350" s="2"/>
      <c r="D350" s="2"/>
      <c r="E350" s="2"/>
      <c r="F350" s="2"/>
      <c r="G350" s="5"/>
      <c r="H350" s="5"/>
      <c r="I350" s="5"/>
      <c r="J350" s="5"/>
      <c r="K350" s="5"/>
      <c r="L350" s="5"/>
      <c r="M350" s="13"/>
    </row>
    <row r="351" spans="1:13">
      <c r="A351" s="2"/>
      <c r="B351" s="2"/>
      <c r="C351" s="2"/>
      <c r="D351" s="2"/>
      <c r="E351" s="2"/>
      <c r="F351" s="2"/>
      <c r="G351" s="5"/>
      <c r="H351" s="5"/>
      <c r="I351" s="5"/>
      <c r="J351" s="5"/>
      <c r="K351" s="5"/>
      <c r="L351" s="5"/>
      <c r="M351" s="13"/>
    </row>
    <row r="352" spans="1:13">
      <c r="A352" s="2"/>
      <c r="B352" s="2"/>
      <c r="C352" s="2"/>
      <c r="D352" s="2"/>
      <c r="E352" s="2"/>
      <c r="F352" s="2"/>
      <c r="G352" s="5"/>
      <c r="H352" s="5"/>
      <c r="I352" s="5"/>
      <c r="J352" s="5"/>
      <c r="K352" s="5"/>
      <c r="L352" s="5"/>
      <c r="M352" s="13"/>
    </row>
    <row r="353" spans="1:13">
      <c r="A353" s="2"/>
      <c r="B353" s="2"/>
      <c r="C353" s="2"/>
      <c r="D353" s="2"/>
      <c r="E353" s="2"/>
      <c r="F353" s="2"/>
      <c r="G353" s="5"/>
      <c r="H353" s="5"/>
      <c r="I353" s="5"/>
      <c r="J353" s="5"/>
      <c r="K353" s="5"/>
      <c r="L353" s="5"/>
      <c r="M353" s="13"/>
    </row>
    <row r="354" spans="1:13">
      <c r="A354" s="2"/>
      <c r="B354" s="2"/>
      <c r="C354" s="2"/>
      <c r="D354" s="2"/>
      <c r="E354" s="2"/>
      <c r="F354" s="2"/>
      <c r="G354" s="5"/>
      <c r="H354" s="5"/>
      <c r="I354" s="5"/>
      <c r="J354" s="5"/>
      <c r="K354" s="5"/>
      <c r="L354" s="5"/>
      <c r="M354" s="13"/>
    </row>
    <row r="355" spans="1:13">
      <c r="A355" s="2"/>
      <c r="B355" s="2"/>
      <c r="C355" s="2"/>
      <c r="D355" s="2"/>
      <c r="E355" s="2"/>
      <c r="F355" s="2"/>
      <c r="G355" s="5"/>
      <c r="H355" s="5"/>
      <c r="I355" s="5"/>
      <c r="J355" s="5"/>
      <c r="K355" s="5"/>
      <c r="L355" s="5"/>
      <c r="M355" s="13"/>
    </row>
    <row r="356" spans="1:13">
      <c r="A356" s="2"/>
      <c r="B356" s="2"/>
      <c r="C356" s="2"/>
      <c r="D356" s="2"/>
      <c r="E356" s="2"/>
      <c r="F356" s="2"/>
      <c r="G356" s="5"/>
      <c r="H356" s="5"/>
      <c r="I356" s="5"/>
      <c r="J356" s="5"/>
      <c r="K356" s="5"/>
      <c r="L356" s="5"/>
      <c r="M356" s="13"/>
    </row>
    <row r="357" spans="1:13">
      <c r="A357" s="2"/>
      <c r="B357" s="2"/>
      <c r="C357" s="2"/>
      <c r="D357" s="2"/>
      <c r="E357" s="2"/>
      <c r="F357" s="2"/>
      <c r="G357" s="5"/>
      <c r="H357" s="5"/>
      <c r="I357" s="5"/>
      <c r="J357" s="5"/>
      <c r="K357" s="5"/>
      <c r="L357" s="5"/>
      <c r="M357" s="13"/>
    </row>
    <row r="358" spans="1:13">
      <c r="A358" s="2"/>
      <c r="B358" s="2"/>
      <c r="C358" s="2"/>
      <c r="D358" s="2"/>
      <c r="E358" s="2"/>
      <c r="F358" s="2"/>
      <c r="G358" s="5"/>
      <c r="H358" s="5"/>
      <c r="I358" s="5"/>
      <c r="J358" s="5"/>
      <c r="K358" s="5"/>
      <c r="L358" s="5"/>
      <c r="M358" s="13"/>
    </row>
    <row r="359" spans="1:13">
      <c r="A359" s="2"/>
      <c r="B359" s="2"/>
      <c r="C359" s="2"/>
      <c r="D359" s="2"/>
      <c r="E359" s="2"/>
      <c r="F359" s="2"/>
      <c r="G359" s="5"/>
      <c r="H359" s="5"/>
      <c r="I359" s="5"/>
      <c r="J359" s="5"/>
      <c r="K359" s="5"/>
      <c r="L359" s="5"/>
      <c r="M359" s="13"/>
    </row>
    <row r="360" spans="1:13">
      <c r="A360" s="2"/>
      <c r="B360" s="2"/>
      <c r="C360" s="2"/>
      <c r="D360" s="2"/>
      <c r="E360" s="2"/>
      <c r="F360" s="2"/>
      <c r="G360" s="5"/>
      <c r="H360" s="5"/>
      <c r="I360" s="5"/>
      <c r="J360" s="5"/>
      <c r="K360" s="5"/>
      <c r="L360" s="5"/>
      <c r="M360" s="13"/>
    </row>
    <row r="361" spans="1:13">
      <c r="A361" s="2"/>
      <c r="B361" s="2"/>
      <c r="C361" s="2"/>
      <c r="D361" s="2"/>
      <c r="E361" s="2"/>
      <c r="F361" s="2"/>
      <c r="G361" s="5"/>
      <c r="H361" s="5"/>
      <c r="I361" s="5"/>
      <c r="J361" s="5"/>
      <c r="K361" s="5"/>
      <c r="L361" s="5"/>
      <c r="M361" s="13"/>
    </row>
    <row r="362" spans="1:13">
      <c r="A362" s="2"/>
      <c r="B362" s="2"/>
      <c r="C362" s="2"/>
      <c r="D362" s="2"/>
      <c r="E362" s="2"/>
      <c r="F362" s="2"/>
      <c r="G362" s="5"/>
      <c r="H362" s="5"/>
      <c r="I362" s="5"/>
      <c r="J362" s="5"/>
      <c r="K362" s="5"/>
      <c r="L362" s="5"/>
      <c r="M362" s="13"/>
    </row>
    <row r="363" spans="1:13">
      <c r="A363" s="2"/>
      <c r="B363" s="2"/>
      <c r="C363" s="2"/>
      <c r="D363" s="2"/>
      <c r="E363" s="2"/>
      <c r="F363" s="2"/>
      <c r="G363" s="5"/>
      <c r="H363" s="5"/>
      <c r="I363" s="5"/>
      <c r="J363" s="5"/>
      <c r="K363" s="5"/>
      <c r="L363" s="5"/>
      <c r="M363" s="13"/>
    </row>
    <row r="364" spans="1:13">
      <c r="A364" s="2"/>
      <c r="B364" s="2"/>
      <c r="C364" s="2"/>
      <c r="D364" s="2"/>
      <c r="E364" s="2"/>
      <c r="F364" s="2"/>
      <c r="G364" s="5"/>
      <c r="H364" s="5"/>
      <c r="I364" s="5"/>
      <c r="J364" s="5"/>
      <c r="K364" s="5"/>
      <c r="L364" s="5"/>
      <c r="M364" s="13"/>
    </row>
    <row r="365" spans="1:13">
      <c r="A365" s="2"/>
      <c r="B365" s="2"/>
      <c r="C365" s="2"/>
      <c r="D365" s="2"/>
      <c r="E365" s="2"/>
      <c r="F365" s="2"/>
      <c r="G365" s="5"/>
      <c r="H365" s="5"/>
      <c r="I365" s="5"/>
      <c r="J365" s="5"/>
      <c r="K365" s="5"/>
      <c r="L365" s="5"/>
      <c r="M365" s="13"/>
    </row>
    <row r="366" spans="1:13">
      <c r="A366" s="2"/>
      <c r="B366" s="2"/>
      <c r="C366" s="2"/>
      <c r="D366" s="2"/>
      <c r="E366" s="2"/>
      <c r="F366" s="2"/>
      <c r="G366" s="5"/>
      <c r="H366" s="5"/>
      <c r="I366" s="5"/>
      <c r="J366" s="5"/>
      <c r="K366" s="5"/>
      <c r="L366" s="5"/>
      <c r="M366" s="13"/>
    </row>
    <row r="367" spans="1:13">
      <c r="A367" s="2"/>
      <c r="B367" s="2"/>
      <c r="C367" s="2"/>
      <c r="D367" s="2"/>
      <c r="E367" s="2"/>
      <c r="F367" s="2"/>
      <c r="G367" s="5"/>
      <c r="H367" s="5"/>
      <c r="I367" s="5"/>
      <c r="J367" s="5"/>
      <c r="K367" s="5"/>
      <c r="L367" s="5"/>
      <c r="M367" s="13"/>
    </row>
    <row r="368" spans="1:13">
      <c r="A368" s="2"/>
      <c r="B368" s="2"/>
      <c r="C368" s="2"/>
      <c r="D368" s="2"/>
      <c r="E368" s="2"/>
      <c r="F368" s="2"/>
      <c r="G368" s="5"/>
      <c r="H368" s="5"/>
      <c r="I368" s="5"/>
      <c r="J368" s="5"/>
      <c r="K368" s="5"/>
      <c r="L368" s="5"/>
      <c r="M368" s="13"/>
    </row>
    <row r="369" spans="1:13">
      <c r="A369" s="2"/>
      <c r="B369" s="2"/>
      <c r="C369" s="2"/>
      <c r="D369" s="2"/>
      <c r="E369" s="2"/>
      <c r="F369" s="2"/>
      <c r="G369" s="5"/>
      <c r="H369" s="5"/>
      <c r="I369" s="5"/>
      <c r="J369" s="5"/>
      <c r="K369" s="5"/>
      <c r="L369" s="5"/>
      <c r="M369" s="13"/>
    </row>
    <row r="370" spans="1:13">
      <c r="A370" s="2"/>
      <c r="B370" s="2"/>
      <c r="C370" s="2"/>
      <c r="D370" s="2"/>
      <c r="E370" s="2"/>
      <c r="F370" s="2"/>
      <c r="G370" s="5"/>
      <c r="H370" s="5"/>
      <c r="I370" s="5"/>
      <c r="J370" s="5"/>
      <c r="K370" s="5"/>
      <c r="L370" s="5"/>
      <c r="M370" s="13"/>
    </row>
    <row r="371" spans="1:13">
      <c r="A371" s="2"/>
      <c r="B371" s="2"/>
      <c r="C371" s="2"/>
      <c r="D371" s="2"/>
      <c r="E371" s="2"/>
      <c r="F371" s="2"/>
      <c r="G371" s="5"/>
      <c r="H371" s="5"/>
      <c r="I371" s="5"/>
      <c r="J371" s="5"/>
      <c r="K371" s="5"/>
      <c r="L371" s="5"/>
      <c r="M371" s="13"/>
    </row>
    <row r="372" spans="1:13">
      <c r="A372" s="2"/>
      <c r="B372" s="2"/>
      <c r="C372" s="2"/>
      <c r="D372" s="2"/>
      <c r="E372" s="2"/>
      <c r="F372" s="2"/>
      <c r="G372" s="5"/>
      <c r="H372" s="5"/>
      <c r="I372" s="5"/>
      <c r="J372" s="5"/>
      <c r="K372" s="5"/>
      <c r="L372" s="5"/>
      <c r="M372" s="13"/>
    </row>
    <row r="373" spans="1:13">
      <c r="A373" s="2"/>
      <c r="B373" s="2"/>
      <c r="C373" s="2"/>
      <c r="D373" s="2"/>
      <c r="E373" s="2"/>
      <c r="F373" s="2"/>
      <c r="G373" s="5"/>
      <c r="H373" s="5"/>
      <c r="I373" s="5"/>
      <c r="J373" s="5"/>
      <c r="K373" s="5"/>
      <c r="L373" s="5"/>
      <c r="M373" s="13"/>
    </row>
    <row r="374" spans="1:13">
      <c r="A374" s="2"/>
      <c r="B374" s="2"/>
      <c r="C374" s="2"/>
      <c r="D374" s="2"/>
      <c r="E374" s="2"/>
      <c r="F374" s="2"/>
      <c r="G374" s="5"/>
      <c r="H374" s="5"/>
      <c r="I374" s="5"/>
      <c r="J374" s="5"/>
      <c r="K374" s="5"/>
      <c r="L374" s="5"/>
      <c r="M374" s="13"/>
    </row>
    <row r="375" spans="1:13">
      <c r="A375" s="2"/>
      <c r="B375" s="2"/>
      <c r="C375" s="2"/>
      <c r="D375" s="2"/>
      <c r="E375" s="2"/>
      <c r="F375" s="2"/>
      <c r="G375" s="5"/>
      <c r="H375" s="5"/>
      <c r="I375" s="5"/>
      <c r="J375" s="5"/>
      <c r="K375" s="5"/>
      <c r="L375" s="5"/>
      <c r="M375" s="13"/>
    </row>
    <row r="376" spans="1:13">
      <c r="A376" s="2"/>
      <c r="B376" s="2"/>
      <c r="C376" s="2"/>
      <c r="D376" s="2"/>
      <c r="E376" s="2"/>
      <c r="F376" s="2"/>
      <c r="G376" s="5"/>
      <c r="H376" s="5"/>
      <c r="I376" s="5"/>
      <c r="J376" s="5"/>
      <c r="K376" s="5"/>
      <c r="L376" s="5"/>
      <c r="M376" s="13"/>
    </row>
    <row r="377" spans="1:13">
      <c r="A377" s="2"/>
      <c r="B377" s="2"/>
      <c r="C377" s="2"/>
      <c r="D377" s="2"/>
      <c r="E377" s="2"/>
      <c r="F377" s="2"/>
      <c r="G377" s="5"/>
      <c r="H377" s="5"/>
      <c r="I377" s="5"/>
      <c r="J377" s="5"/>
      <c r="K377" s="5"/>
      <c r="L377" s="5"/>
      <c r="M377" s="13"/>
    </row>
    <row r="378" spans="1:13">
      <c r="A378" s="2"/>
      <c r="B378" s="2"/>
      <c r="C378" s="2"/>
      <c r="D378" s="2"/>
      <c r="E378" s="2"/>
      <c r="F378" s="2"/>
      <c r="G378" s="5"/>
      <c r="H378" s="5"/>
      <c r="I378" s="5"/>
      <c r="J378" s="5"/>
      <c r="K378" s="5"/>
      <c r="L378" s="5"/>
      <c r="M378" s="13"/>
    </row>
    <row r="379" spans="1:13">
      <c r="A379" s="2"/>
      <c r="B379" s="2"/>
      <c r="C379" s="2"/>
      <c r="D379" s="2"/>
      <c r="E379" s="2"/>
      <c r="F379" s="2"/>
      <c r="G379" s="5"/>
      <c r="H379" s="5"/>
      <c r="I379" s="5"/>
      <c r="J379" s="5"/>
      <c r="K379" s="5"/>
      <c r="L379" s="5"/>
      <c r="M379" s="13"/>
    </row>
    <row r="380" spans="1:13">
      <c r="A380" s="2"/>
      <c r="B380" s="2"/>
      <c r="C380" s="2"/>
      <c r="D380" s="2"/>
      <c r="E380" s="2"/>
      <c r="F380" s="2"/>
      <c r="G380" s="5"/>
      <c r="H380" s="5"/>
      <c r="I380" s="5"/>
      <c r="J380" s="5"/>
      <c r="K380" s="5"/>
      <c r="L380" s="5"/>
      <c r="M380" s="13"/>
    </row>
    <row r="381" spans="1:13">
      <c r="A381" s="2"/>
      <c r="B381" s="2"/>
      <c r="C381" s="2"/>
      <c r="D381" s="2"/>
      <c r="E381" s="2"/>
      <c r="F381" s="2"/>
      <c r="G381" s="5"/>
      <c r="H381" s="5"/>
      <c r="I381" s="5"/>
      <c r="J381" s="5"/>
      <c r="K381" s="5"/>
      <c r="L381" s="5"/>
      <c r="M381" s="13"/>
    </row>
    <row r="382" spans="1:13">
      <c r="A382" s="2"/>
      <c r="B382" s="2"/>
      <c r="C382" s="2"/>
      <c r="D382" s="2"/>
      <c r="E382" s="2"/>
      <c r="F382" s="2"/>
      <c r="G382" s="5"/>
      <c r="H382" s="5"/>
      <c r="I382" s="5"/>
      <c r="J382" s="5"/>
      <c r="K382" s="5"/>
      <c r="L382" s="5"/>
      <c r="M382" s="13"/>
    </row>
    <row r="383" spans="1:13">
      <c r="A383" s="2"/>
      <c r="B383" s="2"/>
      <c r="C383" s="2"/>
      <c r="D383" s="2"/>
      <c r="E383" s="2"/>
      <c r="F383" s="2"/>
      <c r="G383" s="5"/>
      <c r="H383" s="5"/>
      <c r="I383" s="5"/>
      <c r="J383" s="5"/>
      <c r="K383" s="5"/>
      <c r="L383" s="5"/>
      <c r="M383" s="13"/>
    </row>
    <row r="384" spans="1:13">
      <c r="A384" s="2"/>
      <c r="B384" s="2"/>
      <c r="C384" s="2"/>
      <c r="D384" s="2"/>
      <c r="E384" s="2"/>
      <c r="F384" s="2"/>
      <c r="G384" s="5"/>
      <c r="H384" s="5"/>
      <c r="I384" s="5"/>
      <c r="J384" s="5"/>
      <c r="K384" s="5"/>
      <c r="L384" s="5"/>
      <c r="M384" s="13"/>
    </row>
    <row r="385" spans="1:13">
      <c r="A385" s="2"/>
      <c r="B385" s="2"/>
      <c r="C385" s="2"/>
      <c r="D385" s="2"/>
      <c r="E385" s="2"/>
      <c r="F385" s="2"/>
      <c r="G385" s="5"/>
      <c r="H385" s="5"/>
      <c r="I385" s="5"/>
      <c r="J385" s="5"/>
      <c r="K385" s="5"/>
      <c r="L385" s="5"/>
      <c r="M385" s="13"/>
    </row>
    <row r="386" spans="1:13">
      <c r="A386" s="2"/>
      <c r="B386" s="2"/>
      <c r="C386" s="2"/>
      <c r="D386" s="2"/>
      <c r="E386" s="2"/>
      <c r="F386" s="2"/>
      <c r="G386" s="5"/>
      <c r="H386" s="5"/>
      <c r="I386" s="5"/>
      <c r="J386" s="5"/>
      <c r="K386" s="5"/>
      <c r="L386" s="5"/>
      <c r="M386" s="13"/>
    </row>
    <row r="387" spans="1:13">
      <c r="A387" s="2"/>
      <c r="B387" s="2"/>
      <c r="C387" s="2"/>
      <c r="D387" s="2"/>
      <c r="E387" s="2"/>
      <c r="F387" s="2"/>
      <c r="G387" s="5"/>
      <c r="H387" s="5"/>
      <c r="I387" s="5"/>
      <c r="J387" s="5"/>
      <c r="K387" s="5"/>
      <c r="L387" s="5"/>
      <c r="M387" s="13"/>
    </row>
    <row r="388" spans="1:13">
      <c r="A388" s="2"/>
      <c r="B388" s="2"/>
      <c r="C388" s="2"/>
      <c r="D388" s="2"/>
      <c r="E388" s="2"/>
      <c r="F388" s="2"/>
      <c r="G388" s="5"/>
      <c r="H388" s="5"/>
      <c r="I388" s="5"/>
      <c r="J388" s="5"/>
      <c r="K388" s="5"/>
      <c r="L388" s="5"/>
      <c r="M388" s="13"/>
    </row>
    <row r="389" spans="1:13">
      <c r="A389" s="2"/>
      <c r="B389" s="2"/>
      <c r="C389" s="2"/>
      <c r="D389" s="2"/>
      <c r="E389" s="2"/>
      <c r="F389" s="2"/>
      <c r="G389" s="5"/>
      <c r="H389" s="5"/>
      <c r="I389" s="5"/>
      <c r="J389" s="5"/>
      <c r="K389" s="5"/>
      <c r="L389" s="5"/>
      <c r="M389" s="13"/>
    </row>
    <row r="390" spans="1:13">
      <c r="A390" s="2"/>
      <c r="B390" s="2"/>
      <c r="C390" s="2"/>
      <c r="D390" s="2"/>
      <c r="E390" s="2"/>
      <c r="F390" s="2"/>
      <c r="G390" s="5"/>
      <c r="H390" s="5"/>
      <c r="I390" s="5"/>
      <c r="J390" s="5"/>
      <c r="K390" s="5"/>
      <c r="L390" s="5"/>
      <c r="M390" s="13"/>
    </row>
    <row r="391" spans="1:13">
      <c r="A391" s="2"/>
      <c r="B391" s="2"/>
      <c r="C391" s="2"/>
      <c r="D391" s="2"/>
      <c r="E391" s="2"/>
      <c r="F391" s="2"/>
      <c r="G391" s="5"/>
      <c r="H391" s="5"/>
      <c r="I391" s="5"/>
      <c r="J391" s="5"/>
      <c r="K391" s="5"/>
      <c r="L391" s="5"/>
      <c r="M391" s="13"/>
    </row>
    <row r="392" spans="1:13">
      <c r="A392" s="2"/>
      <c r="B392" s="2"/>
      <c r="C392" s="2"/>
      <c r="D392" s="2"/>
      <c r="E392" s="2"/>
      <c r="F392" s="2"/>
      <c r="G392" s="5"/>
      <c r="H392" s="5"/>
      <c r="I392" s="5"/>
      <c r="J392" s="5"/>
      <c r="K392" s="5"/>
      <c r="L392" s="5"/>
      <c r="M392" s="13"/>
    </row>
    <row r="393" spans="1:13">
      <c r="A393" s="2"/>
      <c r="B393" s="2"/>
      <c r="C393" s="2"/>
      <c r="D393" s="2"/>
      <c r="E393" s="2"/>
      <c r="F393" s="2"/>
      <c r="G393" s="5"/>
      <c r="H393" s="5"/>
      <c r="I393" s="5"/>
      <c r="J393" s="5"/>
      <c r="K393" s="5"/>
      <c r="L393" s="5"/>
      <c r="M393" s="13"/>
    </row>
    <row r="394" spans="1:13">
      <c r="A394" s="2"/>
      <c r="B394" s="2"/>
      <c r="C394" s="2"/>
      <c r="D394" s="2"/>
      <c r="E394" s="2"/>
      <c r="F394" s="2"/>
      <c r="G394" s="5"/>
      <c r="H394" s="5"/>
      <c r="I394" s="5"/>
      <c r="J394" s="5"/>
      <c r="K394" s="5"/>
      <c r="L394" s="5"/>
      <c r="M394" s="13"/>
    </row>
    <row r="395" spans="1:13">
      <c r="A395" s="2"/>
      <c r="B395" s="2"/>
      <c r="C395" s="2"/>
      <c r="D395" s="2"/>
      <c r="E395" s="2"/>
      <c r="F395" s="2"/>
      <c r="G395" s="5"/>
      <c r="H395" s="5"/>
      <c r="I395" s="5"/>
      <c r="J395" s="5"/>
      <c r="K395" s="5"/>
      <c r="L395" s="5"/>
      <c r="M395" s="13"/>
    </row>
    <row r="396" spans="1:13">
      <c r="A396" s="2"/>
      <c r="B396" s="2"/>
      <c r="C396" s="2"/>
      <c r="D396" s="2"/>
      <c r="E396" s="2"/>
      <c r="F396" s="2"/>
      <c r="G396" s="5"/>
      <c r="H396" s="5"/>
      <c r="I396" s="5"/>
      <c r="J396" s="5"/>
      <c r="K396" s="5"/>
      <c r="L396" s="5"/>
      <c r="M396" s="13"/>
    </row>
    <row r="397" spans="1:13">
      <c r="A397" s="2"/>
      <c r="B397" s="2"/>
      <c r="C397" s="2"/>
      <c r="D397" s="2"/>
      <c r="E397" s="2"/>
      <c r="F397" s="2"/>
      <c r="G397" s="5"/>
      <c r="H397" s="5"/>
      <c r="I397" s="5"/>
      <c r="J397" s="5"/>
      <c r="K397" s="5"/>
      <c r="L397" s="5"/>
      <c r="M397" s="13"/>
    </row>
    <row r="398" spans="1:13">
      <c r="A398" s="2"/>
      <c r="B398" s="2"/>
      <c r="C398" s="2"/>
      <c r="D398" s="2"/>
      <c r="E398" s="2"/>
      <c r="F398" s="2"/>
      <c r="G398" s="5"/>
      <c r="H398" s="5"/>
      <c r="I398" s="5"/>
      <c r="J398" s="5"/>
      <c r="K398" s="5"/>
      <c r="L398" s="5"/>
      <c r="M398" s="13"/>
    </row>
    <row r="399" spans="1:13">
      <c r="A399" s="2"/>
      <c r="B399" s="2"/>
      <c r="C399" s="2"/>
      <c r="D399" s="2"/>
      <c r="E399" s="2"/>
      <c r="F399" s="2"/>
      <c r="G399" s="5"/>
      <c r="H399" s="5"/>
      <c r="I399" s="5"/>
      <c r="J399" s="5"/>
      <c r="K399" s="5"/>
      <c r="L399" s="5"/>
      <c r="M399" s="13"/>
    </row>
    <row r="400" spans="1:13">
      <c r="A400" s="2"/>
      <c r="B400" s="2"/>
      <c r="C400" s="2"/>
      <c r="D400" s="2"/>
      <c r="E400" s="2"/>
      <c r="F400" s="2"/>
      <c r="G400" s="5"/>
      <c r="H400" s="5"/>
      <c r="I400" s="5"/>
      <c r="J400" s="5"/>
      <c r="K400" s="5"/>
      <c r="L400" s="5"/>
      <c r="M400" s="13"/>
    </row>
    <row r="401" spans="1:13">
      <c r="A401" s="2"/>
      <c r="B401" s="2"/>
      <c r="C401" s="2"/>
      <c r="D401" s="2"/>
      <c r="E401" s="2"/>
      <c r="F401" s="2"/>
      <c r="G401" s="5"/>
      <c r="H401" s="5"/>
      <c r="I401" s="5"/>
      <c r="J401" s="5"/>
      <c r="K401" s="5"/>
      <c r="L401" s="5"/>
      <c r="M401" s="13"/>
    </row>
    <row r="402" spans="1:13">
      <c r="A402" s="2"/>
      <c r="B402" s="2"/>
      <c r="C402" s="2"/>
      <c r="D402" s="2"/>
      <c r="E402" s="2"/>
      <c r="F402" s="2"/>
      <c r="G402" s="5"/>
      <c r="H402" s="5"/>
      <c r="I402" s="5"/>
      <c r="J402" s="5"/>
      <c r="K402" s="5"/>
      <c r="L402" s="5"/>
      <c r="M402" s="13"/>
    </row>
    <row r="403" spans="1:13">
      <c r="A403" s="2"/>
      <c r="B403" s="2"/>
      <c r="C403" s="2"/>
      <c r="D403" s="2"/>
      <c r="E403" s="2"/>
      <c r="F403" s="2"/>
      <c r="G403" s="5"/>
      <c r="H403" s="5"/>
      <c r="I403" s="5"/>
      <c r="J403" s="5"/>
      <c r="K403" s="5"/>
      <c r="L403" s="5"/>
      <c r="M403" s="13"/>
    </row>
    <row r="404" spans="1:13">
      <c r="A404" s="2"/>
      <c r="B404" s="2"/>
      <c r="C404" s="2"/>
      <c r="D404" s="2"/>
      <c r="E404" s="2"/>
      <c r="F404" s="2"/>
      <c r="G404" s="5"/>
      <c r="H404" s="5"/>
      <c r="I404" s="5"/>
      <c r="J404" s="5"/>
      <c r="K404" s="5"/>
      <c r="L404" s="5"/>
      <c r="M404" s="13"/>
    </row>
    <row r="405" spans="1:13">
      <c r="A405" s="2"/>
      <c r="B405" s="2"/>
      <c r="C405" s="2"/>
      <c r="D405" s="2"/>
      <c r="E405" s="2"/>
      <c r="F405" s="2"/>
      <c r="G405" s="5"/>
      <c r="H405" s="5"/>
      <c r="I405" s="5"/>
      <c r="J405" s="5"/>
      <c r="K405" s="5"/>
      <c r="L405" s="5"/>
      <c r="M405" s="13"/>
    </row>
    <row r="406" spans="1:13">
      <c r="A406" s="2"/>
      <c r="B406" s="2"/>
      <c r="C406" s="2"/>
      <c r="D406" s="2"/>
      <c r="E406" s="2"/>
      <c r="F406" s="2"/>
      <c r="G406" s="5"/>
      <c r="H406" s="5"/>
      <c r="I406" s="5"/>
      <c r="J406" s="5"/>
      <c r="K406" s="5"/>
      <c r="L406" s="5"/>
      <c r="M406" s="13"/>
    </row>
    <row r="407" spans="1:13">
      <c r="A407" s="2"/>
      <c r="B407" s="2"/>
      <c r="C407" s="2"/>
      <c r="D407" s="2"/>
      <c r="E407" s="2"/>
      <c r="F407" s="2"/>
      <c r="G407" s="5"/>
      <c r="H407" s="5"/>
      <c r="I407" s="5"/>
      <c r="J407" s="5"/>
      <c r="K407" s="5"/>
      <c r="L407" s="5"/>
      <c r="M407" s="13"/>
    </row>
    <row r="408" spans="1:13">
      <c r="A408" s="2"/>
      <c r="B408" s="2"/>
      <c r="C408" s="2"/>
      <c r="D408" s="2"/>
      <c r="E408" s="2"/>
      <c r="F408" s="2"/>
      <c r="G408" s="5"/>
      <c r="H408" s="5"/>
      <c r="I408" s="5"/>
      <c r="J408" s="5"/>
      <c r="K408" s="5"/>
      <c r="L408" s="5"/>
      <c r="M408" s="13"/>
    </row>
    <row r="409" spans="1:13">
      <c r="A409" s="2"/>
      <c r="B409" s="2"/>
      <c r="C409" s="2"/>
      <c r="D409" s="2"/>
      <c r="E409" s="2"/>
      <c r="F409" s="2"/>
      <c r="G409" s="5"/>
      <c r="H409" s="5"/>
      <c r="I409" s="5"/>
      <c r="J409" s="5"/>
      <c r="K409" s="5"/>
      <c r="L409" s="5"/>
      <c r="M409" s="13"/>
    </row>
    <row r="410" spans="1:13">
      <c r="A410" s="2"/>
      <c r="B410" s="2"/>
      <c r="C410" s="2"/>
      <c r="D410" s="2"/>
      <c r="E410" s="2"/>
      <c r="F410" s="2"/>
      <c r="G410" s="5"/>
      <c r="H410" s="5"/>
      <c r="I410" s="5"/>
      <c r="J410" s="5"/>
      <c r="K410" s="5"/>
      <c r="L410" s="5"/>
      <c r="M410" s="13"/>
    </row>
    <row r="411" spans="1:13">
      <c r="A411" s="2"/>
      <c r="B411" s="2"/>
      <c r="C411" s="2"/>
      <c r="D411" s="2"/>
      <c r="E411" s="2"/>
      <c r="F411" s="2"/>
      <c r="G411" s="5"/>
      <c r="H411" s="5"/>
      <c r="I411" s="5"/>
      <c r="J411" s="5"/>
      <c r="K411" s="5"/>
      <c r="L411" s="5"/>
      <c r="M411" s="13"/>
    </row>
    <row r="412" spans="1:13">
      <c r="A412" s="2"/>
      <c r="B412" s="2"/>
      <c r="C412" s="2"/>
      <c r="D412" s="2"/>
      <c r="E412" s="2"/>
      <c r="F412" s="2"/>
      <c r="G412" s="5"/>
      <c r="H412" s="5"/>
      <c r="I412" s="5"/>
      <c r="J412" s="5"/>
      <c r="K412" s="5"/>
      <c r="L412" s="5"/>
      <c r="M412" s="13"/>
    </row>
    <row r="413" spans="1:13">
      <c r="A413" s="2"/>
      <c r="B413" s="2"/>
      <c r="C413" s="2"/>
      <c r="D413" s="2"/>
      <c r="E413" s="2"/>
      <c r="F413" s="2"/>
      <c r="G413" s="5"/>
      <c r="H413" s="5"/>
      <c r="I413" s="5"/>
      <c r="J413" s="5"/>
      <c r="K413" s="5"/>
      <c r="L413" s="5"/>
      <c r="M413" s="13"/>
    </row>
    <row r="414" spans="1:13">
      <c r="A414" s="2"/>
      <c r="B414" s="2"/>
      <c r="C414" s="2"/>
      <c r="D414" s="2"/>
      <c r="E414" s="2"/>
      <c r="F414" s="2"/>
      <c r="G414" s="5"/>
      <c r="H414" s="5"/>
      <c r="I414" s="5"/>
      <c r="J414" s="5"/>
      <c r="K414" s="5"/>
      <c r="L414" s="5"/>
      <c r="M414" s="13"/>
    </row>
    <row r="415" spans="1:13">
      <c r="A415" s="2"/>
      <c r="B415" s="2"/>
      <c r="C415" s="2"/>
      <c r="D415" s="2"/>
      <c r="E415" s="2"/>
      <c r="F415" s="2"/>
      <c r="G415" s="5"/>
      <c r="H415" s="5"/>
      <c r="I415" s="5"/>
      <c r="J415" s="5"/>
      <c r="K415" s="5"/>
      <c r="L415" s="5"/>
      <c r="M415" s="13"/>
    </row>
    <row r="416" spans="1:13">
      <c r="A416" s="2"/>
      <c r="B416" s="2"/>
      <c r="C416" s="2"/>
      <c r="D416" s="2"/>
      <c r="E416" s="2"/>
      <c r="F416" s="2"/>
      <c r="G416" s="5"/>
      <c r="H416" s="5"/>
      <c r="I416" s="5"/>
      <c r="J416" s="5"/>
      <c r="K416" s="5"/>
      <c r="L416" s="5"/>
      <c r="M416" s="13"/>
    </row>
    <row r="417" spans="1:13">
      <c r="A417" s="2"/>
      <c r="B417" s="2"/>
      <c r="C417" s="2"/>
      <c r="D417" s="2"/>
      <c r="E417" s="2"/>
      <c r="F417" s="2"/>
      <c r="G417" s="5"/>
      <c r="H417" s="5"/>
      <c r="I417" s="5"/>
      <c r="J417" s="5"/>
      <c r="K417" s="5"/>
      <c r="L417" s="5"/>
      <c r="M417" s="13"/>
    </row>
    <row r="418" spans="1:13">
      <c r="A418" s="2"/>
      <c r="B418" s="2"/>
      <c r="C418" s="2"/>
      <c r="D418" s="2"/>
      <c r="E418" s="2"/>
      <c r="F418" s="2"/>
      <c r="G418" s="5"/>
      <c r="H418" s="5"/>
      <c r="I418" s="5"/>
      <c r="J418" s="5"/>
      <c r="K418" s="5"/>
      <c r="L418" s="5"/>
      <c r="M418" s="13"/>
    </row>
    <row r="419" spans="1:13">
      <c r="A419" s="2"/>
      <c r="B419" s="2"/>
      <c r="C419" s="2"/>
      <c r="D419" s="2"/>
      <c r="E419" s="2"/>
      <c r="F419" s="2"/>
      <c r="G419" s="5"/>
      <c r="H419" s="5"/>
      <c r="I419" s="5"/>
      <c r="J419" s="5"/>
      <c r="K419" s="5"/>
      <c r="L419" s="5"/>
      <c r="M419" s="13"/>
    </row>
    <row r="420" spans="1:13">
      <c r="A420" s="2"/>
      <c r="B420" s="2"/>
      <c r="C420" s="2"/>
      <c r="D420" s="2"/>
      <c r="E420" s="2"/>
      <c r="F420" s="2"/>
      <c r="G420" s="5"/>
      <c r="H420" s="5"/>
      <c r="I420" s="5"/>
      <c r="J420" s="5"/>
      <c r="K420" s="5"/>
      <c r="L420" s="5"/>
      <c r="M420" s="13"/>
    </row>
    <row r="421" spans="1:13">
      <c r="A421" s="2"/>
      <c r="B421" s="2"/>
      <c r="C421" s="2"/>
      <c r="D421" s="2"/>
      <c r="E421" s="2"/>
      <c r="F421" s="2"/>
      <c r="G421" s="5"/>
      <c r="H421" s="5"/>
      <c r="I421" s="5"/>
      <c r="J421" s="5"/>
      <c r="K421" s="5"/>
      <c r="L421" s="5"/>
      <c r="M421" s="13"/>
    </row>
    <row r="422" spans="1:13">
      <c r="A422" s="2"/>
      <c r="B422" s="2"/>
      <c r="C422" s="2"/>
      <c r="D422" s="2"/>
      <c r="E422" s="2"/>
      <c r="F422" s="2"/>
      <c r="G422" s="5"/>
      <c r="H422" s="5"/>
      <c r="I422" s="5"/>
      <c r="J422" s="5"/>
      <c r="K422" s="5"/>
      <c r="L422" s="5"/>
      <c r="M422" s="13"/>
    </row>
    <row r="423" spans="1:13">
      <c r="A423" s="2"/>
      <c r="B423" s="2"/>
      <c r="C423" s="2"/>
      <c r="D423" s="2"/>
      <c r="E423" s="2"/>
      <c r="F423" s="2"/>
      <c r="G423" s="5"/>
      <c r="H423" s="5"/>
      <c r="I423" s="5"/>
      <c r="J423" s="5"/>
      <c r="K423" s="5"/>
      <c r="L423" s="5"/>
      <c r="M423" s="13"/>
    </row>
    <row r="424" spans="1:13">
      <c r="A424" s="2"/>
      <c r="B424" s="2"/>
      <c r="C424" s="2"/>
      <c r="D424" s="2"/>
      <c r="E424" s="2"/>
      <c r="F424" s="2"/>
      <c r="G424" s="5"/>
      <c r="H424" s="5"/>
      <c r="I424" s="5"/>
      <c r="J424" s="5"/>
      <c r="K424" s="5"/>
      <c r="L424" s="5"/>
      <c r="M424" s="13"/>
    </row>
    <row r="425" spans="1:13">
      <c r="A425" s="2"/>
      <c r="B425" s="2"/>
      <c r="C425" s="2"/>
      <c r="D425" s="2"/>
      <c r="E425" s="2"/>
      <c r="F425" s="2"/>
      <c r="G425" s="5"/>
      <c r="H425" s="5"/>
      <c r="I425" s="5"/>
      <c r="J425" s="5"/>
      <c r="K425" s="5"/>
      <c r="L425" s="5"/>
      <c r="M425" s="13"/>
    </row>
    <row r="426" spans="1:13">
      <c r="A426" s="2"/>
      <c r="B426" s="2"/>
      <c r="C426" s="2"/>
      <c r="D426" s="2"/>
      <c r="E426" s="2"/>
      <c r="F426" s="2"/>
      <c r="G426" s="5"/>
      <c r="H426" s="5"/>
      <c r="I426" s="5"/>
      <c r="J426" s="5"/>
      <c r="K426" s="5"/>
      <c r="L426" s="5"/>
      <c r="M426" s="13"/>
    </row>
    <row r="427" spans="1:13">
      <c r="A427" s="2"/>
      <c r="B427" s="2"/>
      <c r="C427" s="2"/>
      <c r="D427" s="2"/>
      <c r="E427" s="2"/>
      <c r="F427" s="2"/>
      <c r="G427" s="5"/>
      <c r="H427" s="5"/>
      <c r="I427" s="5"/>
      <c r="J427" s="5"/>
      <c r="K427" s="5"/>
      <c r="L427" s="5"/>
      <c r="M427" s="13"/>
    </row>
    <row r="428" spans="1:13">
      <c r="A428" s="2"/>
      <c r="B428" s="2"/>
      <c r="C428" s="2"/>
      <c r="D428" s="2"/>
      <c r="E428" s="2"/>
      <c r="F428" s="2"/>
      <c r="G428" s="5"/>
      <c r="H428" s="5"/>
      <c r="I428" s="5"/>
      <c r="J428" s="5"/>
      <c r="K428" s="5"/>
      <c r="L428" s="5"/>
      <c r="M428" s="13"/>
    </row>
    <row r="429" spans="1:13">
      <c r="A429" s="2"/>
      <c r="B429" s="2"/>
      <c r="C429" s="2"/>
      <c r="D429" s="2"/>
      <c r="E429" s="2"/>
      <c r="F429" s="2"/>
      <c r="G429" s="5"/>
      <c r="H429" s="5"/>
      <c r="I429" s="5"/>
      <c r="J429" s="5"/>
      <c r="K429" s="5"/>
      <c r="L429" s="5"/>
      <c r="M429" s="13"/>
    </row>
    <row r="430" spans="1:13">
      <c r="A430" s="2"/>
      <c r="B430" s="2"/>
      <c r="C430" s="2"/>
      <c r="D430" s="2"/>
      <c r="E430" s="2"/>
      <c r="F430" s="2"/>
      <c r="G430" s="5"/>
      <c r="H430" s="5"/>
      <c r="I430" s="5"/>
      <c r="J430" s="5"/>
      <c r="K430" s="5"/>
      <c r="L430" s="5"/>
      <c r="M430" s="13"/>
    </row>
    <row r="431" spans="1:13">
      <c r="A431" s="2"/>
      <c r="B431" s="2"/>
      <c r="C431" s="2"/>
      <c r="D431" s="2"/>
      <c r="E431" s="2"/>
      <c r="F431" s="2"/>
      <c r="G431" s="5"/>
      <c r="H431" s="5"/>
      <c r="I431" s="5"/>
      <c r="J431" s="5"/>
      <c r="K431" s="5"/>
      <c r="L431" s="5"/>
      <c r="M431" s="13"/>
    </row>
    <row r="432" spans="1:13">
      <c r="A432" s="2"/>
      <c r="B432" s="2"/>
      <c r="C432" s="2"/>
      <c r="D432" s="2"/>
      <c r="E432" s="2"/>
      <c r="F432" s="2"/>
      <c r="G432" s="5"/>
      <c r="H432" s="5"/>
      <c r="I432" s="5"/>
      <c r="J432" s="5"/>
      <c r="K432" s="5"/>
      <c r="L432" s="5"/>
      <c r="M432" s="13"/>
    </row>
    <row r="433" spans="1:13">
      <c r="A433" s="2"/>
      <c r="B433" s="2"/>
      <c r="C433" s="2"/>
      <c r="D433" s="2"/>
      <c r="E433" s="2"/>
      <c r="F433" s="2"/>
      <c r="G433" s="5"/>
      <c r="H433" s="5"/>
      <c r="I433" s="5"/>
      <c r="J433" s="5"/>
      <c r="K433" s="5"/>
      <c r="L433" s="5"/>
      <c r="M433" s="13"/>
    </row>
    <row r="434" spans="1:13">
      <c r="A434" s="2"/>
      <c r="B434" s="2"/>
      <c r="C434" s="2"/>
      <c r="D434" s="2"/>
      <c r="E434" s="2"/>
      <c r="F434" s="2"/>
      <c r="G434" s="5"/>
      <c r="H434" s="5"/>
      <c r="I434" s="5"/>
      <c r="J434" s="5"/>
      <c r="K434" s="5"/>
      <c r="L434" s="5"/>
      <c r="M434" s="13"/>
    </row>
    <row r="435" spans="1:13">
      <c r="A435" s="2"/>
      <c r="B435" s="2"/>
      <c r="C435" s="2"/>
      <c r="D435" s="2"/>
      <c r="E435" s="2"/>
      <c r="F435" s="2"/>
      <c r="G435" s="5"/>
      <c r="H435" s="5"/>
      <c r="I435" s="5"/>
      <c r="J435" s="5"/>
      <c r="K435" s="5"/>
      <c r="L435" s="5"/>
      <c r="M435" s="13"/>
    </row>
    <row r="436" spans="1:13">
      <c r="A436" s="2"/>
      <c r="B436" s="2"/>
      <c r="C436" s="2"/>
      <c r="D436" s="2"/>
      <c r="E436" s="2"/>
      <c r="F436" s="2"/>
      <c r="G436" s="5"/>
      <c r="H436" s="5"/>
      <c r="I436" s="5"/>
      <c r="J436" s="5"/>
      <c r="K436" s="5"/>
      <c r="L436" s="5"/>
      <c r="M436" s="13"/>
    </row>
    <row r="437" spans="1:13">
      <c r="A437" s="2"/>
      <c r="B437" s="2"/>
      <c r="C437" s="2"/>
      <c r="D437" s="2"/>
      <c r="E437" s="2"/>
      <c r="F437" s="2"/>
      <c r="G437" s="5"/>
      <c r="H437" s="5"/>
      <c r="I437" s="5"/>
      <c r="J437" s="5"/>
      <c r="K437" s="5"/>
      <c r="L437" s="5"/>
      <c r="M437" s="13"/>
    </row>
    <row r="438" spans="1:13">
      <c r="A438" s="2"/>
      <c r="B438" s="2"/>
      <c r="C438" s="2"/>
      <c r="D438" s="2"/>
      <c r="E438" s="2"/>
      <c r="F438" s="2"/>
      <c r="G438" s="5"/>
      <c r="H438" s="5"/>
      <c r="I438" s="5"/>
      <c r="J438" s="5"/>
      <c r="K438" s="5"/>
      <c r="L438" s="5"/>
      <c r="M438" s="13"/>
    </row>
    <row r="439" spans="1:13">
      <c r="A439" s="2"/>
      <c r="B439" s="2"/>
      <c r="C439" s="2"/>
      <c r="D439" s="2"/>
      <c r="E439" s="2"/>
      <c r="F439" s="2"/>
      <c r="G439" s="5"/>
      <c r="H439" s="5"/>
      <c r="I439" s="5"/>
      <c r="J439" s="5"/>
      <c r="K439" s="5"/>
      <c r="L439" s="5"/>
      <c r="M439" s="13"/>
    </row>
    <row r="440" spans="1:13">
      <c r="A440" s="2"/>
      <c r="B440" s="2"/>
      <c r="C440" s="2"/>
      <c r="D440" s="2"/>
      <c r="E440" s="2"/>
      <c r="F440" s="2"/>
      <c r="G440" s="5"/>
      <c r="H440" s="5"/>
      <c r="I440" s="5"/>
      <c r="J440" s="5"/>
      <c r="K440" s="5"/>
      <c r="L440" s="5"/>
      <c r="M440" s="13"/>
    </row>
    <row r="441" spans="1:13">
      <c r="A441" s="2"/>
      <c r="B441" s="2"/>
      <c r="C441" s="2"/>
      <c r="D441" s="2"/>
      <c r="E441" s="2"/>
      <c r="F441" s="2"/>
      <c r="G441" s="5"/>
      <c r="H441" s="5"/>
      <c r="I441" s="5"/>
      <c r="J441" s="5"/>
      <c r="K441" s="5"/>
      <c r="L441" s="5"/>
      <c r="M441" s="13"/>
    </row>
    <row r="442" spans="1:13">
      <c r="A442" s="2"/>
      <c r="B442" s="2"/>
      <c r="C442" s="2"/>
      <c r="D442" s="2"/>
      <c r="E442" s="2"/>
      <c r="F442" s="2"/>
      <c r="G442" s="5"/>
      <c r="H442" s="5"/>
      <c r="I442" s="5"/>
      <c r="J442" s="5"/>
      <c r="K442" s="5"/>
      <c r="L442" s="5"/>
      <c r="M442" s="13"/>
    </row>
    <row r="443" spans="1:13">
      <c r="A443" s="2"/>
      <c r="B443" s="2"/>
      <c r="C443" s="2"/>
      <c r="D443" s="2"/>
      <c r="E443" s="2"/>
      <c r="F443" s="2"/>
      <c r="G443" s="5"/>
      <c r="H443" s="5"/>
      <c r="I443" s="5"/>
      <c r="J443" s="5"/>
      <c r="K443" s="5"/>
      <c r="L443" s="5"/>
      <c r="M443" s="13"/>
    </row>
    <row r="444" spans="1:13">
      <c r="A444" s="2"/>
      <c r="B444" s="2"/>
      <c r="C444" s="2"/>
      <c r="D444" s="2"/>
      <c r="E444" s="2"/>
      <c r="F444" s="2"/>
      <c r="G444" s="5"/>
      <c r="H444" s="5"/>
      <c r="I444" s="5"/>
      <c r="J444" s="5"/>
      <c r="K444" s="5"/>
      <c r="L444" s="5"/>
      <c r="M444" s="13"/>
    </row>
    <row r="445" spans="1:13">
      <c r="A445" s="2"/>
      <c r="B445" s="2"/>
      <c r="C445" s="2"/>
      <c r="D445" s="2"/>
      <c r="E445" s="2"/>
      <c r="F445" s="2"/>
      <c r="G445" s="5"/>
      <c r="H445" s="5"/>
      <c r="I445" s="5"/>
      <c r="J445" s="5"/>
      <c r="K445" s="5"/>
      <c r="L445" s="5"/>
      <c r="M445" s="13"/>
    </row>
    <row r="446" spans="1:13">
      <c r="A446" s="2"/>
      <c r="B446" s="2"/>
      <c r="C446" s="2"/>
      <c r="D446" s="2"/>
      <c r="E446" s="2"/>
      <c r="F446" s="2"/>
      <c r="G446" s="5"/>
      <c r="H446" s="5"/>
      <c r="I446" s="5"/>
      <c r="J446" s="5"/>
      <c r="K446" s="5"/>
      <c r="L446" s="5"/>
      <c r="M446" s="13"/>
    </row>
    <row r="447" spans="1:13">
      <c r="A447" s="2"/>
      <c r="B447" s="2"/>
      <c r="C447" s="2"/>
      <c r="D447" s="2"/>
      <c r="E447" s="2"/>
      <c r="F447" s="2"/>
      <c r="G447" s="5"/>
      <c r="H447" s="5"/>
      <c r="I447" s="5"/>
      <c r="J447" s="5"/>
      <c r="K447" s="5"/>
      <c r="L447" s="5"/>
      <c r="M447" s="13"/>
    </row>
    <row r="448" spans="1:13">
      <c r="A448" s="2"/>
      <c r="B448" s="2"/>
      <c r="C448" s="2"/>
      <c r="D448" s="2"/>
      <c r="E448" s="2"/>
      <c r="F448" s="2"/>
      <c r="G448" s="5"/>
      <c r="H448" s="5"/>
      <c r="I448" s="5"/>
      <c r="J448" s="5"/>
      <c r="K448" s="5"/>
      <c r="L448" s="5"/>
      <c r="M448" s="13"/>
    </row>
    <row r="449" spans="1:13">
      <c r="A449" s="2"/>
      <c r="B449" s="2"/>
      <c r="C449" s="2"/>
      <c r="D449" s="2"/>
      <c r="E449" s="2"/>
      <c r="F449" s="2"/>
      <c r="G449" s="5"/>
      <c r="H449" s="5"/>
      <c r="I449" s="5"/>
      <c r="J449" s="5"/>
      <c r="K449" s="5"/>
      <c r="L449" s="5"/>
      <c r="M449" s="13"/>
    </row>
    <row r="450" spans="1:13">
      <c r="A450" s="2"/>
      <c r="B450" s="2"/>
      <c r="C450" s="2"/>
      <c r="D450" s="2"/>
      <c r="E450" s="2"/>
      <c r="F450" s="2"/>
      <c r="G450" s="5"/>
      <c r="H450" s="5"/>
      <c r="I450" s="5"/>
      <c r="J450" s="5"/>
      <c r="K450" s="5"/>
      <c r="L450" s="5"/>
      <c r="M450" s="13"/>
    </row>
    <row r="451" spans="1:13">
      <c r="A451" s="2"/>
      <c r="B451" s="2"/>
      <c r="C451" s="2"/>
      <c r="D451" s="2"/>
      <c r="E451" s="2"/>
      <c r="F451" s="2"/>
      <c r="G451" s="5"/>
      <c r="H451" s="5"/>
      <c r="I451" s="5"/>
      <c r="J451" s="5"/>
      <c r="K451" s="5"/>
      <c r="L451" s="5"/>
      <c r="M451" s="13"/>
    </row>
    <row r="452" spans="1:13">
      <c r="A452" s="2"/>
      <c r="B452" s="2"/>
      <c r="C452" s="2"/>
      <c r="D452" s="2"/>
      <c r="E452" s="2"/>
      <c r="F452" s="2"/>
      <c r="G452" s="5"/>
      <c r="H452" s="5"/>
      <c r="I452" s="5"/>
      <c r="J452" s="5"/>
      <c r="K452" s="5"/>
      <c r="L452" s="5"/>
      <c r="M452" s="13"/>
    </row>
    <row r="453" spans="1:13">
      <c r="A453" s="2"/>
      <c r="B453" s="2"/>
      <c r="C453" s="2"/>
      <c r="D453" s="2"/>
      <c r="E453" s="2"/>
      <c r="F453" s="2"/>
      <c r="G453" s="5"/>
      <c r="H453" s="5"/>
      <c r="I453" s="5"/>
      <c r="J453" s="5"/>
      <c r="K453" s="5"/>
      <c r="L453" s="5"/>
      <c r="M453" s="13"/>
    </row>
    <row r="454" spans="1:13">
      <c r="A454" s="2"/>
      <c r="B454" s="2"/>
      <c r="C454" s="2"/>
      <c r="D454" s="2"/>
      <c r="E454" s="2"/>
      <c r="F454" s="2"/>
      <c r="G454" s="5"/>
      <c r="H454" s="5"/>
      <c r="I454" s="5"/>
      <c r="J454" s="5"/>
      <c r="K454" s="5"/>
      <c r="L454" s="5"/>
      <c r="M454" s="13"/>
    </row>
    <row r="455" spans="1:13">
      <c r="A455" s="2"/>
      <c r="B455" s="2"/>
      <c r="C455" s="2"/>
      <c r="D455" s="2"/>
      <c r="E455" s="2"/>
      <c r="F455" s="2"/>
      <c r="G455" s="5"/>
      <c r="H455" s="5"/>
      <c r="I455" s="5"/>
      <c r="J455" s="5"/>
      <c r="K455" s="5"/>
      <c r="L455" s="5"/>
      <c r="M455" s="13"/>
    </row>
    <row r="456" spans="1:13">
      <c r="A456" s="2"/>
      <c r="B456" s="2"/>
      <c r="C456" s="2"/>
      <c r="D456" s="2"/>
      <c r="E456" s="2"/>
      <c r="F456" s="2"/>
      <c r="G456" s="5"/>
      <c r="H456" s="5"/>
      <c r="I456" s="5"/>
      <c r="J456" s="5"/>
      <c r="K456" s="5"/>
      <c r="L456" s="5"/>
      <c r="M456" s="13"/>
    </row>
    <row r="457" spans="1:13">
      <c r="A457" s="2"/>
      <c r="B457" s="2"/>
      <c r="C457" s="2"/>
      <c r="D457" s="2"/>
      <c r="E457" s="2"/>
      <c r="F457" s="2"/>
      <c r="G457" s="5"/>
      <c r="H457" s="5"/>
      <c r="I457" s="5"/>
      <c r="J457" s="5"/>
      <c r="K457" s="5"/>
      <c r="L457" s="5"/>
      <c r="M457" s="13"/>
    </row>
    <row r="458" spans="1:13">
      <c r="A458" s="2"/>
      <c r="B458" s="2"/>
      <c r="C458" s="2"/>
      <c r="D458" s="2"/>
      <c r="E458" s="2"/>
      <c r="F458" s="2"/>
      <c r="G458" s="5"/>
      <c r="H458" s="5"/>
      <c r="I458" s="5"/>
      <c r="J458" s="5"/>
      <c r="K458" s="5"/>
      <c r="L458" s="5"/>
      <c r="M458" s="13"/>
    </row>
    <row r="459" spans="1:13">
      <c r="A459" s="2"/>
      <c r="B459" s="2"/>
      <c r="C459" s="2"/>
      <c r="D459" s="2"/>
      <c r="E459" s="2"/>
      <c r="F459" s="2"/>
      <c r="G459" s="5"/>
      <c r="H459" s="5"/>
      <c r="I459" s="5"/>
      <c r="J459" s="5"/>
      <c r="K459" s="5"/>
      <c r="L459" s="5"/>
      <c r="M459" s="13"/>
    </row>
    <row r="460" spans="1:13">
      <c r="A460" s="2"/>
      <c r="B460" s="2"/>
      <c r="C460" s="2"/>
      <c r="D460" s="2"/>
      <c r="E460" s="2"/>
      <c r="F460" s="2"/>
      <c r="G460" s="5"/>
      <c r="H460" s="5"/>
      <c r="I460" s="5"/>
      <c r="J460" s="5"/>
      <c r="K460" s="5"/>
      <c r="L460" s="5"/>
      <c r="M460" s="13"/>
    </row>
    <row r="461" spans="1:13">
      <c r="A461" s="2"/>
      <c r="B461" s="2"/>
      <c r="C461" s="2"/>
      <c r="D461" s="2"/>
      <c r="E461" s="2"/>
      <c r="F461" s="2"/>
      <c r="G461" s="5"/>
      <c r="H461" s="5"/>
      <c r="I461" s="5"/>
      <c r="J461" s="5"/>
      <c r="K461" s="5"/>
      <c r="L461" s="5"/>
      <c r="M461" s="13"/>
    </row>
    <row r="462" spans="1:13">
      <c r="A462" s="2"/>
      <c r="B462" s="2"/>
      <c r="C462" s="2"/>
      <c r="D462" s="2"/>
      <c r="E462" s="2"/>
      <c r="F462" s="2"/>
      <c r="G462" s="5"/>
      <c r="H462" s="5"/>
      <c r="I462" s="5"/>
      <c r="J462" s="5"/>
      <c r="K462" s="5"/>
      <c r="L462" s="5"/>
      <c r="M462" s="13"/>
    </row>
    <row r="463" spans="1:13">
      <c r="A463" s="2"/>
      <c r="B463" s="2"/>
      <c r="C463" s="2"/>
      <c r="D463" s="2"/>
      <c r="E463" s="2"/>
      <c r="F463" s="2"/>
      <c r="G463" s="5"/>
      <c r="H463" s="5"/>
      <c r="I463" s="5"/>
      <c r="J463" s="5"/>
      <c r="K463" s="5"/>
      <c r="L463" s="5"/>
      <c r="M463" s="13"/>
    </row>
    <row r="464" spans="1:13">
      <c r="A464" s="2"/>
      <c r="B464" s="2"/>
      <c r="C464" s="2"/>
      <c r="D464" s="2"/>
      <c r="E464" s="2"/>
      <c r="F464" s="2"/>
      <c r="G464" s="5"/>
      <c r="H464" s="5"/>
      <c r="I464" s="5"/>
      <c r="J464" s="5"/>
      <c r="K464" s="5"/>
      <c r="L464" s="5"/>
      <c r="M464" s="13"/>
    </row>
    <row r="465" spans="1:13">
      <c r="A465" s="2"/>
      <c r="B465" s="2"/>
      <c r="C465" s="2"/>
      <c r="D465" s="2"/>
      <c r="E465" s="2"/>
      <c r="F465" s="2"/>
      <c r="G465" s="5"/>
      <c r="H465" s="5"/>
      <c r="I465" s="5"/>
      <c r="J465" s="5"/>
      <c r="K465" s="5"/>
      <c r="L465" s="5"/>
      <c r="M465" s="13"/>
    </row>
    <row r="466" spans="1:13">
      <c r="A466" s="2"/>
      <c r="B466" s="2"/>
      <c r="C466" s="2"/>
      <c r="D466" s="2"/>
      <c r="E466" s="2"/>
      <c r="F466" s="2"/>
      <c r="G466" s="5"/>
      <c r="H466" s="5"/>
      <c r="I466" s="5"/>
      <c r="J466" s="5"/>
      <c r="K466" s="5"/>
      <c r="L466" s="5"/>
      <c r="M466" s="13"/>
    </row>
    <row r="467" spans="1:13">
      <c r="A467" s="2"/>
      <c r="B467" s="2"/>
      <c r="C467" s="2"/>
      <c r="D467" s="2"/>
      <c r="E467" s="2"/>
      <c r="F467" s="2"/>
      <c r="G467" s="5"/>
      <c r="H467" s="5"/>
      <c r="I467" s="5"/>
      <c r="J467" s="5"/>
      <c r="K467" s="5"/>
      <c r="L467" s="5"/>
      <c r="M467" s="13"/>
    </row>
    <row r="468" spans="1:13">
      <c r="A468" s="2"/>
      <c r="B468" s="2"/>
      <c r="C468" s="2"/>
      <c r="D468" s="2"/>
      <c r="E468" s="2"/>
      <c r="F468" s="2"/>
      <c r="G468" s="5"/>
      <c r="H468" s="5"/>
      <c r="I468" s="5"/>
      <c r="J468" s="5"/>
      <c r="K468" s="5"/>
      <c r="L468" s="5"/>
      <c r="M468" s="13"/>
    </row>
    <row r="469" spans="1:13">
      <c r="A469" s="2"/>
      <c r="B469" s="2"/>
      <c r="C469" s="2"/>
      <c r="D469" s="2"/>
      <c r="E469" s="2"/>
      <c r="F469" s="2"/>
      <c r="G469" s="5"/>
      <c r="H469" s="5"/>
      <c r="I469" s="5"/>
      <c r="J469" s="5"/>
      <c r="K469" s="5"/>
      <c r="L469" s="5"/>
      <c r="M469" s="13"/>
    </row>
    <row r="470" spans="1:13">
      <c r="A470" s="2"/>
      <c r="B470" s="2"/>
      <c r="C470" s="2"/>
      <c r="D470" s="2"/>
      <c r="E470" s="2"/>
      <c r="F470" s="2"/>
      <c r="G470" s="5"/>
      <c r="H470" s="5"/>
      <c r="I470" s="5"/>
      <c r="J470" s="5"/>
      <c r="K470" s="5"/>
      <c r="L470" s="5"/>
      <c r="M470" s="13"/>
    </row>
    <row r="471" spans="1:13">
      <c r="A471" s="2"/>
      <c r="B471" s="2"/>
      <c r="C471" s="2"/>
      <c r="D471" s="2"/>
      <c r="E471" s="2"/>
      <c r="F471" s="2"/>
      <c r="G471" s="5"/>
      <c r="H471" s="5"/>
      <c r="I471" s="5"/>
      <c r="J471" s="5"/>
      <c r="K471" s="5"/>
      <c r="L471" s="5"/>
      <c r="M471" s="13"/>
    </row>
    <row r="472" spans="1:13">
      <c r="A472" s="2"/>
      <c r="B472" s="2"/>
      <c r="C472" s="2"/>
      <c r="D472" s="2"/>
      <c r="E472" s="2"/>
      <c r="F472" s="2"/>
      <c r="G472" s="5"/>
      <c r="H472" s="5"/>
      <c r="I472" s="5"/>
      <c r="J472" s="5"/>
      <c r="K472" s="5"/>
      <c r="L472" s="5"/>
      <c r="M472" s="13"/>
    </row>
    <row r="473" spans="1:13">
      <c r="A473" s="2"/>
      <c r="B473" s="2"/>
      <c r="C473" s="2"/>
      <c r="D473" s="2"/>
      <c r="E473" s="2"/>
      <c r="F473" s="2"/>
      <c r="G473" s="5"/>
      <c r="H473" s="5"/>
      <c r="I473" s="5"/>
      <c r="J473" s="5"/>
      <c r="K473" s="5"/>
      <c r="L473" s="5"/>
      <c r="M473" s="13"/>
    </row>
    <row r="474" spans="1:13">
      <c r="A474" s="2"/>
      <c r="B474" s="2"/>
      <c r="C474" s="2"/>
      <c r="D474" s="2"/>
      <c r="E474" s="2"/>
      <c r="F474" s="2"/>
      <c r="G474" s="5"/>
      <c r="H474" s="5"/>
      <c r="I474" s="5"/>
      <c r="J474" s="5"/>
      <c r="K474" s="5"/>
      <c r="L474" s="5"/>
      <c r="M474" s="13"/>
    </row>
    <row r="475" spans="1:13">
      <c r="A475" s="2"/>
      <c r="B475" s="2"/>
      <c r="C475" s="2"/>
      <c r="D475" s="2"/>
      <c r="E475" s="2"/>
      <c r="F475" s="2"/>
      <c r="G475" s="5"/>
      <c r="H475" s="5"/>
      <c r="I475" s="5"/>
      <c r="J475" s="5"/>
      <c r="K475" s="5"/>
      <c r="L475" s="5"/>
      <c r="M475" s="13"/>
    </row>
    <row r="476" spans="1:13">
      <c r="A476" s="2"/>
      <c r="B476" s="2"/>
      <c r="C476" s="2"/>
      <c r="D476" s="2"/>
      <c r="E476" s="2"/>
      <c r="F476" s="2"/>
      <c r="G476" s="5"/>
      <c r="H476" s="5"/>
      <c r="I476" s="5"/>
      <c r="J476" s="5"/>
      <c r="K476" s="5"/>
      <c r="L476" s="5"/>
      <c r="M476" s="13"/>
    </row>
    <row r="477" spans="1:13">
      <c r="A477" s="2"/>
      <c r="B477" s="2"/>
      <c r="C477" s="2"/>
      <c r="D477" s="2"/>
      <c r="E477" s="2"/>
      <c r="F477" s="2"/>
      <c r="G477" s="5"/>
      <c r="H477" s="5"/>
      <c r="I477" s="5"/>
      <c r="J477" s="5"/>
      <c r="K477" s="5"/>
      <c r="L477" s="5"/>
      <c r="M477" s="13"/>
    </row>
    <row r="478" spans="1:13">
      <c r="A478" s="2"/>
      <c r="B478" s="2"/>
      <c r="C478" s="2"/>
      <c r="D478" s="2"/>
      <c r="E478" s="2"/>
      <c r="F478" s="2"/>
      <c r="G478" s="5"/>
      <c r="H478" s="5"/>
      <c r="I478" s="5"/>
      <c r="J478" s="5"/>
      <c r="K478" s="5"/>
      <c r="L478" s="5"/>
      <c r="M478" s="13"/>
    </row>
    <row r="479" spans="1:13">
      <c r="A479" s="2"/>
      <c r="B479" s="2"/>
      <c r="C479" s="2"/>
      <c r="D479" s="2"/>
      <c r="E479" s="2"/>
      <c r="F479" s="2"/>
      <c r="G479" s="5"/>
      <c r="H479" s="5"/>
      <c r="I479" s="5"/>
      <c r="J479" s="5"/>
      <c r="K479" s="5"/>
      <c r="L479" s="5"/>
      <c r="M479" s="13"/>
    </row>
    <row r="480" spans="1:13">
      <c r="A480" s="2"/>
      <c r="B480" s="2"/>
      <c r="C480" s="2"/>
      <c r="D480" s="2"/>
      <c r="E480" s="2"/>
      <c r="F480" s="2"/>
      <c r="G480" s="5"/>
      <c r="H480" s="5"/>
      <c r="I480" s="5"/>
      <c r="J480" s="5"/>
      <c r="K480" s="5"/>
      <c r="L480" s="5"/>
      <c r="M480" s="13"/>
    </row>
    <row r="481" spans="1:13">
      <c r="A481" s="2"/>
      <c r="B481" s="2"/>
      <c r="C481" s="2"/>
      <c r="D481" s="2"/>
      <c r="E481" s="2"/>
      <c r="F481" s="2"/>
      <c r="G481" s="5"/>
      <c r="H481" s="5"/>
      <c r="I481" s="5"/>
      <c r="J481" s="5"/>
      <c r="K481" s="5"/>
      <c r="L481" s="5"/>
      <c r="M481" s="13"/>
    </row>
    <row r="482" spans="1:13">
      <c r="A482" s="2"/>
      <c r="B482" s="2"/>
      <c r="C482" s="2"/>
      <c r="D482" s="2"/>
      <c r="E482" s="2"/>
      <c r="F482" s="2"/>
      <c r="G482" s="5"/>
      <c r="H482" s="5"/>
      <c r="I482" s="5"/>
      <c r="J482" s="5"/>
      <c r="K482" s="5"/>
      <c r="L482" s="5"/>
      <c r="M482" s="13"/>
    </row>
    <row r="483" spans="1:13">
      <c r="A483" s="2"/>
      <c r="B483" s="2"/>
      <c r="C483" s="2"/>
      <c r="D483" s="2"/>
      <c r="E483" s="2"/>
      <c r="F483" s="2"/>
      <c r="G483" s="5"/>
      <c r="H483" s="5"/>
      <c r="I483" s="5"/>
      <c r="J483" s="5"/>
      <c r="K483" s="5"/>
      <c r="L483" s="5"/>
      <c r="M483" s="13"/>
    </row>
    <row r="484" spans="1:13">
      <c r="A484" s="2"/>
      <c r="B484" s="2"/>
      <c r="C484" s="2"/>
      <c r="D484" s="2"/>
      <c r="E484" s="2"/>
      <c r="F484" s="2"/>
      <c r="G484" s="5"/>
      <c r="H484" s="5"/>
      <c r="I484" s="5"/>
      <c r="J484" s="5"/>
      <c r="K484" s="5"/>
      <c r="L484" s="5"/>
      <c r="M484" s="13"/>
    </row>
    <row r="485" spans="1:13">
      <c r="A485" s="2"/>
      <c r="B485" s="2"/>
      <c r="C485" s="2"/>
      <c r="D485" s="2"/>
      <c r="E485" s="2"/>
      <c r="F485" s="2"/>
      <c r="G485" s="5"/>
      <c r="H485" s="5"/>
      <c r="I485" s="5"/>
      <c r="J485" s="5"/>
      <c r="K485" s="5"/>
      <c r="L485" s="5"/>
      <c r="M485" s="13"/>
    </row>
    <row r="486" spans="1:13">
      <c r="A486" s="2"/>
      <c r="B486" s="2"/>
      <c r="C486" s="2"/>
      <c r="D486" s="2"/>
      <c r="E486" s="2"/>
      <c r="F486" s="2"/>
      <c r="G486" s="5"/>
      <c r="H486" s="5"/>
      <c r="I486" s="5"/>
      <c r="J486" s="5"/>
      <c r="K486" s="5"/>
      <c r="L486" s="5"/>
      <c r="M486" s="13"/>
    </row>
    <row r="487" spans="1:13">
      <c r="A487" s="2"/>
      <c r="B487" s="2"/>
      <c r="C487" s="2"/>
      <c r="D487" s="2"/>
      <c r="E487" s="2"/>
      <c r="F487" s="2"/>
      <c r="G487" s="5"/>
      <c r="H487" s="5"/>
      <c r="I487" s="5"/>
      <c r="J487" s="5"/>
      <c r="K487" s="5"/>
      <c r="L487" s="5"/>
      <c r="M487" s="13"/>
    </row>
    <row r="488" spans="1:13">
      <c r="A488" s="2"/>
      <c r="B488" s="2"/>
      <c r="C488" s="2"/>
      <c r="D488" s="2"/>
      <c r="E488" s="2"/>
      <c r="F488" s="2"/>
      <c r="G488" s="5"/>
      <c r="H488" s="5"/>
      <c r="I488" s="5"/>
      <c r="J488" s="5"/>
      <c r="K488" s="5"/>
      <c r="L488" s="5"/>
      <c r="M488" s="13"/>
    </row>
    <row r="489" spans="1:13">
      <c r="A489" s="2"/>
      <c r="B489" s="2"/>
      <c r="C489" s="2"/>
      <c r="D489" s="2"/>
      <c r="E489" s="2"/>
      <c r="F489" s="2"/>
      <c r="G489" s="5"/>
      <c r="H489" s="5"/>
      <c r="I489" s="5"/>
      <c r="J489" s="5"/>
      <c r="K489" s="5"/>
      <c r="L489" s="5"/>
      <c r="M489" s="13"/>
    </row>
    <row r="490" spans="1:13">
      <c r="A490" s="2"/>
      <c r="B490" s="2"/>
      <c r="C490" s="2"/>
      <c r="D490" s="2"/>
      <c r="E490" s="2"/>
      <c r="F490" s="2"/>
      <c r="G490" s="5"/>
      <c r="H490" s="5"/>
      <c r="I490" s="5"/>
      <c r="J490" s="5"/>
      <c r="K490" s="5"/>
      <c r="L490" s="5"/>
      <c r="M490" s="13"/>
    </row>
    <row r="491" spans="1:13">
      <c r="A491" s="2"/>
      <c r="B491" s="2"/>
      <c r="C491" s="2"/>
      <c r="D491" s="2"/>
      <c r="E491" s="2"/>
      <c r="F491" s="2"/>
      <c r="G491" s="5"/>
      <c r="H491" s="5"/>
      <c r="I491" s="5"/>
      <c r="J491" s="5"/>
      <c r="K491" s="5"/>
      <c r="L491" s="5"/>
      <c r="M491" s="13"/>
    </row>
    <row r="492" spans="1:13">
      <c r="A492" s="2"/>
      <c r="B492" s="2"/>
      <c r="C492" s="2"/>
      <c r="D492" s="2"/>
      <c r="E492" s="2"/>
      <c r="F492" s="2"/>
      <c r="G492" s="5"/>
      <c r="H492" s="5"/>
      <c r="I492" s="5"/>
      <c r="J492" s="5"/>
      <c r="K492" s="5"/>
      <c r="L492" s="5"/>
      <c r="M492" s="13"/>
    </row>
    <row r="493" spans="1:13">
      <c r="A493" s="2"/>
      <c r="B493" s="2"/>
      <c r="C493" s="2"/>
      <c r="D493" s="2"/>
      <c r="E493" s="2"/>
      <c r="F493" s="2"/>
      <c r="G493" s="5"/>
      <c r="H493" s="5"/>
      <c r="I493" s="5"/>
      <c r="J493" s="5"/>
      <c r="K493" s="5"/>
      <c r="L493" s="5"/>
      <c r="M493" s="13"/>
    </row>
    <row r="494" spans="1:13">
      <c r="A494" s="2"/>
      <c r="B494" s="2"/>
      <c r="C494" s="2"/>
      <c r="D494" s="2"/>
      <c r="E494" s="2"/>
      <c r="F494" s="2"/>
      <c r="G494" s="5"/>
      <c r="H494" s="5"/>
      <c r="I494" s="5"/>
      <c r="J494" s="5"/>
      <c r="K494" s="5"/>
      <c r="L494" s="5"/>
      <c r="M494" s="13"/>
    </row>
    <row r="495" spans="1:13">
      <c r="A495" s="2"/>
      <c r="B495" s="2"/>
      <c r="C495" s="2"/>
      <c r="D495" s="2"/>
      <c r="E495" s="2"/>
      <c r="F495" s="2"/>
      <c r="G495" s="5"/>
      <c r="H495" s="5"/>
      <c r="I495" s="5"/>
      <c r="J495" s="5"/>
      <c r="K495" s="5"/>
      <c r="L495" s="5"/>
      <c r="M495" s="13"/>
    </row>
    <row r="496" spans="1:13">
      <c r="A496" s="2"/>
      <c r="B496" s="2"/>
      <c r="C496" s="2"/>
      <c r="D496" s="2"/>
      <c r="E496" s="2"/>
      <c r="F496" s="2"/>
      <c r="G496" s="5"/>
      <c r="H496" s="5"/>
      <c r="I496" s="5"/>
      <c r="J496" s="5"/>
      <c r="K496" s="5"/>
      <c r="L496" s="5"/>
      <c r="M496" s="13"/>
    </row>
    <row r="497" spans="1:13">
      <c r="A497" s="2"/>
      <c r="B497" s="2"/>
      <c r="C497" s="2"/>
      <c r="D497" s="2"/>
      <c r="E497" s="2"/>
      <c r="F497" s="2"/>
      <c r="G497" s="5"/>
      <c r="H497" s="5"/>
      <c r="I497" s="5"/>
      <c r="J497" s="5"/>
      <c r="K497" s="5"/>
      <c r="L497" s="5"/>
      <c r="M497" s="13"/>
    </row>
    <row r="498" spans="1:13">
      <c r="A498" s="2"/>
      <c r="B498" s="2"/>
      <c r="C498" s="2"/>
      <c r="D498" s="2"/>
      <c r="E498" s="2"/>
      <c r="F498" s="2"/>
      <c r="G498" s="5"/>
      <c r="H498" s="5"/>
      <c r="I498" s="5"/>
      <c r="J498" s="5"/>
      <c r="K498" s="5"/>
      <c r="L498" s="5"/>
      <c r="M498" s="13"/>
    </row>
    <row r="499" spans="1:13">
      <c r="A499" s="2"/>
      <c r="B499" s="2"/>
      <c r="C499" s="2"/>
      <c r="D499" s="2"/>
      <c r="E499" s="2"/>
      <c r="F499" s="2"/>
      <c r="G499" s="5"/>
      <c r="H499" s="5"/>
      <c r="I499" s="5"/>
      <c r="J499" s="5"/>
      <c r="K499" s="5"/>
      <c r="L499" s="5"/>
      <c r="M499" s="13"/>
    </row>
    <row r="500" spans="1:13">
      <c r="A500" s="2"/>
      <c r="B500" s="2"/>
      <c r="C500" s="2"/>
      <c r="D500" s="2"/>
      <c r="E500" s="2"/>
      <c r="F500" s="2"/>
      <c r="G500" s="5"/>
      <c r="H500" s="5"/>
      <c r="I500" s="5"/>
      <c r="J500" s="5"/>
      <c r="K500" s="5"/>
      <c r="L500" s="5"/>
      <c r="M500" s="13"/>
    </row>
    <row r="501" spans="1:13">
      <c r="A501" s="2"/>
      <c r="B501" s="2"/>
      <c r="C501" s="2"/>
      <c r="D501" s="2"/>
      <c r="E501" s="2"/>
      <c r="F501" s="2"/>
      <c r="G501" s="5"/>
      <c r="H501" s="5"/>
      <c r="I501" s="5"/>
      <c r="J501" s="5"/>
      <c r="K501" s="5"/>
      <c r="L501" s="5"/>
      <c r="M501" s="13"/>
    </row>
    <row r="502" spans="1:13">
      <c r="A502" s="2"/>
      <c r="B502" s="2"/>
      <c r="C502" s="2"/>
      <c r="D502" s="2"/>
      <c r="E502" s="2"/>
      <c r="F502" s="2"/>
      <c r="G502" s="5"/>
      <c r="H502" s="5"/>
      <c r="I502" s="5"/>
      <c r="J502" s="5"/>
      <c r="K502" s="5"/>
      <c r="L502" s="5"/>
      <c r="M502" s="13"/>
    </row>
    <row r="503" spans="1:13">
      <c r="A503" s="2"/>
      <c r="B503" s="2"/>
      <c r="C503" s="2"/>
      <c r="D503" s="2"/>
      <c r="E503" s="2"/>
      <c r="F503" s="2"/>
      <c r="G503" s="5"/>
      <c r="H503" s="5"/>
      <c r="I503" s="5"/>
      <c r="J503" s="5"/>
      <c r="K503" s="5"/>
      <c r="L503" s="5"/>
      <c r="M503" s="13"/>
    </row>
    <row r="504" spans="1:13">
      <c r="A504" s="2"/>
      <c r="B504" s="2"/>
      <c r="C504" s="2"/>
      <c r="D504" s="2"/>
      <c r="E504" s="2"/>
      <c r="F504" s="2"/>
      <c r="G504" s="5"/>
      <c r="H504" s="5"/>
      <c r="I504" s="5"/>
      <c r="J504" s="5"/>
      <c r="K504" s="5"/>
      <c r="L504" s="5"/>
      <c r="M504" s="13"/>
    </row>
    <row r="505" spans="1:13">
      <c r="A505" s="2"/>
      <c r="B505" s="2"/>
      <c r="C505" s="2"/>
      <c r="D505" s="2"/>
      <c r="E505" s="2"/>
      <c r="F505" s="2"/>
      <c r="G505" s="5"/>
      <c r="H505" s="5"/>
      <c r="I505" s="5"/>
      <c r="J505" s="5"/>
      <c r="K505" s="5"/>
      <c r="L505" s="5"/>
      <c r="M505" s="13"/>
    </row>
    <row r="506" spans="1:13">
      <c r="A506" s="2"/>
      <c r="B506" s="2"/>
      <c r="C506" s="2"/>
      <c r="D506" s="2"/>
      <c r="E506" s="2"/>
      <c r="F506" s="2"/>
      <c r="G506" s="5"/>
      <c r="H506" s="5"/>
      <c r="I506" s="5"/>
      <c r="J506" s="5"/>
      <c r="K506" s="5"/>
      <c r="L506" s="5"/>
      <c r="M506" s="13"/>
    </row>
    <row r="507" spans="1:13">
      <c r="A507" s="2"/>
      <c r="B507" s="2"/>
      <c r="C507" s="2"/>
      <c r="D507" s="2"/>
      <c r="E507" s="2"/>
      <c r="F507" s="2"/>
      <c r="G507" s="5"/>
      <c r="H507" s="5"/>
      <c r="I507" s="5"/>
      <c r="J507" s="5"/>
      <c r="K507" s="5"/>
      <c r="L507" s="5"/>
      <c r="M507" s="13"/>
    </row>
    <row r="508" spans="1:13">
      <c r="A508" s="2"/>
      <c r="B508" s="2"/>
      <c r="C508" s="2"/>
      <c r="D508" s="2"/>
      <c r="E508" s="2"/>
      <c r="F508" s="2"/>
      <c r="G508" s="5"/>
      <c r="H508" s="5"/>
      <c r="I508" s="5"/>
      <c r="J508" s="5"/>
      <c r="K508" s="5"/>
      <c r="L508" s="5"/>
      <c r="M508" s="13"/>
    </row>
    <row r="509" spans="1:13">
      <c r="A509" s="2"/>
      <c r="B509" s="2"/>
      <c r="C509" s="2"/>
      <c r="D509" s="2"/>
      <c r="E509" s="2"/>
      <c r="F509" s="2"/>
      <c r="G509" s="5"/>
      <c r="H509" s="5"/>
      <c r="I509" s="5"/>
      <c r="J509" s="5"/>
      <c r="K509" s="5"/>
      <c r="L509" s="5"/>
      <c r="M509" s="13"/>
    </row>
    <row r="510" spans="1:13">
      <c r="A510" s="2"/>
      <c r="B510" s="2"/>
      <c r="C510" s="2"/>
      <c r="D510" s="2"/>
      <c r="E510" s="2"/>
      <c r="F510" s="2"/>
      <c r="G510" s="5"/>
      <c r="H510" s="5"/>
      <c r="I510" s="5"/>
      <c r="J510" s="5"/>
      <c r="K510" s="5"/>
      <c r="L510" s="5"/>
      <c r="M510" s="13"/>
    </row>
    <row r="511" spans="1:13">
      <c r="A511" s="2"/>
      <c r="B511" s="2"/>
      <c r="C511" s="2"/>
      <c r="D511" s="2"/>
      <c r="E511" s="2"/>
      <c r="F511" s="2"/>
      <c r="G511" s="5"/>
      <c r="H511" s="5"/>
      <c r="I511" s="5"/>
      <c r="J511" s="5"/>
      <c r="K511" s="5"/>
      <c r="L511" s="5"/>
      <c r="M511" s="13"/>
    </row>
    <row r="512" spans="1:13">
      <c r="A512" s="2"/>
      <c r="B512" s="2"/>
      <c r="C512" s="2"/>
      <c r="D512" s="2"/>
      <c r="E512" s="2"/>
      <c r="F512" s="2"/>
      <c r="G512" s="5"/>
      <c r="H512" s="5"/>
      <c r="I512" s="5"/>
      <c r="J512" s="5"/>
      <c r="K512" s="5"/>
      <c r="L512" s="5"/>
      <c r="M512" s="13"/>
    </row>
    <row r="513" spans="1:13">
      <c r="A513" s="2"/>
      <c r="B513" s="2"/>
      <c r="C513" s="2"/>
      <c r="D513" s="2"/>
      <c r="E513" s="2"/>
      <c r="F513" s="2"/>
      <c r="G513" s="5"/>
      <c r="H513" s="5"/>
      <c r="I513" s="5"/>
      <c r="J513" s="5"/>
      <c r="K513" s="5"/>
      <c r="L513" s="5"/>
      <c r="M513" s="13"/>
    </row>
    <row r="514" spans="1:13">
      <c r="A514" s="2"/>
      <c r="B514" s="2"/>
      <c r="C514" s="2"/>
      <c r="D514" s="2"/>
      <c r="E514" s="2"/>
      <c r="F514" s="2"/>
      <c r="G514" s="5"/>
      <c r="H514" s="5"/>
      <c r="I514" s="5"/>
      <c r="J514" s="5"/>
      <c r="K514" s="5"/>
      <c r="L514" s="5"/>
      <c r="M514" s="13"/>
    </row>
    <row r="515" spans="1:13">
      <c r="A515" s="2"/>
      <c r="B515" s="2"/>
      <c r="C515" s="2"/>
      <c r="D515" s="2"/>
      <c r="E515" s="2"/>
      <c r="F515" s="2"/>
      <c r="G515" s="5"/>
      <c r="H515" s="5"/>
      <c r="I515" s="5"/>
      <c r="J515" s="5"/>
      <c r="K515" s="5"/>
      <c r="L515" s="5"/>
      <c r="M515" s="13"/>
    </row>
    <row r="516" spans="1:13">
      <c r="A516" s="2"/>
      <c r="B516" s="2"/>
      <c r="C516" s="2"/>
      <c r="D516" s="2"/>
      <c r="E516" s="2"/>
      <c r="F516" s="2"/>
      <c r="G516" s="5"/>
      <c r="H516" s="5"/>
      <c r="I516" s="5"/>
      <c r="J516" s="5"/>
      <c r="K516" s="5"/>
      <c r="L516" s="5"/>
      <c r="M516" s="13"/>
    </row>
    <row r="517" spans="1:13">
      <c r="A517" s="2"/>
      <c r="B517" s="2"/>
      <c r="C517" s="2"/>
      <c r="D517" s="2"/>
      <c r="E517" s="2"/>
      <c r="F517" s="2"/>
      <c r="G517" s="5"/>
      <c r="H517" s="5"/>
      <c r="I517" s="5"/>
      <c r="J517" s="5"/>
      <c r="K517" s="5"/>
      <c r="L517" s="5"/>
      <c r="M517" s="13"/>
    </row>
    <row r="518" spans="1:13">
      <c r="A518" s="2"/>
      <c r="B518" s="2"/>
      <c r="C518" s="2"/>
      <c r="D518" s="2"/>
      <c r="E518" s="2"/>
      <c r="F518" s="2"/>
      <c r="G518" s="5"/>
      <c r="H518" s="5"/>
      <c r="I518" s="5"/>
      <c r="J518" s="5"/>
      <c r="K518" s="5"/>
      <c r="L518" s="5"/>
      <c r="M518" s="13"/>
    </row>
    <row r="519" spans="1:13">
      <c r="A519" s="2"/>
      <c r="B519" s="2"/>
      <c r="C519" s="2"/>
      <c r="D519" s="2"/>
      <c r="E519" s="2"/>
      <c r="F519" s="2"/>
      <c r="G519" s="5"/>
      <c r="H519" s="5"/>
      <c r="I519" s="5"/>
      <c r="J519" s="5"/>
      <c r="K519" s="5"/>
      <c r="L519" s="5"/>
      <c r="M519" s="13"/>
    </row>
    <row r="520" spans="1:13">
      <c r="A520" s="2"/>
      <c r="B520" s="2"/>
      <c r="C520" s="2"/>
      <c r="D520" s="2"/>
      <c r="E520" s="2"/>
      <c r="F520" s="2"/>
      <c r="G520" s="5"/>
      <c r="H520" s="5"/>
      <c r="I520" s="5"/>
      <c r="J520" s="5"/>
      <c r="K520" s="5"/>
      <c r="L520" s="5"/>
      <c r="M520" s="13"/>
    </row>
    <row r="521" spans="1:13">
      <c r="A521" s="2"/>
      <c r="B521" s="2"/>
      <c r="C521" s="2"/>
      <c r="D521" s="2"/>
      <c r="E521" s="2"/>
      <c r="F521" s="2"/>
      <c r="G521" s="5"/>
      <c r="H521" s="5"/>
      <c r="I521" s="5"/>
      <c r="J521" s="5"/>
      <c r="K521" s="5"/>
      <c r="L521" s="5"/>
      <c r="M521" s="13"/>
    </row>
    <row r="522" spans="1:13">
      <c r="A522" s="2"/>
      <c r="B522" s="2"/>
      <c r="C522" s="2"/>
      <c r="D522" s="2"/>
      <c r="E522" s="2"/>
      <c r="F522" s="2"/>
      <c r="G522" s="5"/>
      <c r="H522" s="5"/>
      <c r="I522" s="5"/>
      <c r="J522" s="5"/>
      <c r="K522" s="5"/>
      <c r="L522" s="5"/>
      <c r="M522" s="13"/>
    </row>
    <row r="523" spans="1:13">
      <c r="A523" s="2"/>
      <c r="B523" s="2"/>
      <c r="C523" s="2"/>
      <c r="D523" s="2"/>
      <c r="E523" s="2"/>
      <c r="F523" s="2"/>
      <c r="G523" s="5"/>
      <c r="H523" s="5"/>
      <c r="I523" s="5"/>
      <c r="J523" s="5"/>
      <c r="K523" s="5"/>
      <c r="L523" s="5"/>
      <c r="M523" s="13"/>
    </row>
    <row r="524" spans="1:13">
      <c r="A524" s="2"/>
      <c r="B524" s="2"/>
      <c r="C524" s="2"/>
      <c r="D524" s="2"/>
      <c r="E524" s="2"/>
      <c r="F524" s="2"/>
      <c r="G524" s="5"/>
      <c r="H524" s="5"/>
      <c r="I524" s="5"/>
      <c r="J524" s="5"/>
      <c r="K524" s="5"/>
      <c r="L524" s="5"/>
      <c r="M524" s="13"/>
    </row>
    <row r="525" spans="1:13">
      <c r="A525" s="2"/>
      <c r="B525" s="2"/>
      <c r="C525" s="2"/>
      <c r="D525" s="2"/>
      <c r="E525" s="2"/>
      <c r="F525" s="2"/>
      <c r="G525" s="5"/>
      <c r="H525" s="5"/>
      <c r="I525" s="5"/>
      <c r="J525" s="5"/>
      <c r="K525" s="5"/>
      <c r="L525" s="5"/>
      <c r="M525" s="13"/>
    </row>
    <row r="526" spans="1:13">
      <c r="A526" s="2"/>
      <c r="B526" s="2"/>
      <c r="C526" s="2"/>
      <c r="D526" s="2"/>
      <c r="E526" s="2"/>
      <c r="F526" s="2"/>
      <c r="G526" s="5"/>
      <c r="H526" s="5"/>
      <c r="I526" s="5"/>
      <c r="J526" s="5"/>
      <c r="K526" s="5"/>
      <c r="L526" s="5"/>
      <c r="M526" s="13"/>
    </row>
    <row r="527" spans="1:13">
      <c r="A527" s="2"/>
      <c r="B527" s="2"/>
      <c r="C527" s="2"/>
      <c r="D527" s="2"/>
      <c r="E527" s="2"/>
      <c r="F527" s="2"/>
      <c r="G527" s="5"/>
      <c r="H527" s="5"/>
      <c r="I527" s="5"/>
      <c r="J527" s="5"/>
      <c r="K527" s="5"/>
      <c r="L527" s="5"/>
      <c r="M527" s="13"/>
    </row>
    <row r="528" spans="1:13">
      <c r="A528" s="2"/>
      <c r="B528" s="2"/>
      <c r="C528" s="2"/>
      <c r="D528" s="2"/>
      <c r="E528" s="2"/>
      <c r="F528" s="2"/>
      <c r="G528" s="5"/>
      <c r="H528" s="5"/>
      <c r="I528" s="5"/>
      <c r="J528" s="5"/>
      <c r="K528" s="5"/>
      <c r="L528" s="5"/>
      <c r="M528" s="13"/>
    </row>
    <row r="529" spans="1:13">
      <c r="A529" s="2"/>
      <c r="B529" s="2"/>
      <c r="C529" s="2"/>
      <c r="D529" s="2"/>
      <c r="E529" s="2"/>
      <c r="F529" s="2"/>
      <c r="G529" s="5"/>
      <c r="H529" s="5"/>
      <c r="I529" s="5"/>
      <c r="J529" s="5"/>
      <c r="K529" s="5"/>
      <c r="L529" s="5"/>
      <c r="M529" s="13"/>
    </row>
    <row r="530" spans="1:13">
      <c r="A530" s="2"/>
      <c r="B530" s="2"/>
      <c r="C530" s="2"/>
      <c r="D530" s="2"/>
      <c r="E530" s="2"/>
      <c r="F530" s="2"/>
      <c r="G530" s="5"/>
      <c r="H530" s="5"/>
      <c r="I530" s="5"/>
      <c r="J530" s="5"/>
      <c r="K530" s="5"/>
      <c r="L530" s="5"/>
      <c r="M530" s="13"/>
    </row>
    <row r="531" spans="1:13">
      <c r="A531" s="2"/>
      <c r="B531" s="2"/>
      <c r="C531" s="2"/>
      <c r="D531" s="2"/>
      <c r="E531" s="2"/>
      <c r="F531" s="2"/>
      <c r="G531" s="5"/>
      <c r="H531" s="5"/>
      <c r="I531" s="5"/>
      <c r="J531" s="5"/>
      <c r="K531" s="5"/>
      <c r="L531" s="5"/>
      <c r="M531" s="13"/>
    </row>
    <row r="532" spans="1:13">
      <c r="A532" s="2"/>
      <c r="B532" s="2"/>
      <c r="C532" s="2"/>
      <c r="D532" s="2"/>
      <c r="E532" s="2"/>
      <c r="F532" s="2"/>
      <c r="G532" s="5"/>
      <c r="H532" s="5"/>
      <c r="I532" s="5"/>
      <c r="J532" s="5"/>
      <c r="K532" s="5"/>
      <c r="L532" s="5"/>
      <c r="M532" s="13"/>
    </row>
    <row r="533" spans="1:13">
      <c r="A533" s="2"/>
      <c r="B533" s="2"/>
      <c r="C533" s="2"/>
      <c r="D533" s="2"/>
      <c r="E533" s="2"/>
      <c r="F533" s="2"/>
      <c r="G533" s="5"/>
      <c r="H533" s="5"/>
      <c r="I533" s="5"/>
      <c r="J533" s="5"/>
      <c r="K533" s="5"/>
      <c r="L533" s="5"/>
      <c r="M533" s="13"/>
    </row>
    <row r="534" spans="1:13">
      <c r="A534" s="2"/>
      <c r="B534" s="2"/>
      <c r="C534" s="2"/>
      <c r="D534" s="2"/>
      <c r="E534" s="2"/>
      <c r="F534" s="2"/>
      <c r="G534" s="5"/>
      <c r="H534" s="5"/>
      <c r="I534" s="5"/>
      <c r="J534" s="5"/>
      <c r="K534" s="5"/>
      <c r="L534" s="5"/>
      <c r="M534" s="13"/>
    </row>
    <row r="535" spans="1:13">
      <c r="A535" s="2"/>
      <c r="B535" s="2"/>
      <c r="C535" s="2"/>
      <c r="D535" s="2"/>
      <c r="E535" s="2"/>
      <c r="F535" s="2"/>
      <c r="G535" s="5"/>
      <c r="H535" s="5"/>
      <c r="I535" s="5"/>
      <c r="J535" s="5"/>
      <c r="K535" s="5"/>
      <c r="L535" s="5"/>
      <c r="M535" s="13"/>
    </row>
    <row r="536" spans="1:13">
      <c r="A536" s="2"/>
      <c r="B536" s="2"/>
      <c r="C536" s="2"/>
      <c r="D536" s="2"/>
      <c r="E536" s="2"/>
      <c r="F536" s="2"/>
      <c r="G536" s="5"/>
      <c r="H536" s="5"/>
      <c r="I536" s="5"/>
      <c r="J536" s="5"/>
      <c r="K536" s="5"/>
      <c r="L536" s="5"/>
      <c r="M536" s="13"/>
    </row>
    <row r="537" spans="1:13">
      <c r="A537" s="2"/>
      <c r="B537" s="2"/>
      <c r="C537" s="2"/>
      <c r="D537" s="2"/>
      <c r="E537" s="2"/>
      <c r="F537" s="2"/>
      <c r="G537" s="5"/>
      <c r="H537" s="5"/>
      <c r="I537" s="5"/>
      <c r="J537" s="5"/>
      <c r="K537" s="5"/>
      <c r="L537" s="5"/>
      <c r="M537" s="13"/>
    </row>
    <row r="538" spans="1:13">
      <c r="A538" s="2"/>
      <c r="B538" s="2"/>
      <c r="C538" s="2"/>
      <c r="D538" s="2"/>
      <c r="E538" s="2"/>
      <c r="F538" s="2"/>
      <c r="G538" s="5"/>
      <c r="H538" s="5"/>
      <c r="I538" s="5"/>
      <c r="J538" s="5"/>
      <c r="K538" s="5"/>
      <c r="L538" s="5"/>
      <c r="M538" s="13"/>
    </row>
    <row r="539" spans="1:13">
      <c r="A539" s="2"/>
      <c r="B539" s="2"/>
      <c r="C539" s="2"/>
      <c r="D539" s="2"/>
      <c r="E539" s="2"/>
      <c r="F539" s="2"/>
      <c r="G539" s="5"/>
      <c r="H539" s="5"/>
      <c r="I539" s="5"/>
      <c r="J539" s="5"/>
      <c r="K539" s="5"/>
      <c r="L539" s="5"/>
      <c r="M539" s="13"/>
    </row>
    <row r="540" spans="1:13">
      <c r="A540" s="2"/>
      <c r="B540" s="2"/>
      <c r="C540" s="2"/>
      <c r="D540" s="2"/>
      <c r="E540" s="2"/>
      <c r="F540" s="2"/>
      <c r="G540" s="5"/>
      <c r="H540" s="5"/>
      <c r="I540" s="5"/>
      <c r="J540" s="5"/>
      <c r="K540" s="5"/>
      <c r="L540" s="5"/>
      <c r="M540" s="13"/>
    </row>
    <row r="541" spans="1:13">
      <c r="A541" s="2"/>
      <c r="B541" s="2"/>
      <c r="C541" s="2"/>
      <c r="D541" s="2"/>
      <c r="E541" s="2"/>
      <c r="F541" s="2"/>
      <c r="G541" s="5"/>
      <c r="H541" s="5"/>
      <c r="I541" s="5"/>
      <c r="J541" s="5"/>
      <c r="K541" s="5"/>
      <c r="L541" s="5"/>
      <c r="M541" s="13"/>
    </row>
    <row r="542" spans="1:13">
      <c r="A542" s="2"/>
      <c r="B542" s="2"/>
      <c r="C542" s="2"/>
      <c r="D542" s="2"/>
      <c r="E542" s="2"/>
      <c r="F542" s="2"/>
      <c r="G542" s="5"/>
      <c r="H542" s="5"/>
      <c r="I542" s="5"/>
      <c r="J542" s="5"/>
      <c r="K542" s="5"/>
      <c r="L542" s="5"/>
      <c r="M542" s="13"/>
    </row>
    <row r="543" spans="1:13">
      <c r="A543" s="2"/>
      <c r="B543" s="2"/>
      <c r="C543" s="2"/>
      <c r="D543" s="2"/>
      <c r="E543" s="2"/>
      <c r="F543" s="2"/>
      <c r="G543" s="5"/>
      <c r="H543" s="5"/>
      <c r="I543" s="5"/>
      <c r="J543" s="5"/>
      <c r="K543" s="5"/>
      <c r="L543" s="5"/>
      <c r="M543" s="13"/>
    </row>
    <row r="544" spans="1:13">
      <c r="A544" s="2"/>
      <c r="B544" s="2"/>
      <c r="C544" s="2"/>
      <c r="D544" s="2"/>
      <c r="E544" s="2"/>
      <c r="F544" s="2"/>
      <c r="G544" s="5"/>
      <c r="H544" s="5"/>
      <c r="I544" s="5"/>
      <c r="J544" s="5"/>
      <c r="K544" s="5"/>
      <c r="L544" s="5"/>
      <c r="M544" s="13"/>
    </row>
    <row r="545" spans="1:13">
      <c r="A545" s="2"/>
      <c r="B545" s="2"/>
      <c r="C545" s="2"/>
      <c r="D545" s="2"/>
      <c r="E545" s="2"/>
      <c r="F545" s="2"/>
      <c r="G545" s="5"/>
      <c r="H545" s="5"/>
      <c r="I545" s="5"/>
      <c r="J545" s="5"/>
      <c r="K545" s="5"/>
      <c r="L545" s="5"/>
      <c r="M545" s="13"/>
    </row>
    <row r="546" spans="1:13">
      <c r="A546" s="2"/>
      <c r="B546" s="2"/>
      <c r="C546" s="2"/>
      <c r="D546" s="2"/>
      <c r="E546" s="2"/>
      <c r="F546" s="2"/>
      <c r="G546" s="5"/>
      <c r="H546" s="5"/>
      <c r="I546" s="5"/>
      <c r="J546" s="5"/>
      <c r="K546" s="5"/>
      <c r="L546" s="5"/>
      <c r="M546" s="13"/>
    </row>
    <row r="547" spans="1:13">
      <c r="A547" s="2"/>
      <c r="B547" s="2"/>
      <c r="C547" s="2"/>
      <c r="D547" s="2"/>
      <c r="E547" s="2"/>
      <c r="F547" s="2"/>
      <c r="G547" s="5"/>
      <c r="H547" s="5"/>
      <c r="I547" s="5"/>
      <c r="J547" s="5"/>
      <c r="K547" s="5"/>
      <c r="L547" s="5"/>
      <c r="M547" s="13"/>
    </row>
    <row r="548" spans="1:13">
      <c r="A548" s="2"/>
      <c r="B548" s="2"/>
      <c r="C548" s="2"/>
      <c r="D548" s="2"/>
      <c r="E548" s="2"/>
      <c r="F548" s="2"/>
      <c r="G548" s="5"/>
      <c r="H548" s="5"/>
      <c r="I548" s="5"/>
      <c r="J548" s="5"/>
      <c r="K548" s="5"/>
      <c r="L548" s="5"/>
      <c r="M548" s="13"/>
    </row>
    <row r="549" spans="1:13">
      <c r="A549" s="2"/>
      <c r="B549" s="2"/>
      <c r="C549" s="2"/>
      <c r="D549" s="2"/>
      <c r="E549" s="2"/>
      <c r="F549" s="2"/>
      <c r="G549" s="5"/>
      <c r="H549" s="5"/>
      <c r="I549" s="5"/>
      <c r="J549" s="5"/>
      <c r="K549" s="5"/>
      <c r="L549" s="5"/>
      <c r="M549" s="13"/>
    </row>
    <row r="550" spans="1:13">
      <c r="A550" s="2"/>
      <c r="B550" s="2"/>
      <c r="C550" s="2"/>
      <c r="D550" s="2"/>
      <c r="E550" s="2"/>
      <c r="F550" s="2"/>
      <c r="G550" s="5"/>
      <c r="H550" s="5"/>
      <c r="I550" s="5"/>
      <c r="J550" s="5"/>
      <c r="K550" s="5"/>
      <c r="L550" s="5"/>
      <c r="M550" s="13"/>
    </row>
    <row r="551" spans="1:13">
      <c r="A551" s="2"/>
      <c r="B551" s="2"/>
      <c r="C551" s="2"/>
      <c r="D551" s="2"/>
      <c r="E551" s="2"/>
      <c r="F551" s="2"/>
      <c r="G551" s="5"/>
      <c r="H551" s="5"/>
      <c r="I551" s="5"/>
      <c r="J551" s="5"/>
      <c r="K551" s="5"/>
      <c r="L551" s="5"/>
      <c r="M551" s="13"/>
    </row>
    <row r="552" spans="1:13">
      <c r="A552" s="2"/>
      <c r="B552" s="2"/>
      <c r="C552" s="2"/>
      <c r="D552" s="2"/>
      <c r="E552" s="2"/>
      <c r="F552" s="2"/>
      <c r="G552" s="5"/>
      <c r="H552" s="5"/>
      <c r="I552" s="5"/>
      <c r="J552" s="5"/>
      <c r="K552" s="5"/>
      <c r="L552" s="5"/>
      <c r="M552" s="13"/>
    </row>
    <row r="553" spans="1:13">
      <c r="A553" s="2"/>
      <c r="B553" s="2"/>
      <c r="C553" s="2"/>
      <c r="D553" s="2"/>
      <c r="E553" s="2"/>
      <c r="F553" s="2"/>
      <c r="G553" s="5"/>
      <c r="H553" s="5"/>
      <c r="I553" s="5"/>
      <c r="J553" s="5"/>
      <c r="K553" s="5"/>
      <c r="L553" s="5"/>
      <c r="M553" s="13"/>
    </row>
    <row r="554" spans="1:13">
      <c r="A554" s="2"/>
      <c r="B554" s="2"/>
      <c r="C554" s="2"/>
      <c r="D554" s="2"/>
      <c r="E554" s="2"/>
      <c r="F554" s="2"/>
      <c r="G554" s="5"/>
      <c r="H554" s="5"/>
      <c r="I554" s="5"/>
      <c r="J554" s="5"/>
      <c r="K554" s="5"/>
      <c r="L554" s="5"/>
      <c r="M554" s="13"/>
    </row>
    <row r="555" spans="1:13">
      <c r="A555" s="2"/>
      <c r="B555" s="2"/>
      <c r="C555" s="2"/>
      <c r="D555" s="2"/>
      <c r="E555" s="2"/>
      <c r="F555" s="2"/>
      <c r="G555" s="5"/>
      <c r="H555" s="5"/>
      <c r="I555" s="5"/>
      <c r="J555" s="5"/>
      <c r="K555" s="5"/>
      <c r="L555" s="5"/>
      <c r="M555" s="13"/>
    </row>
    <row r="556" spans="1:13">
      <c r="A556" s="2"/>
      <c r="B556" s="2"/>
      <c r="C556" s="2"/>
      <c r="D556" s="2"/>
      <c r="E556" s="2"/>
      <c r="F556" s="2"/>
      <c r="G556" s="5"/>
      <c r="H556" s="5"/>
      <c r="I556" s="5"/>
      <c r="J556" s="5"/>
      <c r="K556" s="5"/>
      <c r="L556" s="5"/>
      <c r="M556" s="13"/>
    </row>
    <row r="557" spans="1:13">
      <c r="A557" s="2"/>
      <c r="B557" s="2"/>
      <c r="C557" s="2"/>
      <c r="D557" s="2"/>
      <c r="E557" s="2"/>
      <c r="F557" s="2"/>
      <c r="G557" s="5"/>
      <c r="H557" s="5"/>
      <c r="I557" s="5"/>
      <c r="J557" s="5"/>
      <c r="K557" s="5"/>
      <c r="L557" s="5"/>
      <c r="M557" s="13"/>
    </row>
    <row r="558" spans="1:13">
      <c r="A558" s="2"/>
      <c r="B558" s="2"/>
      <c r="C558" s="2"/>
      <c r="D558" s="2"/>
      <c r="E558" s="2"/>
      <c r="F558" s="2"/>
      <c r="G558" s="5"/>
      <c r="H558" s="5"/>
      <c r="I558" s="5"/>
      <c r="J558" s="5"/>
      <c r="K558" s="5"/>
      <c r="L558" s="5"/>
      <c r="M558" s="13"/>
    </row>
    <row r="559" spans="1:13">
      <c r="A559" s="2"/>
      <c r="B559" s="2"/>
      <c r="C559" s="2"/>
      <c r="D559" s="2"/>
      <c r="E559" s="2"/>
      <c r="F559" s="2"/>
      <c r="G559" s="5"/>
      <c r="H559" s="5"/>
      <c r="I559" s="5"/>
      <c r="J559" s="5"/>
      <c r="K559" s="5"/>
      <c r="L559" s="5"/>
      <c r="M559" s="13"/>
    </row>
    <row r="560" spans="1:13">
      <c r="A560" s="2"/>
      <c r="B560" s="2"/>
      <c r="C560" s="2"/>
      <c r="D560" s="2"/>
      <c r="E560" s="2"/>
      <c r="F560" s="2"/>
      <c r="G560" s="5"/>
      <c r="H560" s="5"/>
      <c r="I560" s="5"/>
      <c r="J560" s="5"/>
      <c r="K560" s="5"/>
      <c r="L560" s="5"/>
      <c r="M560" s="13"/>
    </row>
    <row r="561" spans="1:13">
      <c r="A561" s="2"/>
      <c r="B561" s="2"/>
      <c r="C561" s="2"/>
      <c r="D561" s="2"/>
      <c r="E561" s="2"/>
      <c r="F561" s="2"/>
      <c r="G561" s="5"/>
      <c r="H561" s="5"/>
      <c r="I561" s="5"/>
      <c r="J561" s="5"/>
      <c r="K561" s="5"/>
      <c r="L561" s="5"/>
      <c r="M561" s="13"/>
    </row>
    <row r="562" spans="1:13">
      <c r="A562" s="2"/>
      <c r="B562" s="2"/>
      <c r="C562" s="2"/>
      <c r="D562" s="2"/>
      <c r="E562" s="2"/>
      <c r="F562" s="2"/>
      <c r="G562" s="5"/>
      <c r="H562" s="5"/>
      <c r="I562" s="5"/>
      <c r="J562" s="5"/>
      <c r="K562" s="5"/>
      <c r="L562" s="5"/>
      <c r="M562" s="13"/>
    </row>
    <row r="563" spans="1:13">
      <c r="A563" s="2"/>
      <c r="B563" s="2"/>
      <c r="C563" s="2"/>
      <c r="D563" s="2"/>
      <c r="E563" s="2"/>
      <c r="F563" s="2"/>
      <c r="G563" s="5"/>
      <c r="H563" s="5"/>
      <c r="I563" s="5"/>
      <c r="J563" s="5"/>
      <c r="K563" s="5"/>
      <c r="L563" s="5"/>
      <c r="M563" s="13"/>
    </row>
    <row r="564" spans="1:13">
      <c r="A564" s="2"/>
      <c r="B564" s="2"/>
      <c r="C564" s="2"/>
      <c r="D564" s="2"/>
      <c r="E564" s="2"/>
      <c r="F564" s="2"/>
      <c r="G564" s="5"/>
      <c r="H564" s="5"/>
      <c r="I564" s="5"/>
      <c r="J564" s="5"/>
      <c r="K564" s="5"/>
      <c r="L564" s="5"/>
      <c r="M564" s="13"/>
    </row>
    <row r="565" spans="1:13">
      <c r="A565" s="2"/>
      <c r="B565" s="2"/>
      <c r="C565" s="2"/>
      <c r="D565" s="2"/>
      <c r="E565" s="2"/>
      <c r="F565" s="2"/>
      <c r="G565" s="5"/>
      <c r="H565" s="5"/>
      <c r="I565" s="5"/>
      <c r="J565" s="5"/>
      <c r="K565" s="5"/>
      <c r="L565" s="5"/>
      <c r="M565" s="13"/>
    </row>
    <row r="566" spans="1:13">
      <c r="A566" s="2"/>
      <c r="B566" s="2"/>
      <c r="C566" s="2"/>
      <c r="D566" s="2"/>
      <c r="E566" s="2"/>
      <c r="F566" s="2"/>
      <c r="G566" s="5"/>
      <c r="H566" s="5"/>
      <c r="I566" s="5"/>
      <c r="J566" s="5"/>
      <c r="K566" s="5"/>
      <c r="L566" s="5"/>
      <c r="M566" s="13"/>
    </row>
    <row r="567" spans="1:13">
      <c r="A567" s="2"/>
      <c r="B567" s="2"/>
      <c r="C567" s="2"/>
      <c r="D567" s="2"/>
      <c r="E567" s="2"/>
      <c r="F567" s="2"/>
      <c r="G567" s="5"/>
      <c r="H567" s="5"/>
      <c r="I567" s="5"/>
      <c r="J567" s="5"/>
      <c r="K567" s="5"/>
      <c r="L567" s="5"/>
      <c r="M567" s="13"/>
    </row>
    <row r="568" spans="1:13">
      <c r="A568" s="2"/>
      <c r="B568" s="2"/>
      <c r="C568" s="2"/>
      <c r="D568" s="2"/>
      <c r="E568" s="2"/>
      <c r="F568" s="2"/>
      <c r="G568" s="5"/>
      <c r="H568" s="5"/>
      <c r="I568" s="5"/>
      <c r="J568" s="5"/>
      <c r="K568" s="5"/>
      <c r="L568" s="5"/>
      <c r="M568" s="13"/>
    </row>
    <row r="569" spans="1:13">
      <c r="A569" s="2"/>
      <c r="B569" s="2"/>
      <c r="C569" s="2"/>
      <c r="D569" s="2"/>
      <c r="E569" s="2"/>
      <c r="F569" s="2"/>
      <c r="G569" s="5"/>
      <c r="H569" s="5"/>
      <c r="I569" s="5"/>
      <c r="J569" s="5"/>
      <c r="K569" s="5"/>
      <c r="L569" s="5"/>
      <c r="M569" s="13"/>
    </row>
    <row r="570" spans="1:13">
      <c r="A570" s="2"/>
      <c r="B570" s="2"/>
      <c r="C570" s="2"/>
      <c r="D570" s="2"/>
      <c r="E570" s="2"/>
      <c r="F570" s="2"/>
      <c r="G570" s="5"/>
      <c r="H570" s="5"/>
      <c r="I570" s="5"/>
      <c r="J570" s="5"/>
      <c r="K570" s="5"/>
      <c r="L570" s="5"/>
      <c r="M570" s="13"/>
    </row>
    <row r="571" spans="1:13">
      <c r="A571" s="2"/>
      <c r="B571" s="2"/>
      <c r="C571" s="2"/>
      <c r="D571" s="2"/>
      <c r="E571" s="2"/>
      <c r="F571" s="2"/>
      <c r="G571" s="5"/>
      <c r="H571" s="5"/>
      <c r="I571" s="5"/>
      <c r="J571" s="5"/>
      <c r="K571" s="5"/>
      <c r="L571" s="5"/>
      <c r="M571" s="13"/>
    </row>
    <row r="572" spans="1:13">
      <c r="A572" s="2"/>
      <c r="B572" s="2"/>
      <c r="C572" s="2"/>
      <c r="D572" s="2"/>
      <c r="E572" s="2"/>
      <c r="F572" s="2"/>
      <c r="G572" s="5"/>
      <c r="H572" s="5"/>
      <c r="I572" s="5"/>
      <c r="J572" s="5"/>
      <c r="K572" s="5"/>
      <c r="L572" s="5"/>
      <c r="M572" s="13"/>
    </row>
    <row r="573" spans="1:13">
      <c r="A573" s="2"/>
      <c r="B573" s="2"/>
      <c r="C573" s="2"/>
      <c r="D573" s="2"/>
      <c r="E573" s="2"/>
      <c r="F573" s="2"/>
      <c r="G573" s="5"/>
      <c r="H573" s="5"/>
      <c r="I573" s="5"/>
      <c r="J573" s="5"/>
      <c r="K573" s="5"/>
      <c r="L573" s="5"/>
      <c r="M573" s="13"/>
    </row>
    <row r="574" spans="1:13">
      <c r="A574" s="2"/>
      <c r="B574" s="2"/>
      <c r="C574" s="2"/>
      <c r="D574" s="2"/>
      <c r="E574" s="2"/>
      <c r="F574" s="2"/>
      <c r="G574" s="5"/>
      <c r="H574" s="5"/>
      <c r="I574" s="5"/>
      <c r="J574" s="5"/>
      <c r="K574" s="5"/>
      <c r="L574" s="5"/>
      <c r="M574" s="13"/>
    </row>
    <row r="575" spans="1:13">
      <c r="A575" s="2"/>
      <c r="B575" s="2"/>
      <c r="C575" s="2"/>
      <c r="D575" s="2"/>
      <c r="E575" s="2"/>
      <c r="F575" s="2"/>
      <c r="G575" s="5"/>
      <c r="H575" s="5"/>
      <c r="I575" s="5"/>
      <c r="J575" s="5"/>
      <c r="K575" s="5"/>
      <c r="L575" s="5"/>
      <c r="M575" s="13"/>
    </row>
    <row r="576" spans="1:13">
      <c r="A576" s="2"/>
      <c r="B576" s="2"/>
      <c r="C576" s="2"/>
      <c r="D576" s="2"/>
      <c r="E576" s="2"/>
      <c r="F576" s="2"/>
      <c r="G576" s="5"/>
      <c r="H576" s="5"/>
      <c r="I576" s="5"/>
      <c r="J576" s="5"/>
      <c r="K576" s="5"/>
      <c r="L576" s="5"/>
      <c r="M576" s="13"/>
    </row>
    <row r="577" spans="1:13">
      <c r="A577" s="2"/>
      <c r="B577" s="2"/>
      <c r="C577" s="2"/>
      <c r="D577" s="2"/>
      <c r="E577" s="2"/>
      <c r="F577" s="2"/>
      <c r="G577" s="5"/>
      <c r="H577" s="5"/>
      <c r="I577" s="5"/>
      <c r="J577" s="5"/>
      <c r="K577" s="5"/>
      <c r="L577" s="5"/>
      <c r="M577" s="13"/>
    </row>
    <row r="578" spans="1:13">
      <c r="A578" s="2"/>
      <c r="B578" s="2"/>
      <c r="C578" s="2"/>
      <c r="D578" s="2"/>
      <c r="E578" s="2"/>
      <c r="F578" s="2"/>
      <c r="G578" s="5"/>
      <c r="H578" s="5"/>
      <c r="I578" s="5"/>
      <c r="J578" s="5"/>
      <c r="K578" s="5"/>
      <c r="L578" s="5"/>
      <c r="M578" s="13"/>
    </row>
    <row r="579" spans="1:13">
      <c r="A579" s="2"/>
      <c r="B579" s="2"/>
      <c r="C579" s="2"/>
      <c r="D579" s="2"/>
      <c r="E579" s="2"/>
      <c r="F579" s="2"/>
      <c r="G579" s="5"/>
      <c r="H579" s="5"/>
      <c r="I579" s="5"/>
      <c r="J579" s="5"/>
      <c r="K579" s="5"/>
      <c r="L579" s="5"/>
      <c r="M579" s="13"/>
    </row>
    <row r="580" spans="1:13">
      <c r="A580" s="2"/>
      <c r="B580" s="2"/>
      <c r="C580" s="2"/>
      <c r="D580" s="2"/>
      <c r="E580" s="2"/>
      <c r="F580" s="2"/>
      <c r="G580" s="5"/>
      <c r="H580" s="5"/>
      <c r="I580" s="5"/>
      <c r="J580" s="5"/>
      <c r="K580" s="5"/>
      <c r="L580" s="5"/>
      <c r="M580" s="13"/>
    </row>
    <row r="581" spans="1:13">
      <c r="A581" s="2"/>
      <c r="B581" s="2"/>
      <c r="C581" s="2"/>
      <c r="D581" s="2"/>
      <c r="E581" s="2"/>
      <c r="F581" s="2"/>
      <c r="G581" s="5"/>
      <c r="H581" s="5"/>
      <c r="I581" s="5"/>
      <c r="J581" s="5"/>
      <c r="K581" s="5"/>
      <c r="L581" s="5"/>
      <c r="M581" s="13"/>
    </row>
    <row r="582" spans="1:13">
      <c r="A582" s="2"/>
      <c r="B582" s="2"/>
      <c r="C582" s="2"/>
      <c r="D582" s="2"/>
      <c r="E582" s="2"/>
      <c r="F582" s="2"/>
      <c r="G582" s="5"/>
      <c r="H582" s="5"/>
      <c r="I582" s="5"/>
      <c r="J582" s="5"/>
      <c r="K582" s="5"/>
      <c r="L582" s="5"/>
      <c r="M582" s="13"/>
    </row>
    <row r="583" spans="1:13">
      <c r="A583" s="2"/>
      <c r="B583" s="2"/>
      <c r="C583" s="2"/>
      <c r="D583" s="2"/>
      <c r="E583" s="2"/>
      <c r="F583" s="2"/>
      <c r="G583" s="5"/>
      <c r="H583" s="5"/>
      <c r="I583" s="5"/>
      <c r="J583" s="5"/>
      <c r="K583" s="5"/>
      <c r="L583" s="5"/>
      <c r="M583" s="13"/>
    </row>
    <row r="584" spans="1:13">
      <c r="A584" s="2"/>
      <c r="B584" s="2"/>
      <c r="C584" s="2"/>
      <c r="D584" s="2"/>
      <c r="E584" s="2"/>
      <c r="F584" s="2"/>
      <c r="G584" s="5"/>
      <c r="H584" s="5"/>
      <c r="I584" s="5"/>
      <c r="J584" s="5"/>
      <c r="K584" s="5"/>
      <c r="L584" s="5"/>
      <c r="M584" s="13"/>
    </row>
    <row r="585" spans="1:13">
      <c r="A585" s="2"/>
      <c r="B585" s="2"/>
      <c r="C585" s="2"/>
      <c r="D585" s="2"/>
      <c r="E585" s="2"/>
      <c r="F585" s="2"/>
      <c r="G585" s="5"/>
      <c r="H585" s="5"/>
      <c r="I585" s="5"/>
      <c r="J585" s="5"/>
      <c r="K585" s="5"/>
      <c r="L585" s="5"/>
      <c r="M585" s="13"/>
    </row>
    <row r="586" spans="1:13">
      <c r="A586" s="2"/>
      <c r="B586" s="2"/>
      <c r="C586" s="2"/>
      <c r="D586" s="2"/>
      <c r="E586" s="2"/>
      <c r="F586" s="2"/>
      <c r="G586" s="5"/>
      <c r="H586" s="5"/>
      <c r="I586" s="5"/>
      <c r="J586" s="5"/>
      <c r="K586" s="5"/>
      <c r="L586" s="5"/>
      <c r="M586" s="13"/>
    </row>
    <row r="587" spans="1:13">
      <c r="A587" s="2"/>
      <c r="B587" s="2"/>
      <c r="C587" s="2"/>
      <c r="D587" s="2"/>
      <c r="E587" s="2"/>
      <c r="F587" s="2"/>
      <c r="G587" s="5"/>
      <c r="H587" s="5"/>
      <c r="I587" s="5"/>
      <c r="J587" s="5"/>
      <c r="K587" s="5"/>
      <c r="L587" s="5"/>
      <c r="M587" s="13"/>
    </row>
    <row r="588" spans="1:13">
      <c r="A588" s="2"/>
      <c r="B588" s="2"/>
      <c r="C588" s="2"/>
      <c r="D588" s="2"/>
      <c r="E588" s="2"/>
      <c r="F588" s="2"/>
      <c r="G588" s="5"/>
      <c r="H588" s="5"/>
      <c r="I588" s="5"/>
      <c r="J588" s="5"/>
      <c r="K588" s="5"/>
      <c r="L588" s="5"/>
      <c r="M588" s="13"/>
    </row>
    <row r="589" spans="1:13">
      <c r="A589" s="2"/>
      <c r="B589" s="2"/>
      <c r="C589" s="2"/>
      <c r="D589" s="2"/>
      <c r="E589" s="2"/>
      <c r="F589" s="2"/>
      <c r="G589" s="5"/>
      <c r="H589" s="5"/>
      <c r="I589" s="5"/>
      <c r="J589" s="5"/>
      <c r="K589" s="5"/>
      <c r="L589" s="5"/>
      <c r="M589" s="13"/>
    </row>
    <row r="590" spans="1:13">
      <c r="A590" s="2"/>
      <c r="B590" s="2"/>
      <c r="C590" s="2"/>
      <c r="D590" s="2"/>
      <c r="E590" s="2"/>
      <c r="F590" s="2"/>
      <c r="G590" s="5"/>
      <c r="H590" s="5"/>
      <c r="I590" s="5"/>
      <c r="J590" s="5"/>
      <c r="K590" s="5"/>
      <c r="L590" s="5"/>
      <c r="M590" s="13"/>
    </row>
    <row r="591" spans="1:13">
      <c r="A591" s="2"/>
      <c r="B591" s="2"/>
      <c r="C591" s="2"/>
      <c r="D591" s="2"/>
      <c r="E591" s="2"/>
      <c r="F591" s="2"/>
      <c r="G591" s="5"/>
      <c r="H591" s="5"/>
      <c r="I591" s="5"/>
      <c r="J591" s="5"/>
      <c r="K591" s="5"/>
      <c r="L591" s="5"/>
      <c r="M591" s="13"/>
    </row>
    <row r="592" spans="1:13">
      <c r="A592" s="2"/>
      <c r="B592" s="2"/>
      <c r="C592" s="2"/>
      <c r="D592" s="2"/>
      <c r="E592" s="2"/>
      <c r="F592" s="2"/>
      <c r="G592" s="5"/>
      <c r="H592" s="5"/>
      <c r="I592" s="5"/>
      <c r="J592" s="5"/>
      <c r="K592" s="5"/>
      <c r="L592" s="5"/>
      <c r="M592" s="13"/>
    </row>
    <row r="593" spans="1:13">
      <c r="A593" s="2"/>
      <c r="B593" s="2"/>
      <c r="C593" s="2"/>
      <c r="D593" s="2"/>
      <c r="E593" s="2"/>
      <c r="F593" s="2"/>
      <c r="G593" s="5"/>
      <c r="H593" s="5"/>
      <c r="I593" s="5"/>
      <c r="J593" s="5"/>
      <c r="K593" s="5"/>
      <c r="L593" s="5"/>
      <c r="M593" s="13"/>
    </row>
    <row r="594" spans="1:13">
      <c r="A594" s="2"/>
      <c r="B594" s="2"/>
      <c r="C594" s="2"/>
      <c r="D594" s="2"/>
      <c r="E594" s="2"/>
      <c r="F594" s="2"/>
      <c r="G594" s="5"/>
      <c r="H594" s="5"/>
      <c r="I594" s="5"/>
      <c r="J594" s="5"/>
      <c r="K594" s="5"/>
      <c r="L594" s="5"/>
      <c r="M594" s="13"/>
    </row>
    <row r="595" spans="1:13">
      <c r="A595" s="2"/>
      <c r="B595" s="2"/>
      <c r="C595" s="2"/>
      <c r="D595" s="2"/>
      <c r="E595" s="2"/>
      <c r="F595" s="2"/>
      <c r="G595" s="5"/>
      <c r="H595" s="5"/>
      <c r="I595" s="5"/>
      <c r="J595" s="5"/>
      <c r="K595" s="5"/>
      <c r="L595" s="5"/>
      <c r="M595" s="13"/>
    </row>
    <row r="596" spans="1:13">
      <c r="A596" s="2"/>
      <c r="B596" s="2"/>
      <c r="C596" s="2"/>
      <c r="D596" s="2"/>
      <c r="E596" s="2"/>
      <c r="F596" s="2"/>
      <c r="G596" s="5"/>
      <c r="H596" s="5"/>
      <c r="I596" s="5"/>
      <c r="J596" s="5"/>
      <c r="K596" s="5"/>
      <c r="L596" s="5"/>
      <c r="M596" s="13"/>
    </row>
    <row r="597" spans="1:13">
      <c r="A597" s="2"/>
      <c r="B597" s="2"/>
      <c r="C597" s="2"/>
      <c r="D597" s="2"/>
      <c r="E597" s="2"/>
      <c r="F597" s="2"/>
      <c r="G597" s="5"/>
      <c r="H597" s="5"/>
      <c r="I597" s="5"/>
      <c r="J597" s="5"/>
      <c r="K597" s="5"/>
      <c r="L597" s="5"/>
      <c r="M597" s="13"/>
    </row>
    <row r="598" spans="1:13">
      <c r="A598" s="2"/>
      <c r="B598" s="2"/>
      <c r="C598" s="2"/>
      <c r="D598" s="2"/>
      <c r="E598" s="2"/>
      <c r="F598" s="2"/>
      <c r="G598" s="5"/>
      <c r="H598" s="5"/>
      <c r="I598" s="5"/>
      <c r="J598" s="5"/>
      <c r="K598" s="5"/>
      <c r="L598" s="5"/>
      <c r="M598" s="13"/>
    </row>
    <row r="599" spans="1:13">
      <c r="A599" s="2"/>
      <c r="B599" s="2"/>
      <c r="C599" s="2"/>
      <c r="D599" s="2"/>
      <c r="E599" s="2"/>
      <c r="F599" s="2"/>
      <c r="G599" s="5"/>
      <c r="H599" s="5"/>
      <c r="I599" s="5"/>
      <c r="J599" s="5"/>
      <c r="K599" s="5"/>
      <c r="L599" s="5"/>
      <c r="M599" s="13"/>
    </row>
    <row r="600" spans="1:13">
      <c r="A600" s="2"/>
      <c r="B600" s="2"/>
      <c r="C600" s="2"/>
      <c r="D600" s="2"/>
      <c r="E600" s="2"/>
      <c r="F600" s="2"/>
      <c r="G600" s="5"/>
      <c r="H600" s="5"/>
      <c r="I600" s="5"/>
      <c r="J600" s="5"/>
      <c r="K600" s="5"/>
      <c r="L600" s="5"/>
      <c r="M600" s="13"/>
    </row>
    <row r="601" spans="1:13">
      <c r="A601" s="2"/>
      <c r="B601" s="2"/>
      <c r="C601" s="2"/>
      <c r="D601" s="2"/>
      <c r="E601" s="2"/>
      <c r="F601" s="2"/>
      <c r="G601" s="5"/>
      <c r="H601" s="5"/>
      <c r="I601" s="5"/>
      <c r="J601" s="5"/>
      <c r="K601" s="5"/>
      <c r="L601" s="5"/>
      <c r="M601" s="13"/>
    </row>
    <row r="602" spans="1:13">
      <c r="A602" s="2"/>
      <c r="B602" s="2"/>
      <c r="C602" s="2"/>
      <c r="D602" s="2"/>
      <c r="E602" s="2"/>
      <c r="F602" s="2"/>
      <c r="G602" s="5"/>
      <c r="H602" s="5"/>
      <c r="I602" s="5"/>
      <c r="J602" s="5"/>
      <c r="K602" s="5"/>
      <c r="L602" s="5"/>
      <c r="M602" s="13"/>
    </row>
    <row r="603" spans="1:13">
      <c r="A603" s="2"/>
      <c r="B603" s="2"/>
      <c r="C603" s="2"/>
      <c r="D603" s="2"/>
      <c r="E603" s="2"/>
      <c r="F603" s="2"/>
      <c r="G603" s="5"/>
      <c r="H603" s="5"/>
      <c r="I603" s="5"/>
      <c r="J603" s="5"/>
      <c r="K603" s="5"/>
      <c r="L603" s="5"/>
      <c r="M603" s="13"/>
    </row>
    <row r="604" spans="1:13">
      <c r="A604" s="2"/>
      <c r="B604" s="2"/>
      <c r="C604" s="2"/>
      <c r="D604" s="2"/>
      <c r="E604" s="2"/>
      <c r="F604" s="2"/>
      <c r="G604" s="5"/>
      <c r="H604" s="5"/>
      <c r="I604" s="5"/>
      <c r="J604" s="5"/>
      <c r="K604" s="5"/>
      <c r="L604" s="5"/>
      <c r="M604" s="13"/>
    </row>
    <row r="605" spans="1:13">
      <c r="A605" s="2"/>
      <c r="B605" s="2"/>
      <c r="C605" s="2"/>
      <c r="D605" s="2"/>
      <c r="E605" s="2"/>
      <c r="F605" s="2"/>
      <c r="G605" s="5"/>
      <c r="H605" s="5"/>
      <c r="I605" s="5"/>
      <c r="J605" s="5"/>
      <c r="K605" s="5"/>
      <c r="L605" s="5"/>
      <c r="M605" s="13"/>
    </row>
    <row r="606" spans="1:13">
      <c r="A606" s="2"/>
      <c r="B606" s="2"/>
      <c r="C606" s="2"/>
      <c r="D606" s="2"/>
      <c r="E606" s="2"/>
      <c r="F606" s="2"/>
      <c r="G606" s="5"/>
      <c r="H606" s="5"/>
      <c r="I606" s="5"/>
      <c r="J606" s="5"/>
      <c r="K606" s="5"/>
      <c r="L606" s="5"/>
      <c r="M606" s="13"/>
    </row>
    <row r="607" spans="1:13">
      <c r="A607" s="2"/>
      <c r="B607" s="2"/>
      <c r="C607" s="2"/>
      <c r="D607" s="2"/>
      <c r="E607" s="2"/>
      <c r="F607" s="2"/>
      <c r="G607" s="5"/>
      <c r="H607" s="5"/>
      <c r="I607" s="5"/>
      <c r="J607" s="5"/>
      <c r="K607" s="5"/>
      <c r="L607" s="5"/>
      <c r="M607" s="13"/>
    </row>
    <row r="608" spans="1:13">
      <c r="A608" s="2"/>
      <c r="B608" s="2"/>
      <c r="C608" s="2"/>
      <c r="D608" s="2"/>
      <c r="E608" s="2"/>
      <c r="F608" s="2"/>
      <c r="G608" s="5"/>
      <c r="H608" s="5"/>
      <c r="I608" s="5"/>
      <c r="J608" s="5"/>
      <c r="K608" s="5"/>
      <c r="L608" s="5"/>
      <c r="M608" s="13"/>
    </row>
    <row r="609" spans="1:13">
      <c r="A609" s="2"/>
      <c r="B609" s="2"/>
      <c r="C609" s="2"/>
      <c r="D609" s="2"/>
      <c r="E609" s="2"/>
      <c r="F609" s="2"/>
      <c r="G609" s="5"/>
      <c r="H609" s="5"/>
      <c r="I609" s="5"/>
      <c r="J609" s="5"/>
      <c r="K609" s="5"/>
      <c r="L609" s="5"/>
      <c r="M609" s="13"/>
    </row>
    <row r="610" spans="1:13">
      <c r="A610" s="2"/>
      <c r="B610" s="2"/>
      <c r="C610" s="2"/>
      <c r="D610" s="2"/>
      <c r="E610" s="2"/>
      <c r="F610" s="2"/>
      <c r="G610" s="5"/>
      <c r="H610" s="5"/>
      <c r="I610" s="5"/>
      <c r="J610" s="5"/>
      <c r="K610" s="5"/>
      <c r="L610" s="5"/>
      <c r="M610" s="13"/>
    </row>
    <row r="611" spans="1:13">
      <c r="A611" s="2"/>
      <c r="B611" s="2"/>
      <c r="C611" s="2"/>
      <c r="D611" s="2"/>
      <c r="E611" s="2"/>
      <c r="F611" s="2"/>
      <c r="G611" s="5"/>
      <c r="H611" s="5"/>
      <c r="I611" s="5"/>
      <c r="J611" s="5"/>
      <c r="K611" s="5"/>
      <c r="L611" s="5"/>
      <c r="M611" s="13"/>
    </row>
    <row r="612" spans="1:13">
      <c r="A612" s="2"/>
      <c r="B612" s="2"/>
      <c r="C612" s="2"/>
      <c r="D612" s="2"/>
      <c r="E612" s="2"/>
      <c r="F612" s="2"/>
      <c r="G612" s="5"/>
      <c r="H612" s="5"/>
      <c r="I612" s="5"/>
      <c r="J612" s="5"/>
      <c r="K612" s="5"/>
      <c r="L612" s="5"/>
      <c r="M612" s="13"/>
    </row>
    <row r="613" spans="1:13">
      <c r="A613" s="2"/>
      <c r="B613" s="2"/>
      <c r="C613" s="2"/>
      <c r="D613" s="2"/>
      <c r="E613" s="2"/>
      <c r="F613" s="2"/>
      <c r="G613" s="5"/>
      <c r="H613" s="5"/>
      <c r="I613" s="5"/>
      <c r="J613" s="5"/>
      <c r="K613" s="5"/>
      <c r="L613" s="5"/>
      <c r="M613" s="13"/>
    </row>
    <row r="614" spans="1:13">
      <c r="A614" s="2"/>
      <c r="B614" s="2"/>
      <c r="C614" s="2"/>
      <c r="D614" s="2"/>
      <c r="E614" s="2"/>
      <c r="F614" s="2"/>
      <c r="G614" s="5"/>
      <c r="H614" s="5"/>
      <c r="I614" s="5"/>
      <c r="J614" s="5"/>
      <c r="K614" s="5"/>
      <c r="L614" s="5"/>
      <c r="M614" s="13"/>
    </row>
    <row r="615" spans="1:13">
      <c r="A615" s="2"/>
      <c r="B615" s="2"/>
      <c r="C615" s="2"/>
      <c r="D615" s="2"/>
      <c r="E615" s="2"/>
      <c r="F615" s="2"/>
      <c r="G615" s="5"/>
      <c r="H615" s="5"/>
      <c r="I615" s="5"/>
      <c r="J615" s="5"/>
      <c r="K615" s="5"/>
      <c r="L615" s="5"/>
      <c r="M615" s="13"/>
    </row>
    <row r="616" spans="1:13">
      <c r="A616" s="2"/>
      <c r="B616" s="2"/>
      <c r="C616" s="2"/>
      <c r="D616" s="2"/>
      <c r="E616" s="2"/>
      <c r="F616" s="2"/>
      <c r="G616" s="5"/>
      <c r="H616" s="5"/>
      <c r="I616" s="5"/>
      <c r="J616" s="5"/>
      <c r="K616" s="5"/>
      <c r="L616" s="5"/>
      <c r="M616" s="13"/>
    </row>
    <row r="617" spans="1:13">
      <c r="A617" s="2"/>
      <c r="B617" s="2"/>
      <c r="C617" s="2"/>
      <c r="D617" s="2"/>
      <c r="E617" s="2"/>
      <c r="F617" s="2"/>
      <c r="G617" s="5"/>
      <c r="H617" s="5"/>
      <c r="I617" s="5"/>
      <c r="J617" s="5"/>
      <c r="K617" s="5"/>
      <c r="L617" s="5"/>
      <c r="M617" s="13"/>
    </row>
    <row r="618" spans="1:13">
      <c r="A618" s="2"/>
      <c r="B618" s="2"/>
      <c r="C618" s="2"/>
      <c r="D618" s="2"/>
      <c r="E618" s="2"/>
      <c r="F618" s="2"/>
      <c r="G618" s="5"/>
      <c r="H618" s="5"/>
      <c r="I618" s="5"/>
      <c r="J618" s="5"/>
      <c r="K618" s="5"/>
      <c r="L618" s="5"/>
      <c r="M618" s="13"/>
    </row>
    <row r="619" spans="1:13">
      <c r="A619" s="2"/>
      <c r="B619" s="2"/>
      <c r="C619" s="2"/>
      <c r="D619" s="2"/>
      <c r="E619" s="2"/>
      <c r="F619" s="2"/>
      <c r="G619" s="5"/>
      <c r="H619" s="5"/>
      <c r="I619" s="5"/>
      <c r="J619" s="5"/>
      <c r="K619" s="5"/>
      <c r="L619" s="5"/>
      <c r="M619" s="13"/>
    </row>
    <row r="620" spans="1:13">
      <c r="A620" s="2"/>
      <c r="B620" s="2"/>
      <c r="C620" s="2"/>
      <c r="D620" s="2"/>
      <c r="E620" s="2"/>
      <c r="F620" s="2"/>
      <c r="G620" s="5"/>
      <c r="H620" s="5"/>
      <c r="I620" s="5"/>
      <c r="J620" s="5"/>
      <c r="K620" s="5"/>
      <c r="L620" s="5"/>
      <c r="M620" s="13"/>
    </row>
    <row r="621" spans="1:13">
      <c r="A621" s="2"/>
      <c r="B621" s="2"/>
      <c r="C621" s="2"/>
      <c r="D621" s="2"/>
      <c r="E621" s="2"/>
      <c r="F621" s="2"/>
      <c r="G621" s="5"/>
      <c r="H621" s="5"/>
      <c r="I621" s="5"/>
      <c r="J621" s="5"/>
      <c r="K621" s="5"/>
      <c r="L621" s="5"/>
      <c r="M621" s="13"/>
    </row>
    <row r="622" spans="1:13">
      <c r="A622" s="2"/>
      <c r="B622" s="2"/>
      <c r="C622" s="2"/>
      <c r="D622" s="2"/>
      <c r="E622" s="2"/>
      <c r="F622" s="2"/>
      <c r="G622" s="5"/>
      <c r="H622" s="5"/>
      <c r="I622" s="5"/>
      <c r="J622" s="5"/>
      <c r="K622" s="5"/>
      <c r="L622" s="5"/>
      <c r="M622" s="13"/>
    </row>
    <row r="623" spans="1:13">
      <c r="A623" s="2"/>
      <c r="B623" s="2"/>
      <c r="C623" s="2"/>
      <c r="D623" s="2"/>
      <c r="E623" s="2"/>
      <c r="F623" s="2"/>
      <c r="G623" s="5"/>
      <c r="H623" s="5"/>
      <c r="I623" s="5"/>
      <c r="J623" s="5"/>
      <c r="K623" s="5"/>
      <c r="L623" s="5"/>
      <c r="M623" s="13"/>
    </row>
    <row r="624" spans="1:13">
      <c r="A624" s="2"/>
      <c r="B624" s="2"/>
      <c r="C624" s="2"/>
      <c r="D624" s="2"/>
      <c r="E624" s="2"/>
      <c r="F624" s="2"/>
      <c r="G624" s="5"/>
      <c r="H624" s="5"/>
      <c r="I624" s="5"/>
      <c r="J624" s="5"/>
      <c r="K624" s="5"/>
      <c r="L624" s="5"/>
      <c r="M624" s="13"/>
    </row>
    <row r="625" spans="1:13">
      <c r="A625" s="2"/>
      <c r="B625" s="2"/>
      <c r="C625" s="2"/>
      <c r="D625" s="2"/>
      <c r="E625" s="2"/>
      <c r="F625" s="2"/>
      <c r="G625" s="5"/>
      <c r="H625" s="5"/>
      <c r="I625" s="5"/>
      <c r="J625" s="5"/>
      <c r="K625" s="5"/>
      <c r="L625" s="5"/>
      <c r="M625" s="13"/>
    </row>
    <row r="626" spans="1:13">
      <c r="A626" s="2"/>
      <c r="B626" s="2"/>
      <c r="C626" s="2"/>
      <c r="D626" s="2"/>
      <c r="E626" s="2"/>
      <c r="F626" s="2"/>
      <c r="G626" s="5"/>
      <c r="H626" s="5"/>
      <c r="I626" s="5"/>
      <c r="J626" s="5"/>
      <c r="K626" s="5"/>
      <c r="L626" s="5"/>
      <c r="M626" s="13"/>
    </row>
    <row r="627" spans="1:13">
      <c r="A627" s="2"/>
      <c r="B627" s="2"/>
      <c r="C627" s="2"/>
      <c r="D627" s="2"/>
      <c r="E627" s="2"/>
      <c r="F627" s="2"/>
      <c r="G627" s="5"/>
      <c r="H627" s="5"/>
      <c r="I627" s="5"/>
      <c r="J627" s="5"/>
      <c r="K627" s="5"/>
      <c r="L627" s="5"/>
      <c r="M627" s="13"/>
    </row>
    <row r="628" spans="1:13">
      <c r="A628" s="2"/>
      <c r="B628" s="2"/>
      <c r="C628" s="2"/>
      <c r="D628" s="2"/>
      <c r="E628" s="2"/>
      <c r="F628" s="2"/>
      <c r="G628" s="5"/>
      <c r="H628" s="5"/>
      <c r="I628" s="5"/>
      <c r="J628" s="5"/>
      <c r="K628" s="5"/>
      <c r="L628" s="5"/>
      <c r="M628" s="13"/>
    </row>
    <row r="629" spans="1:13">
      <c r="A629" s="2"/>
      <c r="B629" s="2"/>
      <c r="C629" s="2"/>
      <c r="D629" s="2"/>
      <c r="E629" s="2"/>
      <c r="F629" s="2"/>
      <c r="G629" s="5"/>
      <c r="H629" s="5"/>
      <c r="I629" s="5"/>
      <c r="J629" s="5"/>
      <c r="K629" s="5"/>
      <c r="L629" s="5"/>
      <c r="M629" s="13"/>
    </row>
    <row r="630" spans="1:13">
      <c r="A630" s="2"/>
      <c r="B630" s="2"/>
      <c r="C630" s="2"/>
      <c r="D630" s="2"/>
      <c r="E630" s="2"/>
      <c r="F630" s="2"/>
      <c r="G630" s="5"/>
      <c r="H630" s="5"/>
      <c r="I630" s="5"/>
      <c r="J630" s="5"/>
      <c r="K630" s="5"/>
      <c r="L630" s="5"/>
      <c r="M630" s="13"/>
    </row>
    <row r="631" spans="1:13">
      <c r="A631" s="2"/>
      <c r="B631" s="2"/>
      <c r="C631" s="2"/>
      <c r="D631" s="2"/>
      <c r="E631" s="2"/>
      <c r="F631" s="2"/>
      <c r="G631" s="5"/>
      <c r="H631" s="5"/>
      <c r="I631" s="5"/>
      <c r="J631" s="5"/>
      <c r="K631" s="5"/>
      <c r="L631" s="5"/>
      <c r="M631" s="13"/>
    </row>
    <row r="632" spans="1:13">
      <c r="A632" s="2"/>
      <c r="B632" s="2"/>
      <c r="C632" s="2"/>
      <c r="D632" s="2"/>
      <c r="E632" s="2"/>
      <c r="F632" s="2"/>
      <c r="G632" s="5"/>
      <c r="H632" s="5"/>
      <c r="I632" s="5"/>
      <c r="J632" s="5"/>
      <c r="K632" s="5"/>
      <c r="L632" s="5"/>
      <c r="M632" s="13"/>
    </row>
    <row r="633" spans="1:13">
      <c r="A633" s="2"/>
      <c r="B633" s="2"/>
      <c r="C633" s="2"/>
      <c r="D633" s="2"/>
      <c r="E633" s="2"/>
      <c r="F633" s="2"/>
      <c r="G633" s="5"/>
      <c r="H633" s="5"/>
      <c r="I633" s="5"/>
      <c r="J633" s="5"/>
      <c r="K633" s="5"/>
      <c r="L633" s="5"/>
      <c r="M633" s="13"/>
    </row>
    <row r="634" spans="1:13">
      <c r="A634" s="2"/>
      <c r="B634" s="2"/>
      <c r="C634" s="2"/>
      <c r="D634" s="2"/>
      <c r="E634" s="2"/>
      <c r="F634" s="2"/>
      <c r="G634" s="5"/>
      <c r="H634" s="5"/>
      <c r="I634" s="5"/>
      <c r="J634" s="5"/>
      <c r="K634" s="5"/>
      <c r="L634" s="5"/>
      <c r="M634" s="13"/>
    </row>
    <row r="635" spans="1:13">
      <c r="A635" s="2"/>
      <c r="B635" s="2"/>
      <c r="C635" s="2"/>
      <c r="D635" s="2"/>
      <c r="E635" s="2"/>
      <c r="F635" s="2"/>
      <c r="G635" s="5"/>
      <c r="H635" s="5"/>
      <c r="I635" s="5"/>
      <c r="J635" s="5"/>
      <c r="K635" s="5"/>
      <c r="L635" s="5"/>
      <c r="M635" s="13"/>
    </row>
    <row r="636" spans="1:13">
      <c r="A636" s="2"/>
      <c r="B636" s="2"/>
      <c r="C636" s="2"/>
      <c r="D636" s="2"/>
      <c r="E636" s="2"/>
      <c r="F636" s="2"/>
      <c r="G636" s="5"/>
      <c r="H636" s="5"/>
      <c r="I636" s="5"/>
      <c r="J636" s="5"/>
      <c r="K636" s="5"/>
      <c r="L636" s="5"/>
      <c r="M636" s="13"/>
    </row>
    <row r="637" spans="1:13">
      <c r="A637" s="2"/>
      <c r="B637" s="2"/>
      <c r="C637" s="2"/>
      <c r="D637" s="2"/>
      <c r="E637" s="2"/>
      <c r="F637" s="2"/>
      <c r="G637" s="5"/>
      <c r="H637" s="5"/>
      <c r="I637" s="5"/>
      <c r="J637" s="5"/>
      <c r="K637" s="5"/>
      <c r="L637" s="5"/>
      <c r="M637" s="13"/>
    </row>
    <row r="638" spans="1:13">
      <c r="A638" s="2"/>
      <c r="B638" s="2"/>
      <c r="C638" s="2"/>
      <c r="D638" s="2"/>
      <c r="E638" s="2"/>
      <c r="F638" s="2"/>
      <c r="G638" s="5"/>
      <c r="H638" s="5"/>
      <c r="I638" s="5"/>
      <c r="J638" s="5"/>
      <c r="K638" s="5"/>
      <c r="L638" s="5"/>
      <c r="M638" s="13"/>
    </row>
    <row r="639" spans="1:13">
      <c r="A639" s="2"/>
      <c r="B639" s="2"/>
      <c r="C639" s="2"/>
      <c r="D639" s="2"/>
      <c r="E639" s="2"/>
      <c r="F639" s="2"/>
      <c r="G639" s="5"/>
      <c r="H639" s="5"/>
      <c r="I639" s="5"/>
      <c r="J639" s="5"/>
      <c r="K639" s="5"/>
      <c r="L639" s="5"/>
      <c r="M639" s="13"/>
    </row>
    <row r="640" spans="1:13">
      <c r="A640" s="2"/>
      <c r="B640" s="2"/>
      <c r="C640" s="2"/>
      <c r="D640" s="2"/>
      <c r="E640" s="2"/>
      <c r="F640" s="2"/>
      <c r="G640" s="5"/>
      <c r="H640" s="5"/>
      <c r="I640" s="5"/>
      <c r="J640" s="5"/>
      <c r="K640" s="5"/>
      <c r="L640" s="5"/>
      <c r="M640" s="13"/>
    </row>
    <row r="641" spans="1:13">
      <c r="A641" s="2"/>
      <c r="B641" s="2"/>
      <c r="C641" s="2"/>
      <c r="D641" s="2"/>
      <c r="E641" s="2"/>
      <c r="F641" s="2"/>
      <c r="G641" s="5"/>
      <c r="H641" s="5"/>
      <c r="I641" s="5"/>
      <c r="J641" s="5"/>
      <c r="K641" s="5"/>
      <c r="L641" s="5"/>
      <c r="M641" s="13"/>
    </row>
    <row r="642" spans="1:13">
      <c r="A642" s="2"/>
      <c r="B642" s="2"/>
      <c r="C642" s="2"/>
      <c r="D642" s="2"/>
      <c r="E642" s="2"/>
      <c r="F642" s="2"/>
      <c r="G642" s="5"/>
      <c r="H642" s="5"/>
      <c r="I642" s="5"/>
      <c r="J642" s="5"/>
      <c r="K642" s="5"/>
      <c r="L642" s="5"/>
      <c r="M642" s="13"/>
    </row>
    <row r="643" spans="1:13">
      <c r="A643" s="2"/>
      <c r="B643" s="2"/>
      <c r="C643" s="2"/>
      <c r="D643" s="2"/>
      <c r="E643" s="2"/>
      <c r="F643" s="2"/>
      <c r="G643" s="5"/>
      <c r="H643" s="5"/>
      <c r="I643" s="5"/>
      <c r="J643" s="5"/>
      <c r="K643" s="5"/>
      <c r="L643" s="5"/>
      <c r="M643" s="13"/>
    </row>
    <row r="644" spans="1:13">
      <c r="A644" s="2"/>
      <c r="B644" s="2"/>
      <c r="C644" s="2"/>
      <c r="D644" s="2"/>
      <c r="E644" s="2"/>
      <c r="F644" s="2"/>
      <c r="G644" s="5"/>
      <c r="H644" s="5"/>
      <c r="I644" s="5"/>
      <c r="J644" s="5"/>
      <c r="K644" s="5"/>
      <c r="L644" s="5"/>
      <c r="M644" s="13"/>
    </row>
    <row r="645" spans="1:13">
      <c r="A645" s="2"/>
      <c r="B645" s="2"/>
      <c r="C645" s="2"/>
      <c r="D645" s="2"/>
      <c r="E645" s="2"/>
      <c r="F645" s="2"/>
      <c r="G645" s="5"/>
      <c r="H645" s="5"/>
      <c r="I645" s="5"/>
      <c r="J645" s="5"/>
      <c r="K645" s="5"/>
      <c r="L645" s="5"/>
      <c r="M645" s="13"/>
    </row>
    <row r="646" spans="1:13">
      <c r="A646" s="2"/>
      <c r="B646" s="2"/>
      <c r="C646" s="2"/>
      <c r="D646" s="2"/>
      <c r="E646" s="2"/>
      <c r="F646" s="2"/>
      <c r="G646" s="5"/>
      <c r="H646" s="5"/>
      <c r="I646" s="5"/>
      <c r="J646" s="5"/>
      <c r="K646" s="5"/>
      <c r="L646" s="5"/>
      <c r="M646" s="13"/>
    </row>
    <row r="647" spans="1:13">
      <c r="A647" s="2"/>
      <c r="B647" s="2"/>
      <c r="C647" s="2"/>
      <c r="D647" s="2"/>
      <c r="E647" s="2"/>
      <c r="F647" s="2"/>
      <c r="G647" s="5"/>
      <c r="H647" s="5"/>
      <c r="I647" s="5"/>
      <c r="J647" s="5"/>
      <c r="K647" s="5"/>
      <c r="L647" s="5"/>
      <c r="M647" s="13"/>
    </row>
    <row r="648" spans="1:13">
      <c r="A648" s="2"/>
      <c r="B648" s="2"/>
      <c r="C648" s="2"/>
      <c r="D648" s="2"/>
      <c r="E648" s="2"/>
      <c r="F648" s="2"/>
      <c r="G648" s="5"/>
      <c r="H648" s="5"/>
      <c r="I648" s="5"/>
      <c r="J648" s="5"/>
      <c r="K648" s="5"/>
      <c r="L648" s="5"/>
      <c r="M648" s="13"/>
    </row>
    <row r="649" spans="1:13">
      <c r="A649" s="2"/>
      <c r="B649" s="2"/>
      <c r="C649" s="2"/>
      <c r="D649" s="2"/>
      <c r="E649" s="2"/>
      <c r="F649" s="2"/>
      <c r="G649" s="5"/>
      <c r="H649" s="5"/>
      <c r="I649" s="5"/>
      <c r="J649" s="5"/>
      <c r="K649" s="5"/>
      <c r="L649" s="5"/>
      <c r="M649" s="13"/>
    </row>
    <row r="650" spans="1:13">
      <c r="A650" s="2"/>
      <c r="B650" s="2"/>
      <c r="C650" s="2"/>
      <c r="D650" s="2"/>
      <c r="E650" s="2"/>
      <c r="F650" s="2"/>
      <c r="G650" s="5"/>
      <c r="H650" s="5"/>
      <c r="I650" s="5"/>
      <c r="J650" s="5"/>
      <c r="K650" s="5"/>
      <c r="L650" s="5"/>
      <c r="M650" s="13"/>
    </row>
    <row r="651" spans="1:13">
      <c r="A651" s="2"/>
      <c r="B651" s="2"/>
      <c r="C651" s="2"/>
      <c r="D651" s="2"/>
      <c r="E651" s="2"/>
      <c r="F651" s="2"/>
      <c r="G651" s="5"/>
      <c r="H651" s="5"/>
      <c r="I651" s="5"/>
      <c r="J651" s="5"/>
      <c r="K651" s="5"/>
      <c r="L651" s="5"/>
      <c r="M651" s="13"/>
    </row>
    <row r="652" spans="1:13">
      <c r="A652" s="2"/>
      <c r="B652" s="2"/>
      <c r="C652" s="2"/>
      <c r="D652" s="2"/>
      <c r="E652" s="2"/>
      <c r="F652" s="2"/>
      <c r="G652" s="5"/>
      <c r="H652" s="5"/>
      <c r="I652" s="5"/>
      <c r="J652" s="5"/>
      <c r="K652" s="5"/>
      <c r="L652" s="5"/>
      <c r="M652" s="13"/>
    </row>
    <row r="653" spans="1:13">
      <c r="A653" s="2"/>
      <c r="B653" s="2"/>
      <c r="C653" s="2"/>
      <c r="D653" s="2"/>
      <c r="E653" s="2"/>
      <c r="F653" s="2"/>
      <c r="G653" s="5"/>
      <c r="H653" s="5"/>
      <c r="I653" s="5"/>
      <c r="J653" s="5"/>
      <c r="K653" s="5"/>
      <c r="L653" s="5"/>
      <c r="M653" s="13"/>
    </row>
    <row r="654" spans="1:13">
      <c r="A654" s="2"/>
      <c r="B654" s="2"/>
      <c r="C654" s="2"/>
      <c r="D654" s="2"/>
      <c r="E654" s="2"/>
      <c r="F654" s="2"/>
      <c r="G654" s="5"/>
      <c r="H654" s="5"/>
      <c r="I654" s="5"/>
      <c r="J654" s="5"/>
      <c r="K654" s="5"/>
      <c r="L654" s="5"/>
      <c r="M654" s="13"/>
    </row>
    <row r="655" spans="1:13">
      <c r="A655" s="2"/>
      <c r="B655" s="2"/>
      <c r="C655" s="2"/>
      <c r="D655" s="2"/>
      <c r="E655" s="2"/>
      <c r="F655" s="2"/>
      <c r="G655" s="5"/>
      <c r="H655" s="5"/>
      <c r="I655" s="5"/>
      <c r="J655" s="5"/>
      <c r="K655" s="5"/>
      <c r="L655" s="5"/>
      <c r="M655" s="13"/>
    </row>
    <row r="656" spans="1:13">
      <c r="A656" s="2"/>
      <c r="B656" s="2"/>
      <c r="C656" s="2"/>
      <c r="D656" s="2"/>
      <c r="E656" s="2"/>
      <c r="F656" s="2"/>
      <c r="G656" s="5"/>
      <c r="H656" s="5"/>
      <c r="I656" s="5"/>
      <c r="J656" s="5"/>
      <c r="K656" s="5"/>
      <c r="L656" s="5"/>
      <c r="M656" s="13"/>
    </row>
    <row r="657" spans="1:13">
      <c r="A657" s="2"/>
      <c r="B657" s="2"/>
      <c r="C657" s="2"/>
      <c r="D657" s="2"/>
      <c r="E657" s="2"/>
      <c r="F657" s="2"/>
      <c r="G657" s="5"/>
      <c r="H657" s="5"/>
      <c r="I657" s="5"/>
      <c r="J657" s="5"/>
      <c r="K657" s="5"/>
      <c r="L657" s="5"/>
      <c r="M657" s="13"/>
    </row>
    <row r="658" spans="1:13">
      <c r="A658" s="2"/>
      <c r="B658" s="2"/>
      <c r="C658" s="2"/>
      <c r="D658" s="2"/>
      <c r="E658" s="2"/>
      <c r="F658" s="2"/>
      <c r="G658" s="5"/>
      <c r="H658" s="5"/>
      <c r="I658" s="5"/>
      <c r="J658" s="5"/>
      <c r="K658" s="5"/>
      <c r="L658" s="5"/>
      <c r="M658" s="13"/>
    </row>
    <row r="659" spans="1:13">
      <c r="A659" s="2"/>
      <c r="B659" s="2"/>
      <c r="C659" s="2"/>
      <c r="D659" s="2"/>
      <c r="E659" s="2"/>
      <c r="F659" s="2"/>
      <c r="G659" s="5"/>
      <c r="H659" s="5"/>
      <c r="I659" s="5"/>
      <c r="J659" s="5"/>
      <c r="K659" s="5"/>
      <c r="L659" s="5"/>
      <c r="M659" s="13"/>
    </row>
    <row r="660" spans="1:13">
      <c r="A660" s="2"/>
      <c r="B660" s="2"/>
      <c r="C660" s="2"/>
      <c r="D660" s="2"/>
      <c r="E660" s="2"/>
      <c r="F660" s="2"/>
      <c r="G660" s="5"/>
      <c r="H660" s="5"/>
      <c r="I660" s="5"/>
      <c r="J660" s="5"/>
      <c r="K660" s="5"/>
      <c r="L660" s="5"/>
      <c r="M660" s="13"/>
    </row>
    <row r="661" spans="1:13">
      <c r="A661" s="2"/>
      <c r="B661" s="2"/>
      <c r="C661" s="2"/>
      <c r="D661" s="2"/>
      <c r="E661" s="2"/>
      <c r="F661" s="2"/>
      <c r="G661" s="5"/>
      <c r="H661" s="5"/>
      <c r="I661" s="5"/>
      <c r="J661" s="5"/>
      <c r="K661" s="5"/>
      <c r="L661" s="5"/>
      <c r="M661" s="13"/>
    </row>
    <row r="662" spans="1:13">
      <c r="A662" s="2"/>
      <c r="B662" s="2"/>
      <c r="C662" s="2"/>
      <c r="D662" s="2"/>
      <c r="E662" s="2"/>
      <c r="F662" s="2"/>
      <c r="G662" s="5"/>
      <c r="H662" s="5"/>
      <c r="I662" s="5"/>
      <c r="J662" s="5"/>
      <c r="K662" s="5"/>
      <c r="L662" s="5"/>
      <c r="M662" s="13"/>
    </row>
    <row r="663" spans="1:13">
      <c r="A663" s="2"/>
      <c r="B663" s="2"/>
      <c r="C663" s="2"/>
      <c r="D663" s="2"/>
      <c r="E663" s="2"/>
      <c r="F663" s="2"/>
      <c r="G663" s="5"/>
      <c r="H663" s="5"/>
      <c r="I663" s="5"/>
      <c r="J663" s="5"/>
      <c r="K663" s="5"/>
      <c r="L663" s="5"/>
      <c r="M663" s="13"/>
    </row>
    <row r="664" spans="1:13">
      <c r="A664" s="2"/>
      <c r="B664" s="2"/>
      <c r="C664" s="2"/>
      <c r="D664" s="2"/>
      <c r="E664" s="2"/>
      <c r="F664" s="2"/>
      <c r="G664" s="5"/>
      <c r="H664" s="5"/>
      <c r="I664" s="5"/>
      <c r="J664" s="5"/>
      <c r="K664" s="5"/>
      <c r="L664" s="5"/>
      <c r="M664" s="13"/>
    </row>
    <row r="665" spans="1:13">
      <c r="A665" s="2"/>
      <c r="B665" s="2"/>
      <c r="C665" s="2"/>
      <c r="D665" s="2"/>
      <c r="E665" s="2"/>
      <c r="F665" s="2"/>
      <c r="G665" s="5"/>
      <c r="H665" s="5"/>
      <c r="I665" s="5"/>
      <c r="J665" s="5"/>
      <c r="K665" s="5"/>
      <c r="L665" s="5"/>
      <c r="M665" s="13"/>
    </row>
    <row r="666" spans="1:13">
      <c r="A666" s="2"/>
      <c r="B666" s="2"/>
      <c r="C666" s="2"/>
      <c r="D666" s="2"/>
      <c r="E666" s="2"/>
      <c r="F666" s="2"/>
      <c r="G666" s="5"/>
      <c r="H666" s="5"/>
      <c r="I666" s="5"/>
      <c r="J666" s="5"/>
      <c r="K666" s="5"/>
      <c r="L666" s="5"/>
      <c r="M666" s="13"/>
    </row>
    <row r="667" spans="1:13">
      <c r="A667" s="2"/>
      <c r="B667" s="2"/>
      <c r="C667" s="2"/>
      <c r="D667" s="2"/>
      <c r="E667" s="2"/>
      <c r="F667" s="2"/>
      <c r="G667" s="5"/>
      <c r="H667" s="5"/>
      <c r="I667" s="5"/>
      <c r="J667" s="5"/>
      <c r="K667" s="5"/>
      <c r="L667" s="5"/>
      <c r="M667" s="13"/>
    </row>
    <row r="668" spans="1:13">
      <c r="A668" s="2"/>
      <c r="B668" s="2"/>
      <c r="C668" s="2"/>
      <c r="D668" s="2"/>
      <c r="E668" s="2"/>
      <c r="F668" s="2"/>
      <c r="G668" s="5"/>
      <c r="H668" s="5"/>
      <c r="I668" s="5"/>
      <c r="J668" s="5"/>
      <c r="K668" s="5"/>
      <c r="L668" s="5"/>
      <c r="M668" s="13"/>
    </row>
    <row r="669" spans="1:13">
      <c r="A669" s="2"/>
      <c r="B669" s="2"/>
      <c r="C669" s="2"/>
      <c r="D669" s="2"/>
      <c r="E669" s="2"/>
      <c r="F669" s="2"/>
      <c r="G669" s="5"/>
      <c r="H669" s="5"/>
      <c r="I669" s="5"/>
      <c r="J669" s="5"/>
      <c r="K669" s="5"/>
      <c r="L669" s="5"/>
      <c r="M669" s="13"/>
    </row>
    <row r="670" spans="1:13">
      <c r="A670" s="2"/>
      <c r="B670" s="2"/>
      <c r="C670" s="2"/>
      <c r="D670" s="2"/>
      <c r="E670" s="2"/>
      <c r="F670" s="2"/>
      <c r="G670" s="5"/>
      <c r="H670" s="5"/>
      <c r="I670" s="5"/>
      <c r="J670" s="5"/>
      <c r="K670" s="5"/>
      <c r="L670" s="5"/>
      <c r="M670" s="13"/>
    </row>
    <row r="671" spans="1:13">
      <c r="A671" s="2"/>
      <c r="B671" s="2"/>
      <c r="C671" s="2"/>
      <c r="D671" s="2"/>
      <c r="E671" s="2"/>
      <c r="F671" s="2"/>
      <c r="G671" s="5"/>
      <c r="H671" s="5"/>
      <c r="I671" s="5"/>
      <c r="J671" s="5"/>
      <c r="K671" s="5"/>
      <c r="L671" s="5"/>
      <c r="M671" s="13"/>
    </row>
    <row r="672" spans="1:13">
      <c r="A672" s="2"/>
      <c r="B672" s="2"/>
      <c r="C672" s="2"/>
      <c r="D672" s="2"/>
      <c r="E672" s="2"/>
      <c r="F672" s="2"/>
      <c r="G672" s="5"/>
      <c r="H672" s="5"/>
      <c r="I672" s="5"/>
      <c r="J672" s="5"/>
      <c r="K672" s="5"/>
      <c r="L672" s="5"/>
      <c r="M672" s="13"/>
    </row>
    <row r="673" spans="1:13">
      <c r="A673" s="2"/>
      <c r="B673" s="2"/>
      <c r="C673" s="2"/>
      <c r="D673" s="2"/>
      <c r="E673" s="2"/>
      <c r="F673" s="2"/>
      <c r="G673" s="5"/>
      <c r="H673" s="5"/>
      <c r="I673" s="5"/>
      <c r="J673" s="5"/>
      <c r="K673" s="5"/>
      <c r="L673" s="5"/>
      <c r="M673" s="13"/>
    </row>
    <row r="674" spans="1:13">
      <c r="A674" s="2"/>
      <c r="B674" s="2"/>
      <c r="C674" s="2"/>
      <c r="D674" s="2"/>
      <c r="E674" s="2"/>
      <c r="F674" s="2"/>
      <c r="G674" s="5"/>
      <c r="H674" s="5"/>
      <c r="I674" s="5"/>
      <c r="J674" s="5"/>
      <c r="K674" s="5"/>
      <c r="L674" s="5"/>
      <c r="M674" s="13"/>
    </row>
    <row r="675" spans="1:13">
      <c r="A675" s="2"/>
      <c r="B675" s="2"/>
      <c r="C675" s="2"/>
      <c r="D675" s="2"/>
      <c r="E675" s="2"/>
      <c r="F675" s="2"/>
      <c r="G675" s="5"/>
      <c r="H675" s="5"/>
      <c r="I675" s="5"/>
      <c r="J675" s="5"/>
      <c r="K675" s="5"/>
      <c r="L675" s="5"/>
      <c r="M675" s="13"/>
    </row>
    <row r="676" spans="1:13">
      <c r="A676" s="2"/>
      <c r="B676" s="2"/>
      <c r="C676" s="2"/>
      <c r="D676" s="2"/>
      <c r="E676" s="2"/>
      <c r="F676" s="2"/>
      <c r="G676" s="5"/>
      <c r="H676" s="5"/>
      <c r="I676" s="5"/>
      <c r="J676" s="5"/>
      <c r="K676" s="5"/>
      <c r="L676" s="5"/>
      <c r="M676" s="13"/>
    </row>
    <row r="677" spans="1:13">
      <c r="A677" s="2"/>
      <c r="B677" s="2"/>
      <c r="C677" s="2"/>
      <c r="D677" s="2"/>
      <c r="E677" s="2"/>
      <c r="F677" s="2"/>
      <c r="G677" s="5"/>
      <c r="H677" s="5"/>
      <c r="I677" s="5"/>
      <c r="J677" s="5"/>
      <c r="K677" s="5"/>
      <c r="L677" s="5"/>
      <c r="M677" s="13"/>
    </row>
    <row r="678" spans="1:13">
      <c r="A678" s="2"/>
      <c r="B678" s="2"/>
      <c r="C678" s="2"/>
      <c r="D678" s="2"/>
      <c r="E678" s="2"/>
      <c r="F678" s="2"/>
      <c r="G678" s="5"/>
      <c r="H678" s="5"/>
      <c r="I678" s="5"/>
      <c r="J678" s="5"/>
      <c r="K678" s="5"/>
      <c r="L678" s="5"/>
      <c r="M678" s="13"/>
    </row>
    <row r="679" spans="1:13">
      <c r="A679" s="2"/>
      <c r="B679" s="2"/>
      <c r="C679" s="2"/>
      <c r="D679" s="2"/>
      <c r="E679" s="2"/>
      <c r="F679" s="2"/>
      <c r="G679" s="5"/>
      <c r="H679" s="5"/>
      <c r="I679" s="5"/>
      <c r="J679" s="5"/>
      <c r="K679" s="5"/>
      <c r="L679" s="5"/>
      <c r="M679" s="13"/>
    </row>
    <row r="680" spans="1:13">
      <c r="A680" s="2"/>
      <c r="B680" s="2"/>
      <c r="C680" s="2"/>
      <c r="D680" s="2"/>
      <c r="E680" s="2"/>
      <c r="F680" s="2"/>
      <c r="G680" s="5"/>
      <c r="H680" s="5"/>
      <c r="I680" s="5"/>
      <c r="J680" s="5"/>
      <c r="K680" s="5"/>
      <c r="L680" s="5"/>
      <c r="M680" s="13"/>
    </row>
    <row r="681" spans="1:13">
      <c r="A681" s="2"/>
      <c r="B681" s="2"/>
      <c r="C681" s="2"/>
      <c r="D681" s="2"/>
      <c r="E681" s="2"/>
      <c r="F681" s="2"/>
      <c r="G681" s="5"/>
      <c r="H681" s="5"/>
      <c r="I681" s="5"/>
      <c r="J681" s="5"/>
      <c r="K681" s="5"/>
      <c r="L681" s="5"/>
      <c r="M681" s="13"/>
    </row>
    <row r="682" spans="1:13">
      <c r="A682" s="2"/>
      <c r="B682" s="2"/>
      <c r="C682" s="2"/>
      <c r="D682" s="2"/>
      <c r="E682" s="2"/>
      <c r="F682" s="2"/>
      <c r="G682" s="5"/>
      <c r="H682" s="5"/>
      <c r="I682" s="5"/>
      <c r="J682" s="5"/>
      <c r="K682" s="5"/>
      <c r="L682" s="5"/>
      <c r="M682" s="13"/>
    </row>
    <row r="683" spans="1:13">
      <c r="A683" s="2"/>
      <c r="B683" s="2"/>
      <c r="C683" s="2"/>
      <c r="D683" s="2"/>
      <c r="E683" s="2"/>
      <c r="F683" s="2"/>
      <c r="G683" s="5"/>
      <c r="H683" s="5"/>
      <c r="I683" s="5"/>
      <c r="J683" s="5"/>
      <c r="K683" s="5"/>
      <c r="L683" s="5"/>
      <c r="M683" s="13"/>
    </row>
    <row r="684" spans="1:13">
      <c r="A684" s="2"/>
      <c r="B684" s="2"/>
      <c r="C684" s="2"/>
      <c r="D684" s="2"/>
      <c r="E684" s="2"/>
      <c r="F684" s="2"/>
      <c r="G684" s="5"/>
      <c r="H684" s="5"/>
      <c r="I684" s="5"/>
      <c r="J684" s="5"/>
      <c r="K684" s="5"/>
      <c r="L684" s="5"/>
      <c r="M684" s="13"/>
    </row>
    <row r="685" spans="1:13">
      <c r="A685" s="2"/>
      <c r="B685" s="2"/>
      <c r="C685" s="2"/>
      <c r="D685" s="2"/>
      <c r="E685" s="2"/>
      <c r="F685" s="2"/>
      <c r="G685" s="5"/>
      <c r="H685" s="5"/>
      <c r="I685" s="5"/>
      <c r="J685" s="5"/>
      <c r="K685" s="5"/>
      <c r="L685" s="5"/>
      <c r="M685" s="13"/>
    </row>
    <row r="686" spans="1:13">
      <c r="A686" s="2"/>
      <c r="B686" s="2"/>
      <c r="C686" s="2"/>
      <c r="D686" s="2"/>
      <c r="E686" s="2"/>
      <c r="F686" s="2"/>
      <c r="G686" s="5"/>
      <c r="H686" s="5"/>
      <c r="I686" s="5"/>
      <c r="J686" s="5"/>
      <c r="K686" s="5"/>
      <c r="L686" s="5"/>
      <c r="M686" s="13"/>
    </row>
    <row r="687" spans="1:13">
      <c r="A687" s="2"/>
      <c r="B687" s="2"/>
      <c r="C687" s="2"/>
      <c r="D687" s="2"/>
      <c r="E687" s="2"/>
      <c r="F687" s="2"/>
      <c r="G687" s="5"/>
      <c r="H687" s="5"/>
      <c r="I687" s="5"/>
      <c r="J687" s="5"/>
      <c r="K687" s="5"/>
      <c r="L687" s="5"/>
      <c r="M687" s="13"/>
    </row>
    <row r="688" spans="1:13">
      <c r="A688" s="2"/>
      <c r="B688" s="2"/>
      <c r="C688" s="2"/>
      <c r="D688" s="2"/>
      <c r="E688" s="2"/>
      <c r="F688" s="2"/>
      <c r="G688" s="5"/>
      <c r="H688" s="5"/>
      <c r="I688" s="5"/>
      <c r="J688" s="5"/>
      <c r="K688" s="5"/>
      <c r="L688" s="5"/>
      <c r="M688" s="13"/>
    </row>
    <row r="689" spans="1:13">
      <c r="A689" s="2"/>
      <c r="B689" s="2"/>
      <c r="C689" s="2"/>
      <c r="D689" s="2"/>
      <c r="E689" s="2"/>
      <c r="F689" s="2"/>
      <c r="G689" s="5"/>
      <c r="H689" s="5"/>
      <c r="I689" s="5"/>
      <c r="J689" s="5"/>
      <c r="K689" s="5"/>
      <c r="L689" s="5"/>
      <c r="M689" s="13"/>
    </row>
    <row r="690" spans="1:13">
      <c r="A690" s="2"/>
      <c r="B690" s="2"/>
      <c r="C690" s="2"/>
      <c r="D690" s="2"/>
      <c r="E690" s="2"/>
      <c r="F690" s="2"/>
      <c r="G690" s="5"/>
      <c r="H690" s="5"/>
      <c r="I690" s="5"/>
      <c r="J690" s="5"/>
      <c r="K690" s="5"/>
      <c r="L690" s="5"/>
      <c r="M690" s="13"/>
    </row>
    <row r="691" spans="1:13">
      <c r="A691" s="2"/>
      <c r="B691" s="2"/>
      <c r="C691" s="2"/>
      <c r="D691" s="2"/>
      <c r="E691" s="2"/>
      <c r="F691" s="2"/>
      <c r="G691" s="5"/>
      <c r="H691" s="5"/>
      <c r="I691" s="5"/>
      <c r="J691" s="5"/>
      <c r="K691" s="5"/>
      <c r="L691" s="5"/>
      <c r="M691" s="13"/>
    </row>
    <row r="692" spans="1:13">
      <c r="A692" s="2"/>
      <c r="B692" s="2"/>
      <c r="C692" s="2"/>
      <c r="D692" s="2"/>
      <c r="E692" s="2"/>
      <c r="F692" s="2"/>
      <c r="G692" s="5"/>
      <c r="H692" s="5"/>
      <c r="I692" s="5"/>
      <c r="J692" s="5"/>
      <c r="K692" s="5"/>
      <c r="L692" s="5"/>
      <c r="M692" s="13"/>
    </row>
    <row r="693" spans="1:13">
      <c r="A693" s="2"/>
      <c r="B693" s="2"/>
      <c r="C693" s="2"/>
      <c r="D693" s="2"/>
      <c r="E693" s="2"/>
      <c r="F693" s="2"/>
      <c r="G693" s="5"/>
      <c r="H693" s="5"/>
      <c r="I693" s="5"/>
      <c r="J693" s="5"/>
      <c r="K693" s="5"/>
      <c r="L693" s="5"/>
      <c r="M693" s="13"/>
    </row>
    <row r="694" spans="1:13">
      <c r="A694" s="2"/>
      <c r="B694" s="2"/>
      <c r="C694" s="2"/>
      <c r="D694" s="2"/>
      <c r="E694" s="2"/>
      <c r="F694" s="2"/>
      <c r="G694" s="5"/>
      <c r="H694" s="5"/>
      <c r="I694" s="5"/>
      <c r="J694" s="5"/>
      <c r="K694" s="5"/>
      <c r="L694" s="5"/>
      <c r="M694" s="13"/>
    </row>
    <row r="695" spans="1:13">
      <c r="A695" s="2"/>
      <c r="B695" s="2"/>
      <c r="C695" s="2"/>
      <c r="D695" s="2"/>
      <c r="E695" s="2"/>
      <c r="F695" s="2"/>
      <c r="G695" s="5"/>
      <c r="H695" s="5"/>
      <c r="I695" s="5"/>
      <c r="J695" s="5"/>
      <c r="K695" s="5"/>
      <c r="L695" s="5"/>
      <c r="M695" s="13"/>
    </row>
    <row r="696" spans="1:13">
      <c r="A696" s="2"/>
      <c r="B696" s="2"/>
      <c r="C696" s="2"/>
      <c r="D696" s="2"/>
      <c r="E696" s="2"/>
      <c r="F696" s="2"/>
      <c r="G696" s="5"/>
      <c r="H696" s="5"/>
      <c r="I696" s="5"/>
      <c r="J696" s="5"/>
      <c r="K696" s="5"/>
      <c r="L696" s="5"/>
      <c r="M696" s="13"/>
    </row>
    <row r="697" spans="1:13">
      <c r="A697" s="2"/>
      <c r="B697" s="2"/>
      <c r="C697" s="2"/>
      <c r="D697" s="2"/>
      <c r="E697" s="2"/>
      <c r="F697" s="2"/>
      <c r="G697" s="5"/>
      <c r="H697" s="5"/>
      <c r="I697" s="5"/>
      <c r="J697" s="5"/>
      <c r="K697" s="5"/>
      <c r="L697" s="5"/>
      <c r="M697" s="13"/>
    </row>
    <row r="698" spans="1:13">
      <c r="A698" s="2"/>
      <c r="B698" s="2"/>
      <c r="C698" s="2"/>
      <c r="D698" s="2"/>
      <c r="E698" s="2"/>
      <c r="F698" s="2"/>
      <c r="G698" s="5"/>
      <c r="H698" s="5"/>
      <c r="I698" s="5"/>
      <c r="J698" s="5"/>
      <c r="K698" s="5"/>
      <c r="L698" s="5"/>
      <c r="M698" s="13"/>
    </row>
    <row r="699" spans="1:13">
      <c r="A699" s="2"/>
      <c r="B699" s="2"/>
      <c r="C699" s="2"/>
      <c r="D699" s="2"/>
      <c r="E699" s="2"/>
      <c r="F699" s="2"/>
      <c r="G699" s="5"/>
      <c r="H699" s="5"/>
      <c r="I699" s="5"/>
      <c r="J699" s="5"/>
      <c r="K699" s="5"/>
      <c r="L699" s="5"/>
      <c r="M699" s="13"/>
    </row>
    <row r="700" spans="1:13">
      <c r="A700" s="2"/>
      <c r="B700" s="2"/>
      <c r="C700" s="2"/>
      <c r="D700" s="2"/>
      <c r="E700" s="2"/>
      <c r="F700" s="2"/>
      <c r="G700" s="5"/>
      <c r="H700" s="5"/>
      <c r="I700" s="5"/>
      <c r="J700" s="5"/>
      <c r="K700" s="5"/>
      <c r="L700" s="5"/>
      <c r="M700" s="13"/>
    </row>
    <row r="701" spans="1:13">
      <c r="A701" s="2"/>
      <c r="B701" s="2"/>
      <c r="C701" s="2"/>
      <c r="D701" s="2"/>
      <c r="E701" s="2"/>
      <c r="F701" s="2"/>
      <c r="G701" s="5"/>
      <c r="H701" s="5"/>
      <c r="I701" s="5"/>
      <c r="J701" s="5"/>
      <c r="K701" s="5"/>
      <c r="L701" s="5"/>
      <c r="M701" s="13"/>
    </row>
    <row r="702" spans="1:13">
      <c r="A702" s="2"/>
      <c r="B702" s="2"/>
      <c r="C702" s="2"/>
      <c r="D702" s="2"/>
      <c r="E702" s="2"/>
      <c r="F702" s="2"/>
      <c r="G702" s="5"/>
      <c r="H702" s="5"/>
      <c r="I702" s="5"/>
      <c r="J702" s="5"/>
      <c r="K702" s="5"/>
      <c r="L702" s="5"/>
      <c r="M702" s="13"/>
    </row>
    <row r="703" spans="1:13">
      <c r="A703" s="2"/>
      <c r="B703" s="2"/>
      <c r="C703" s="2"/>
      <c r="D703" s="2"/>
      <c r="E703" s="2"/>
      <c r="F703" s="2"/>
      <c r="G703" s="5"/>
      <c r="H703" s="5"/>
      <c r="I703" s="5"/>
      <c r="J703" s="5"/>
      <c r="K703" s="5"/>
      <c r="L703" s="5"/>
      <c r="M703" s="13"/>
    </row>
    <row r="704" spans="1:13">
      <c r="A704" s="2"/>
      <c r="B704" s="2"/>
      <c r="C704" s="2"/>
      <c r="D704" s="2"/>
      <c r="E704" s="2"/>
      <c r="F704" s="2"/>
      <c r="G704" s="5"/>
      <c r="H704" s="5"/>
      <c r="I704" s="5"/>
      <c r="J704" s="5"/>
      <c r="K704" s="5"/>
      <c r="L704" s="5"/>
      <c r="M704" s="13"/>
    </row>
    <row r="705" spans="1:13">
      <c r="A705" s="2"/>
      <c r="B705" s="2"/>
      <c r="C705" s="2"/>
      <c r="D705" s="2"/>
      <c r="E705" s="2"/>
      <c r="F705" s="2"/>
      <c r="G705" s="5"/>
      <c r="H705" s="5"/>
      <c r="I705" s="5"/>
      <c r="J705" s="5"/>
      <c r="K705" s="5"/>
      <c r="L705" s="5"/>
      <c r="M705" s="13"/>
    </row>
    <row r="706" spans="1:13">
      <c r="A706" s="2"/>
      <c r="B706" s="2"/>
      <c r="C706" s="2"/>
      <c r="D706" s="2"/>
      <c r="E706" s="2"/>
      <c r="F706" s="2"/>
      <c r="G706" s="5"/>
      <c r="H706" s="5"/>
      <c r="I706" s="5"/>
      <c r="J706" s="5"/>
      <c r="K706" s="5"/>
      <c r="L706" s="5"/>
      <c r="M706" s="13"/>
    </row>
    <row r="707" spans="1:13">
      <c r="A707" s="2"/>
      <c r="B707" s="2"/>
      <c r="C707" s="2"/>
      <c r="D707" s="2"/>
      <c r="E707" s="2"/>
      <c r="F707" s="2"/>
      <c r="G707" s="5"/>
      <c r="H707" s="5"/>
      <c r="I707" s="5"/>
      <c r="J707" s="5"/>
      <c r="K707" s="5"/>
      <c r="L707" s="5"/>
      <c r="M707" s="13"/>
    </row>
    <row r="708" spans="1:13">
      <c r="A708" s="2"/>
      <c r="B708" s="2"/>
      <c r="C708" s="2"/>
      <c r="D708" s="2"/>
      <c r="E708" s="2"/>
      <c r="F708" s="2"/>
      <c r="G708" s="5"/>
      <c r="H708" s="5"/>
      <c r="I708" s="5"/>
      <c r="J708" s="5"/>
      <c r="K708" s="5"/>
      <c r="L708" s="5"/>
      <c r="M708" s="13"/>
    </row>
    <row r="709" spans="1:13">
      <c r="A709" s="2"/>
      <c r="B709" s="2"/>
      <c r="C709" s="2"/>
      <c r="D709" s="2"/>
      <c r="E709" s="2"/>
      <c r="F709" s="2"/>
      <c r="G709" s="5"/>
      <c r="H709" s="5"/>
      <c r="I709" s="5"/>
      <c r="J709" s="5"/>
      <c r="K709" s="5"/>
      <c r="L709" s="5"/>
      <c r="M709" s="13"/>
    </row>
    <row r="710" spans="1:13">
      <c r="A710" s="2"/>
      <c r="B710" s="2"/>
      <c r="C710" s="2"/>
      <c r="D710" s="2"/>
      <c r="E710" s="2"/>
      <c r="F710" s="2"/>
      <c r="G710" s="5"/>
      <c r="H710" s="5"/>
      <c r="I710" s="5"/>
      <c r="J710" s="5"/>
      <c r="K710" s="5"/>
      <c r="L710" s="5"/>
      <c r="M710" s="13"/>
    </row>
    <row r="711" spans="1:13">
      <c r="A711" s="2"/>
      <c r="B711" s="2"/>
      <c r="C711" s="2"/>
      <c r="D711" s="2"/>
      <c r="E711" s="2"/>
      <c r="F711" s="2"/>
      <c r="G711" s="5"/>
      <c r="H711" s="5"/>
      <c r="I711" s="5"/>
      <c r="J711" s="5"/>
      <c r="K711" s="5"/>
      <c r="L711" s="5"/>
      <c r="M711" s="13"/>
    </row>
    <row r="712" spans="1:13">
      <c r="A712" s="2"/>
      <c r="B712" s="2"/>
      <c r="C712" s="2"/>
      <c r="D712" s="2"/>
      <c r="E712" s="2"/>
      <c r="F712" s="2"/>
      <c r="G712" s="5"/>
      <c r="H712" s="5"/>
      <c r="I712" s="5"/>
      <c r="J712" s="5"/>
      <c r="K712" s="5"/>
      <c r="L712" s="5"/>
      <c r="M712" s="13"/>
    </row>
    <row r="713" spans="1:13">
      <c r="A713" s="2"/>
      <c r="B713" s="2"/>
      <c r="C713" s="2"/>
      <c r="D713" s="2"/>
      <c r="E713" s="2"/>
      <c r="F713" s="2"/>
      <c r="G713" s="5"/>
      <c r="H713" s="5"/>
      <c r="I713" s="5"/>
      <c r="J713" s="5"/>
      <c r="K713" s="5"/>
      <c r="L713" s="5"/>
      <c r="M713" s="13"/>
    </row>
    <row r="714" spans="1:13">
      <c r="A714" s="2"/>
      <c r="B714" s="2"/>
      <c r="C714" s="2"/>
      <c r="D714" s="2"/>
      <c r="E714" s="2"/>
      <c r="F714" s="2"/>
      <c r="G714" s="5"/>
      <c r="H714" s="5"/>
      <c r="I714" s="5"/>
      <c r="J714" s="5"/>
      <c r="K714" s="5"/>
      <c r="L714" s="5"/>
      <c r="M714" s="13"/>
    </row>
    <row r="715" spans="1:13">
      <c r="A715" s="2"/>
      <c r="B715" s="2"/>
      <c r="C715" s="2"/>
      <c r="D715" s="2"/>
      <c r="E715" s="2"/>
      <c r="F715" s="2"/>
      <c r="G715" s="5"/>
      <c r="H715" s="5"/>
      <c r="I715" s="5"/>
      <c r="J715" s="5"/>
      <c r="K715" s="5"/>
      <c r="L715" s="5"/>
      <c r="M715" s="13"/>
    </row>
    <row r="716" spans="1:13">
      <c r="A716" s="2"/>
      <c r="B716" s="2"/>
      <c r="C716" s="2"/>
      <c r="D716" s="2"/>
      <c r="E716" s="2"/>
      <c r="F716" s="2"/>
      <c r="G716" s="5"/>
      <c r="H716" s="5"/>
      <c r="I716" s="5"/>
      <c r="J716" s="5"/>
      <c r="K716" s="5"/>
      <c r="L716" s="5"/>
      <c r="M716" s="13"/>
    </row>
    <row r="717" spans="1:13">
      <c r="A717" s="2"/>
      <c r="B717" s="2"/>
      <c r="C717" s="2"/>
      <c r="D717" s="2"/>
      <c r="E717" s="2"/>
      <c r="F717" s="2"/>
      <c r="G717" s="5"/>
      <c r="H717" s="5"/>
      <c r="I717" s="5"/>
      <c r="J717" s="5"/>
      <c r="K717" s="5"/>
      <c r="L717" s="5"/>
      <c r="M717" s="13"/>
    </row>
    <row r="718" spans="1:13">
      <c r="A718" s="2"/>
      <c r="B718" s="2"/>
      <c r="C718" s="2"/>
      <c r="D718" s="2"/>
      <c r="E718" s="2"/>
      <c r="F718" s="2"/>
      <c r="G718" s="5"/>
      <c r="H718" s="5"/>
      <c r="I718" s="5"/>
      <c r="J718" s="5"/>
      <c r="K718" s="5"/>
      <c r="L718" s="5"/>
      <c r="M718" s="13"/>
    </row>
    <row r="719" spans="1:13">
      <c r="A719" s="2"/>
      <c r="B719" s="2"/>
      <c r="C719" s="2"/>
      <c r="D719" s="2"/>
      <c r="E719" s="2"/>
      <c r="F719" s="2"/>
      <c r="G719" s="5"/>
      <c r="H719" s="5"/>
      <c r="I719" s="5"/>
      <c r="J719" s="5"/>
      <c r="K719" s="5"/>
      <c r="L719" s="5"/>
      <c r="M719" s="13"/>
    </row>
    <row r="720" spans="1:13">
      <c r="A720" s="2"/>
      <c r="B720" s="2"/>
      <c r="C720" s="2"/>
      <c r="D720" s="2"/>
      <c r="E720" s="2"/>
      <c r="F720" s="2"/>
      <c r="G720" s="5"/>
      <c r="H720" s="5"/>
      <c r="I720" s="5"/>
      <c r="J720" s="5"/>
      <c r="K720" s="5"/>
      <c r="L720" s="5"/>
      <c r="M720" s="13"/>
    </row>
    <row r="721" spans="1:13">
      <c r="A721" s="2"/>
      <c r="B721" s="2"/>
      <c r="C721" s="2"/>
      <c r="D721" s="2"/>
      <c r="E721" s="2"/>
      <c r="F721" s="2"/>
      <c r="G721" s="5"/>
      <c r="H721" s="5"/>
      <c r="I721" s="5"/>
      <c r="J721" s="5"/>
      <c r="K721" s="5"/>
      <c r="L721" s="5"/>
      <c r="M721" s="13"/>
    </row>
    <row r="722" spans="1:13">
      <c r="A722" s="2"/>
      <c r="B722" s="2"/>
      <c r="C722" s="2"/>
      <c r="D722" s="2"/>
      <c r="E722" s="2"/>
      <c r="F722" s="2"/>
      <c r="G722" s="5"/>
      <c r="H722" s="5"/>
      <c r="I722" s="5"/>
      <c r="J722" s="5"/>
      <c r="K722" s="5"/>
      <c r="L722" s="5"/>
      <c r="M722" s="13"/>
    </row>
    <row r="723" spans="1:13">
      <c r="A723" s="2"/>
      <c r="B723" s="2"/>
      <c r="C723" s="2"/>
      <c r="D723" s="2"/>
      <c r="E723" s="2"/>
      <c r="F723" s="2"/>
      <c r="G723" s="5"/>
      <c r="H723" s="5"/>
      <c r="I723" s="5"/>
      <c r="J723" s="5"/>
      <c r="K723" s="5"/>
      <c r="L723" s="5"/>
      <c r="M723" s="13"/>
    </row>
    <row r="724" spans="1:13">
      <c r="A724" s="2"/>
      <c r="B724" s="2"/>
      <c r="C724" s="2"/>
      <c r="D724" s="2"/>
      <c r="E724" s="2"/>
      <c r="F724" s="2"/>
      <c r="G724" s="5"/>
      <c r="H724" s="5"/>
      <c r="I724" s="5"/>
      <c r="J724" s="5"/>
      <c r="K724" s="5"/>
      <c r="L724" s="5"/>
      <c r="M724" s="13"/>
    </row>
    <row r="725" spans="1:13">
      <c r="A725" s="2"/>
      <c r="B725" s="2"/>
      <c r="C725" s="2"/>
      <c r="D725" s="2"/>
      <c r="E725" s="2"/>
      <c r="F725" s="2"/>
      <c r="G725" s="5"/>
      <c r="H725" s="5"/>
      <c r="I725" s="5"/>
      <c r="J725" s="5"/>
      <c r="K725" s="5"/>
      <c r="L725" s="5"/>
      <c r="M725" s="13"/>
    </row>
    <row r="726" spans="1:13">
      <c r="A726" s="2"/>
      <c r="B726" s="2"/>
      <c r="C726" s="2"/>
      <c r="D726" s="2"/>
      <c r="E726" s="2"/>
      <c r="F726" s="2"/>
      <c r="G726" s="5"/>
      <c r="H726" s="5"/>
      <c r="I726" s="5"/>
      <c r="J726" s="5"/>
      <c r="K726" s="5"/>
      <c r="L726" s="5"/>
      <c r="M726" s="13"/>
    </row>
    <row r="727" spans="1:13">
      <c r="A727" s="2"/>
      <c r="B727" s="2"/>
      <c r="C727" s="2"/>
      <c r="D727" s="2"/>
      <c r="E727" s="2"/>
      <c r="F727" s="2"/>
      <c r="G727" s="5"/>
      <c r="H727" s="5"/>
      <c r="I727" s="5"/>
      <c r="J727" s="5"/>
      <c r="K727" s="5"/>
      <c r="L727" s="5"/>
      <c r="M727" s="13"/>
    </row>
    <row r="728" spans="1:13">
      <c r="A728" s="2"/>
      <c r="B728" s="2"/>
      <c r="C728" s="2"/>
      <c r="D728" s="2"/>
      <c r="E728" s="2"/>
      <c r="F728" s="2"/>
      <c r="G728" s="5"/>
      <c r="H728" s="5"/>
      <c r="I728" s="5"/>
      <c r="J728" s="5"/>
      <c r="K728" s="5"/>
      <c r="L728" s="5"/>
      <c r="M728" s="13"/>
    </row>
    <row r="729" spans="1:13">
      <c r="A729" s="2"/>
      <c r="B729" s="2"/>
      <c r="C729" s="2"/>
      <c r="D729" s="2"/>
      <c r="E729" s="2"/>
      <c r="F729" s="2"/>
      <c r="G729" s="5"/>
      <c r="H729" s="5"/>
      <c r="I729" s="5"/>
      <c r="J729" s="5"/>
      <c r="K729" s="5"/>
      <c r="L729" s="5"/>
      <c r="M729" s="13"/>
    </row>
    <row r="730" spans="1:13">
      <c r="A730" s="2"/>
      <c r="B730" s="2"/>
      <c r="C730" s="2"/>
      <c r="D730" s="2"/>
      <c r="E730" s="2"/>
      <c r="F730" s="2"/>
      <c r="G730" s="5"/>
      <c r="H730" s="5"/>
      <c r="I730" s="5"/>
      <c r="J730" s="5"/>
      <c r="K730" s="5"/>
      <c r="L730" s="5"/>
      <c r="M730" s="13"/>
    </row>
    <row r="731" spans="1:13">
      <c r="A731" s="2"/>
      <c r="B731" s="2"/>
      <c r="C731" s="2"/>
      <c r="D731" s="2"/>
      <c r="E731" s="2"/>
      <c r="F731" s="2"/>
      <c r="G731" s="5"/>
      <c r="H731" s="5"/>
      <c r="I731" s="5"/>
      <c r="J731" s="5"/>
      <c r="K731" s="5"/>
      <c r="L731" s="5"/>
      <c r="M731" s="13"/>
    </row>
    <row r="732" spans="1:13">
      <c r="A732" s="2"/>
      <c r="B732" s="2"/>
      <c r="C732" s="2"/>
      <c r="D732" s="2"/>
      <c r="E732" s="2"/>
      <c r="F732" s="2"/>
      <c r="G732" s="5"/>
      <c r="H732" s="5"/>
      <c r="I732" s="5"/>
      <c r="J732" s="5"/>
      <c r="K732" s="5"/>
      <c r="L732" s="5"/>
      <c r="M732" s="13"/>
    </row>
    <row r="733" spans="1:13">
      <c r="A733" s="2"/>
      <c r="B733" s="2"/>
      <c r="C733" s="2"/>
      <c r="D733" s="2"/>
      <c r="E733" s="2"/>
      <c r="F733" s="2"/>
      <c r="G733" s="5"/>
      <c r="H733" s="5"/>
      <c r="I733" s="5"/>
      <c r="J733" s="5"/>
      <c r="K733" s="5"/>
      <c r="L733" s="5"/>
      <c r="M733" s="13"/>
    </row>
    <row r="734" spans="1:13">
      <c r="A734" s="2"/>
      <c r="B734" s="2"/>
      <c r="C734" s="2"/>
      <c r="D734" s="2"/>
      <c r="E734" s="2"/>
      <c r="F734" s="2"/>
      <c r="G734" s="5"/>
      <c r="H734" s="5"/>
      <c r="I734" s="5"/>
      <c r="J734" s="5"/>
      <c r="K734" s="5"/>
      <c r="L734" s="5"/>
      <c r="M734" s="13"/>
    </row>
    <row r="735" spans="1:13">
      <c r="A735" s="2"/>
      <c r="B735" s="2"/>
      <c r="C735" s="2"/>
      <c r="D735" s="2"/>
      <c r="E735" s="2"/>
      <c r="F735" s="2"/>
      <c r="G735" s="5"/>
      <c r="H735" s="5"/>
      <c r="I735" s="5"/>
      <c r="J735" s="5"/>
      <c r="K735" s="5"/>
      <c r="L735" s="5"/>
      <c r="M735" s="13"/>
    </row>
    <row r="736" spans="1:13">
      <c r="A736" s="2"/>
      <c r="B736" s="2"/>
      <c r="C736" s="2"/>
      <c r="D736" s="2"/>
      <c r="E736" s="2"/>
      <c r="F736" s="2"/>
      <c r="G736" s="5"/>
      <c r="H736" s="5"/>
      <c r="I736" s="5"/>
      <c r="J736" s="5"/>
      <c r="K736" s="5"/>
      <c r="L736" s="5"/>
      <c r="M736" s="13"/>
    </row>
    <row r="737" spans="1:13">
      <c r="A737" s="2"/>
      <c r="B737" s="2"/>
      <c r="C737" s="2"/>
      <c r="D737" s="2"/>
      <c r="E737" s="2"/>
      <c r="F737" s="2"/>
      <c r="G737" s="5"/>
      <c r="H737" s="5"/>
      <c r="I737" s="5"/>
      <c r="J737" s="5"/>
      <c r="K737" s="5"/>
      <c r="L737" s="5"/>
      <c r="M737" s="13"/>
    </row>
    <row r="738" spans="1:13">
      <c r="A738" s="2"/>
      <c r="B738" s="2"/>
      <c r="C738" s="2"/>
      <c r="D738" s="2"/>
      <c r="E738" s="2"/>
      <c r="F738" s="2"/>
      <c r="G738" s="5"/>
      <c r="H738" s="5"/>
      <c r="I738" s="5"/>
      <c r="J738" s="5"/>
      <c r="K738" s="5"/>
      <c r="L738" s="5"/>
      <c r="M738" s="13"/>
    </row>
    <row r="739" spans="1:13">
      <c r="A739" s="2"/>
      <c r="B739" s="2"/>
      <c r="C739" s="2"/>
      <c r="D739" s="2"/>
      <c r="E739" s="2"/>
      <c r="F739" s="2"/>
      <c r="G739" s="5"/>
      <c r="H739" s="5"/>
      <c r="I739" s="5"/>
      <c r="J739" s="5"/>
      <c r="K739" s="5"/>
      <c r="L739" s="5"/>
      <c r="M739" s="13"/>
    </row>
    <row r="740" spans="1:13">
      <c r="A740" s="2"/>
      <c r="B740" s="2"/>
      <c r="C740" s="2"/>
      <c r="D740" s="2"/>
      <c r="E740" s="2"/>
      <c r="F740" s="2"/>
      <c r="G740" s="5"/>
      <c r="H740" s="5"/>
      <c r="I740" s="5"/>
      <c r="J740" s="5"/>
      <c r="K740" s="5"/>
      <c r="L740" s="5"/>
      <c r="M740" s="13"/>
    </row>
    <row r="741" spans="1:13">
      <c r="A741" s="2"/>
      <c r="B741" s="2"/>
      <c r="C741" s="2"/>
      <c r="D741" s="2"/>
      <c r="E741" s="2"/>
      <c r="F741" s="2"/>
      <c r="G741" s="5"/>
      <c r="H741" s="5"/>
      <c r="I741" s="5"/>
      <c r="J741" s="5"/>
      <c r="K741" s="5"/>
      <c r="L741" s="5"/>
      <c r="M741" s="13"/>
    </row>
    <row r="742" spans="1:13">
      <c r="A742" s="2"/>
      <c r="B742" s="2"/>
      <c r="C742" s="2"/>
      <c r="D742" s="2"/>
      <c r="E742" s="2"/>
      <c r="F742" s="2"/>
      <c r="G742" s="5"/>
      <c r="H742" s="5"/>
      <c r="I742" s="5"/>
      <c r="J742" s="5"/>
      <c r="K742" s="5"/>
      <c r="L742" s="5"/>
      <c r="M742" s="13"/>
    </row>
    <row r="743" spans="1:13">
      <c r="A743" s="2"/>
      <c r="B743" s="2"/>
      <c r="C743" s="2"/>
      <c r="D743" s="2"/>
      <c r="E743" s="2"/>
      <c r="F743" s="2"/>
      <c r="G743" s="5"/>
      <c r="H743" s="5"/>
      <c r="I743" s="5"/>
      <c r="J743" s="5"/>
      <c r="K743" s="5"/>
      <c r="L743" s="5"/>
      <c r="M743" s="13"/>
    </row>
    <row r="744" spans="1:13">
      <c r="A744" s="2"/>
      <c r="B744" s="2"/>
      <c r="C744" s="2"/>
      <c r="D744" s="2"/>
      <c r="E744" s="2"/>
      <c r="F744" s="2"/>
      <c r="G744" s="5"/>
      <c r="H744" s="5"/>
      <c r="I744" s="5"/>
      <c r="J744" s="5"/>
      <c r="K744" s="5"/>
      <c r="L744" s="5"/>
      <c r="M744" s="13"/>
    </row>
    <row r="745" spans="1:13">
      <c r="A745" s="2"/>
      <c r="B745" s="2"/>
      <c r="C745" s="2"/>
      <c r="D745" s="2"/>
      <c r="E745" s="2"/>
      <c r="F745" s="2"/>
      <c r="G745" s="5"/>
      <c r="H745" s="5"/>
      <c r="I745" s="5"/>
      <c r="J745" s="5"/>
      <c r="K745" s="5"/>
      <c r="L745" s="5"/>
      <c r="M745" s="13"/>
    </row>
    <row r="746" spans="1:13">
      <c r="A746" s="2"/>
      <c r="B746" s="2"/>
      <c r="C746" s="2"/>
      <c r="D746" s="2"/>
      <c r="E746" s="2"/>
      <c r="F746" s="2"/>
      <c r="G746" s="5"/>
      <c r="H746" s="5"/>
      <c r="I746" s="5"/>
      <c r="J746" s="5"/>
      <c r="K746" s="5"/>
      <c r="L746" s="5"/>
      <c r="M746" s="13"/>
    </row>
    <row r="747" spans="1:13">
      <c r="A747" s="2"/>
      <c r="B747" s="2"/>
      <c r="C747" s="2"/>
      <c r="D747" s="2"/>
      <c r="E747" s="2"/>
      <c r="F747" s="2"/>
      <c r="G747" s="5"/>
      <c r="H747" s="5"/>
      <c r="I747" s="5"/>
      <c r="J747" s="5"/>
      <c r="K747" s="5"/>
      <c r="L747" s="5"/>
      <c r="M747" s="13"/>
    </row>
    <row r="748" spans="1:13">
      <c r="A748" s="2"/>
      <c r="B748" s="2"/>
      <c r="C748" s="2"/>
      <c r="D748" s="2"/>
      <c r="E748" s="2"/>
      <c r="F748" s="2"/>
      <c r="G748" s="5"/>
      <c r="H748" s="5"/>
      <c r="I748" s="5"/>
      <c r="J748" s="5"/>
      <c r="K748" s="5"/>
      <c r="L748" s="5"/>
      <c r="M748" s="13"/>
    </row>
    <row r="749" spans="1:13">
      <c r="A749" s="2"/>
      <c r="B749" s="2"/>
      <c r="C749" s="2"/>
      <c r="D749" s="2"/>
      <c r="E749" s="2"/>
      <c r="F749" s="2"/>
      <c r="G749" s="5"/>
      <c r="H749" s="5"/>
      <c r="I749" s="5"/>
      <c r="J749" s="5"/>
      <c r="K749" s="5"/>
      <c r="L749" s="5"/>
      <c r="M749" s="13"/>
    </row>
    <row r="750" spans="1:13">
      <c r="A750" s="2"/>
      <c r="B750" s="2"/>
      <c r="C750" s="2"/>
      <c r="D750" s="2"/>
      <c r="E750" s="2"/>
      <c r="F750" s="2"/>
      <c r="G750" s="5"/>
      <c r="H750" s="5"/>
      <c r="I750" s="5"/>
      <c r="J750" s="5"/>
      <c r="K750" s="5"/>
      <c r="L750" s="5"/>
      <c r="M750" s="13"/>
    </row>
    <row r="751" spans="1:13">
      <c r="A751" s="2"/>
      <c r="B751" s="2"/>
      <c r="C751" s="2"/>
      <c r="D751" s="2"/>
      <c r="E751" s="2"/>
      <c r="F751" s="2"/>
      <c r="G751" s="5"/>
      <c r="H751" s="5"/>
      <c r="I751" s="5"/>
      <c r="J751" s="5"/>
      <c r="K751" s="5"/>
      <c r="L751" s="5"/>
      <c r="M751" s="13"/>
    </row>
    <row r="752" spans="1:13">
      <c r="A752" s="2"/>
      <c r="B752" s="2"/>
      <c r="C752" s="2"/>
      <c r="D752" s="2"/>
      <c r="E752" s="2"/>
      <c r="F752" s="2"/>
      <c r="G752" s="5"/>
      <c r="H752" s="5"/>
      <c r="I752" s="5"/>
      <c r="J752" s="5"/>
      <c r="K752" s="5"/>
      <c r="L752" s="5"/>
      <c r="M752" s="13"/>
    </row>
    <row r="753" spans="1:13">
      <c r="A753" s="2"/>
      <c r="B753" s="2"/>
      <c r="C753" s="2"/>
      <c r="D753" s="2"/>
      <c r="E753" s="2"/>
      <c r="F753" s="2"/>
      <c r="G753" s="5"/>
      <c r="H753" s="5"/>
      <c r="I753" s="5"/>
      <c r="J753" s="5"/>
      <c r="K753" s="5"/>
      <c r="L753" s="5"/>
      <c r="M753" s="13"/>
    </row>
    <row r="754" spans="1:13">
      <c r="A754" s="2"/>
      <c r="B754" s="2"/>
      <c r="C754" s="2"/>
      <c r="D754" s="2"/>
      <c r="E754" s="2"/>
      <c r="F754" s="2"/>
      <c r="G754" s="5"/>
      <c r="H754" s="5"/>
      <c r="I754" s="5"/>
      <c r="J754" s="5"/>
      <c r="K754" s="5"/>
      <c r="L754" s="5"/>
      <c r="M754" s="13"/>
    </row>
    <row r="755" spans="1:13">
      <c r="A755" s="2"/>
      <c r="B755" s="2"/>
      <c r="C755" s="2"/>
      <c r="D755" s="2"/>
      <c r="E755" s="2"/>
      <c r="F755" s="2"/>
      <c r="G755" s="5"/>
      <c r="H755" s="5"/>
      <c r="I755" s="5"/>
      <c r="J755" s="5"/>
      <c r="K755" s="5"/>
      <c r="L755" s="5"/>
      <c r="M755" s="13"/>
    </row>
    <row r="756" spans="1:13">
      <c r="A756" s="2"/>
      <c r="B756" s="2"/>
      <c r="C756" s="2"/>
      <c r="D756" s="2"/>
      <c r="E756" s="2"/>
      <c r="F756" s="2"/>
      <c r="G756" s="5"/>
      <c r="H756" s="5"/>
      <c r="I756" s="5"/>
      <c r="J756" s="5"/>
      <c r="K756" s="5"/>
      <c r="L756" s="5"/>
      <c r="M756" s="13"/>
    </row>
    <row r="757" spans="1:13">
      <c r="A757" s="2"/>
      <c r="B757" s="2"/>
      <c r="C757" s="2"/>
      <c r="D757" s="2"/>
      <c r="E757" s="2"/>
      <c r="F757" s="2"/>
      <c r="G757" s="5"/>
      <c r="H757" s="5"/>
      <c r="I757" s="5"/>
      <c r="J757" s="5"/>
      <c r="K757" s="5"/>
      <c r="L757" s="5"/>
      <c r="M757" s="13"/>
    </row>
    <row r="758" spans="1:13">
      <c r="A758" s="2"/>
      <c r="B758" s="2"/>
      <c r="C758" s="2"/>
      <c r="D758" s="2"/>
      <c r="E758" s="2"/>
      <c r="F758" s="2"/>
      <c r="G758" s="5"/>
      <c r="H758" s="5"/>
      <c r="I758" s="5"/>
      <c r="J758" s="5"/>
      <c r="K758" s="5"/>
      <c r="L758" s="5"/>
      <c r="M758" s="13"/>
    </row>
    <row r="759" spans="1:13">
      <c r="A759" s="2"/>
      <c r="B759" s="2"/>
      <c r="C759" s="2"/>
      <c r="D759" s="2"/>
      <c r="E759" s="2"/>
      <c r="F759" s="2"/>
      <c r="G759" s="5"/>
      <c r="H759" s="5"/>
      <c r="I759" s="5"/>
      <c r="J759" s="5"/>
      <c r="K759" s="5"/>
      <c r="L759" s="5"/>
      <c r="M759" s="13"/>
    </row>
    <row r="760" spans="1:13">
      <c r="A760" s="2"/>
      <c r="B760" s="2"/>
      <c r="C760" s="2"/>
      <c r="D760" s="2"/>
      <c r="E760" s="2"/>
      <c r="F760" s="2"/>
      <c r="G760" s="5"/>
      <c r="H760" s="5"/>
      <c r="I760" s="5"/>
      <c r="J760" s="5"/>
      <c r="K760" s="5"/>
      <c r="L760" s="5"/>
      <c r="M760" s="13"/>
    </row>
    <row r="761" spans="1:13">
      <c r="A761" s="2"/>
      <c r="B761" s="2"/>
      <c r="C761" s="2"/>
      <c r="D761" s="2"/>
      <c r="E761" s="2"/>
      <c r="F761" s="2"/>
      <c r="G761" s="5"/>
      <c r="H761" s="5"/>
      <c r="I761" s="5"/>
      <c r="J761" s="5"/>
      <c r="K761" s="5"/>
      <c r="L761" s="5"/>
      <c r="M761" s="13"/>
    </row>
    <row r="762" spans="1:13">
      <c r="A762" s="2"/>
      <c r="B762" s="2"/>
      <c r="C762" s="2"/>
      <c r="D762" s="2"/>
      <c r="E762" s="2"/>
      <c r="F762" s="2"/>
      <c r="G762" s="5"/>
      <c r="H762" s="5"/>
      <c r="I762" s="5"/>
      <c r="J762" s="5"/>
      <c r="K762" s="5"/>
      <c r="L762" s="5"/>
      <c r="M762" s="13"/>
    </row>
    <row r="763" spans="1:13">
      <c r="A763" s="2"/>
      <c r="B763" s="2"/>
      <c r="C763" s="2"/>
      <c r="D763" s="2"/>
      <c r="E763" s="2"/>
      <c r="F763" s="2"/>
      <c r="G763" s="5"/>
      <c r="H763" s="5"/>
      <c r="I763" s="5"/>
      <c r="J763" s="5"/>
      <c r="K763" s="5"/>
      <c r="L763" s="5"/>
      <c r="M763" s="13"/>
    </row>
    <row r="764" spans="1:13">
      <c r="A764" s="2"/>
      <c r="B764" s="2"/>
      <c r="C764" s="2"/>
      <c r="D764" s="2"/>
      <c r="E764" s="2"/>
      <c r="F764" s="2"/>
      <c r="G764" s="5"/>
      <c r="H764" s="5"/>
      <c r="I764" s="5"/>
      <c r="J764" s="5"/>
      <c r="K764" s="5"/>
      <c r="L764" s="5"/>
      <c r="M764" s="13"/>
    </row>
    <row r="765" spans="1:13">
      <c r="A765" s="2"/>
      <c r="B765" s="2"/>
      <c r="C765" s="2"/>
      <c r="D765" s="2"/>
      <c r="E765" s="2"/>
      <c r="F765" s="2"/>
      <c r="G765" s="5"/>
      <c r="H765" s="5"/>
      <c r="I765" s="5"/>
      <c r="J765" s="5"/>
      <c r="K765" s="5"/>
      <c r="L765" s="5"/>
      <c r="M765" s="13"/>
    </row>
    <row r="766" spans="1:13">
      <c r="A766" s="2"/>
      <c r="B766" s="2"/>
      <c r="C766" s="2"/>
      <c r="D766" s="2"/>
      <c r="E766" s="2"/>
      <c r="F766" s="2"/>
      <c r="G766" s="5"/>
      <c r="H766" s="5"/>
      <c r="I766" s="5"/>
      <c r="J766" s="5"/>
      <c r="K766" s="5"/>
      <c r="L766" s="5"/>
      <c r="M766" s="13"/>
    </row>
    <row r="767" spans="1:13">
      <c r="A767" s="2"/>
      <c r="B767" s="2"/>
      <c r="C767" s="2"/>
      <c r="D767" s="2"/>
      <c r="E767" s="2"/>
      <c r="F767" s="2"/>
      <c r="G767" s="5"/>
      <c r="H767" s="5"/>
      <c r="I767" s="5"/>
      <c r="J767" s="5"/>
      <c r="K767" s="5"/>
      <c r="L767" s="5"/>
      <c r="M767" s="13"/>
    </row>
    <row r="768" spans="1:13">
      <c r="A768" s="2"/>
      <c r="B768" s="2"/>
      <c r="C768" s="2"/>
      <c r="D768" s="2"/>
      <c r="E768" s="2"/>
      <c r="F768" s="2"/>
      <c r="G768" s="5"/>
      <c r="H768" s="5"/>
      <c r="I768" s="5"/>
      <c r="J768" s="5"/>
      <c r="K768" s="5"/>
      <c r="L768" s="5"/>
      <c r="M768" s="13"/>
    </row>
    <row r="769" spans="1:13">
      <c r="A769" s="2"/>
      <c r="B769" s="2"/>
      <c r="C769" s="2"/>
      <c r="D769" s="2"/>
      <c r="E769" s="2"/>
      <c r="F769" s="2"/>
      <c r="G769" s="5"/>
      <c r="H769" s="5"/>
      <c r="I769" s="5"/>
      <c r="J769" s="5"/>
      <c r="K769" s="5"/>
      <c r="L769" s="5"/>
      <c r="M769" s="13"/>
    </row>
    <row r="770" spans="1:13">
      <c r="A770" s="2"/>
      <c r="B770" s="2"/>
      <c r="C770" s="2"/>
      <c r="D770" s="2"/>
      <c r="E770" s="2"/>
      <c r="F770" s="2"/>
      <c r="G770" s="5"/>
      <c r="H770" s="5"/>
      <c r="I770" s="5"/>
      <c r="J770" s="5"/>
      <c r="K770" s="5"/>
      <c r="L770" s="5"/>
      <c r="M770" s="13"/>
    </row>
    <row r="771" spans="1:13">
      <c r="A771" s="2"/>
      <c r="B771" s="2"/>
      <c r="C771" s="2"/>
      <c r="D771" s="2"/>
      <c r="E771" s="2"/>
      <c r="F771" s="2"/>
      <c r="G771" s="5"/>
      <c r="H771" s="5"/>
      <c r="I771" s="5"/>
      <c r="J771" s="5"/>
      <c r="K771" s="5"/>
      <c r="L771" s="5"/>
      <c r="M771" s="13"/>
    </row>
    <row r="772" spans="1:13">
      <c r="A772" s="2"/>
      <c r="B772" s="2"/>
      <c r="C772" s="2"/>
      <c r="D772" s="2"/>
      <c r="E772" s="2"/>
      <c r="F772" s="2"/>
      <c r="G772" s="5"/>
      <c r="H772" s="5"/>
      <c r="I772" s="5"/>
      <c r="J772" s="5"/>
      <c r="K772" s="5"/>
      <c r="L772" s="5"/>
      <c r="M772" s="13"/>
    </row>
    <row r="773" spans="1:13">
      <c r="A773" s="2"/>
      <c r="B773" s="2"/>
      <c r="C773" s="2"/>
      <c r="D773" s="2"/>
      <c r="E773" s="2"/>
      <c r="F773" s="2"/>
      <c r="G773" s="5"/>
      <c r="H773" s="5"/>
      <c r="I773" s="5"/>
      <c r="J773" s="5"/>
      <c r="K773" s="5"/>
      <c r="L773" s="5"/>
      <c r="M773" s="13"/>
    </row>
    <row r="774" spans="1:13">
      <c r="A774" s="2"/>
      <c r="B774" s="2"/>
      <c r="C774" s="2"/>
      <c r="D774" s="2"/>
      <c r="E774" s="2"/>
      <c r="F774" s="2"/>
      <c r="G774" s="5"/>
      <c r="H774" s="5"/>
      <c r="I774" s="5"/>
      <c r="J774" s="5"/>
      <c r="K774" s="5"/>
      <c r="L774" s="5"/>
      <c r="M774" s="13"/>
    </row>
    <row r="775" spans="1:13">
      <c r="A775" s="2"/>
      <c r="B775" s="2"/>
      <c r="C775" s="2"/>
      <c r="D775" s="2"/>
      <c r="E775" s="2"/>
      <c r="F775" s="2"/>
      <c r="G775" s="5"/>
      <c r="H775" s="5"/>
      <c r="I775" s="5"/>
      <c r="J775" s="5"/>
      <c r="K775" s="5"/>
      <c r="L775" s="5"/>
      <c r="M775" s="13"/>
    </row>
    <row r="776" spans="1:13">
      <c r="A776" s="2"/>
      <c r="B776" s="2"/>
      <c r="C776" s="2"/>
      <c r="D776" s="2"/>
      <c r="E776" s="2"/>
      <c r="F776" s="2"/>
      <c r="G776" s="5"/>
      <c r="H776" s="5"/>
      <c r="I776" s="5"/>
      <c r="J776" s="5"/>
      <c r="K776" s="5"/>
      <c r="L776" s="5"/>
      <c r="M776" s="13"/>
    </row>
    <row r="777" spans="1:13">
      <c r="A777" s="2"/>
      <c r="B777" s="2"/>
      <c r="C777" s="2"/>
      <c r="D777" s="2"/>
      <c r="E777" s="2"/>
      <c r="F777" s="2"/>
      <c r="G777" s="5"/>
      <c r="H777" s="5"/>
      <c r="I777" s="5"/>
      <c r="J777" s="5"/>
      <c r="K777" s="5"/>
      <c r="L777" s="5"/>
      <c r="M777" s="13"/>
    </row>
    <row r="778" spans="1:13">
      <c r="A778" s="2"/>
      <c r="B778" s="2"/>
      <c r="C778" s="2"/>
      <c r="D778" s="2"/>
      <c r="E778" s="2"/>
      <c r="F778" s="2"/>
      <c r="G778" s="5"/>
      <c r="H778" s="5"/>
      <c r="I778" s="5"/>
      <c r="J778" s="5"/>
      <c r="K778" s="5"/>
      <c r="L778" s="5"/>
      <c r="M778" s="13"/>
    </row>
    <row r="779" spans="1:13">
      <c r="A779" s="2"/>
      <c r="B779" s="2"/>
      <c r="C779" s="2"/>
      <c r="D779" s="2"/>
      <c r="E779" s="2"/>
      <c r="F779" s="2"/>
      <c r="G779" s="5"/>
      <c r="H779" s="5"/>
      <c r="I779" s="5"/>
      <c r="J779" s="5"/>
      <c r="K779" s="5"/>
      <c r="L779" s="5"/>
      <c r="M779" s="13"/>
    </row>
    <row r="780" spans="1:13">
      <c r="A780" s="2"/>
      <c r="B780" s="2"/>
      <c r="C780" s="2"/>
      <c r="D780" s="2"/>
      <c r="E780" s="2"/>
      <c r="F780" s="2"/>
      <c r="G780" s="5"/>
      <c r="H780" s="5"/>
      <c r="I780" s="5"/>
      <c r="J780" s="5"/>
      <c r="K780" s="5"/>
      <c r="L780" s="5"/>
      <c r="M780" s="13"/>
    </row>
    <row r="781" spans="1:13">
      <c r="A781" s="2"/>
      <c r="B781" s="2"/>
      <c r="C781" s="2"/>
      <c r="D781" s="2"/>
      <c r="E781" s="2"/>
      <c r="F781" s="2"/>
      <c r="G781" s="5"/>
      <c r="H781" s="5"/>
      <c r="I781" s="5"/>
      <c r="J781" s="5"/>
      <c r="K781" s="5"/>
      <c r="L781" s="5"/>
      <c r="M781" s="13"/>
    </row>
    <row r="782" spans="1:13">
      <c r="A782" s="2"/>
      <c r="B782" s="2"/>
      <c r="C782" s="2"/>
      <c r="D782" s="2"/>
      <c r="E782" s="2"/>
      <c r="F782" s="2"/>
      <c r="G782" s="5"/>
      <c r="H782" s="5"/>
      <c r="I782" s="5"/>
      <c r="J782" s="5"/>
      <c r="K782" s="5"/>
      <c r="L782" s="5"/>
      <c r="M782" s="13"/>
    </row>
    <row r="783" spans="1:13">
      <c r="A783" s="2"/>
      <c r="B783" s="2"/>
      <c r="C783" s="2"/>
      <c r="D783" s="2"/>
      <c r="E783" s="2"/>
      <c r="F783" s="2"/>
      <c r="G783" s="5"/>
      <c r="H783" s="5"/>
      <c r="I783" s="5"/>
      <c r="J783" s="5"/>
      <c r="K783" s="5"/>
      <c r="L783" s="5"/>
      <c r="M783" s="13"/>
    </row>
    <row r="784" spans="1:13">
      <c r="A784" s="2"/>
      <c r="B784" s="2"/>
      <c r="C784" s="2"/>
      <c r="D784" s="2"/>
      <c r="E784" s="2"/>
      <c r="F784" s="2"/>
      <c r="G784" s="5"/>
      <c r="H784" s="5"/>
      <c r="I784" s="5"/>
      <c r="J784" s="5"/>
      <c r="K784" s="5"/>
      <c r="L784" s="5"/>
      <c r="M784" s="13"/>
    </row>
    <row r="785" spans="1:13">
      <c r="A785" s="2"/>
      <c r="B785" s="2"/>
      <c r="C785" s="2"/>
      <c r="D785" s="2"/>
      <c r="E785" s="2"/>
      <c r="F785" s="2"/>
      <c r="G785" s="5"/>
      <c r="H785" s="5"/>
      <c r="I785" s="5"/>
      <c r="J785" s="5"/>
      <c r="K785" s="5"/>
      <c r="L785" s="5"/>
      <c r="M785" s="13"/>
    </row>
    <row r="786" spans="1:13">
      <c r="A786" s="2"/>
      <c r="B786" s="2"/>
      <c r="C786" s="2"/>
      <c r="D786" s="2"/>
      <c r="E786" s="2"/>
      <c r="F786" s="2"/>
      <c r="G786" s="5"/>
      <c r="H786" s="5"/>
      <c r="I786" s="5"/>
      <c r="J786" s="5"/>
      <c r="K786" s="5"/>
      <c r="L786" s="5"/>
      <c r="M786" s="13"/>
    </row>
    <row r="787" spans="1:13">
      <c r="A787" s="2"/>
      <c r="B787" s="2"/>
      <c r="C787" s="2"/>
      <c r="D787" s="2"/>
      <c r="E787" s="2"/>
      <c r="F787" s="2"/>
      <c r="G787" s="5"/>
      <c r="H787" s="5"/>
      <c r="I787" s="5"/>
      <c r="J787" s="5"/>
      <c r="K787" s="5"/>
      <c r="L787" s="5"/>
      <c r="M787" s="13"/>
    </row>
    <row r="788" spans="1:13">
      <c r="A788" s="2"/>
      <c r="B788" s="2"/>
      <c r="C788" s="2"/>
      <c r="D788" s="2"/>
      <c r="E788" s="2"/>
      <c r="F788" s="2"/>
      <c r="G788" s="5"/>
      <c r="H788" s="5"/>
      <c r="I788" s="5"/>
      <c r="J788" s="5"/>
      <c r="K788" s="5"/>
      <c r="L788" s="5"/>
      <c r="M788" s="13"/>
    </row>
    <row r="789" spans="1:13">
      <c r="A789" s="2"/>
      <c r="B789" s="2"/>
      <c r="C789" s="2"/>
      <c r="D789" s="2"/>
      <c r="E789" s="2"/>
      <c r="F789" s="2"/>
      <c r="G789" s="5"/>
      <c r="H789" s="5"/>
      <c r="I789" s="5"/>
      <c r="J789" s="5"/>
      <c r="K789" s="5"/>
      <c r="L789" s="5"/>
      <c r="M789" s="13"/>
    </row>
    <row r="790" spans="1:13">
      <c r="A790" s="2"/>
      <c r="B790" s="2"/>
      <c r="C790" s="2"/>
      <c r="D790" s="2"/>
      <c r="E790" s="2"/>
      <c r="F790" s="2"/>
      <c r="G790" s="5"/>
      <c r="H790" s="5"/>
      <c r="I790" s="5"/>
      <c r="J790" s="5"/>
      <c r="K790" s="5"/>
      <c r="L790" s="5"/>
      <c r="M790" s="13"/>
    </row>
    <row r="791" spans="1:13">
      <c r="A791" s="2"/>
      <c r="B791" s="2"/>
      <c r="C791" s="2"/>
      <c r="D791" s="2"/>
      <c r="E791" s="2"/>
      <c r="F791" s="2"/>
      <c r="G791" s="5"/>
      <c r="H791" s="5"/>
      <c r="I791" s="5"/>
      <c r="J791" s="5"/>
      <c r="K791" s="5"/>
      <c r="L791" s="5"/>
      <c r="M791" s="13"/>
    </row>
    <row r="792" spans="1:13">
      <c r="A792" s="2"/>
      <c r="B792" s="2"/>
      <c r="C792" s="2"/>
      <c r="D792" s="2"/>
      <c r="E792" s="2"/>
      <c r="F792" s="2"/>
      <c r="G792" s="5"/>
      <c r="H792" s="5"/>
      <c r="I792" s="5"/>
      <c r="J792" s="5"/>
      <c r="K792" s="5"/>
      <c r="L792" s="5"/>
      <c r="M792" s="13"/>
    </row>
    <row r="793" spans="1:13">
      <c r="A793" s="2"/>
      <c r="B793" s="2"/>
      <c r="C793" s="2"/>
      <c r="D793" s="2"/>
      <c r="E793" s="2"/>
      <c r="F793" s="2"/>
      <c r="G793" s="5"/>
      <c r="H793" s="5"/>
      <c r="I793" s="5"/>
      <c r="J793" s="5"/>
      <c r="K793" s="5"/>
      <c r="L793" s="5"/>
      <c r="M793" s="13"/>
    </row>
    <row r="794" spans="1:13">
      <c r="A794" s="2"/>
      <c r="B794" s="2"/>
      <c r="C794" s="2"/>
      <c r="D794" s="2"/>
      <c r="E794" s="2"/>
      <c r="F794" s="2"/>
      <c r="G794" s="5"/>
      <c r="H794" s="5"/>
      <c r="I794" s="5"/>
      <c r="J794" s="5"/>
      <c r="K794" s="5"/>
      <c r="L794" s="5"/>
      <c r="M794" s="13"/>
    </row>
    <row r="795" spans="1:13">
      <c r="A795" s="2"/>
      <c r="B795" s="2"/>
      <c r="C795" s="2"/>
      <c r="D795" s="2"/>
      <c r="E795" s="2"/>
      <c r="F795" s="2"/>
      <c r="G795" s="5"/>
      <c r="H795" s="5"/>
      <c r="I795" s="5"/>
      <c r="J795" s="5"/>
      <c r="K795" s="5"/>
      <c r="L795" s="5"/>
      <c r="M795" s="13"/>
    </row>
    <row r="796" spans="1:13">
      <c r="A796" s="2"/>
      <c r="B796" s="2"/>
      <c r="C796" s="2"/>
      <c r="D796" s="2"/>
      <c r="E796" s="2"/>
      <c r="F796" s="2"/>
      <c r="G796" s="5"/>
      <c r="H796" s="5"/>
      <c r="I796" s="5"/>
      <c r="J796" s="5"/>
      <c r="K796" s="5"/>
      <c r="L796" s="5"/>
      <c r="M796" s="13"/>
    </row>
    <row r="797" spans="1:13">
      <c r="A797" s="2"/>
      <c r="B797" s="2"/>
      <c r="C797" s="2"/>
      <c r="D797" s="2"/>
      <c r="E797" s="2"/>
      <c r="F797" s="2"/>
      <c r="G797" s="5"/>
      <c r="H797" s="5"/>
      <c r="I797" s="5"/>
      <c r="J797" s="5"/>
      <c r="K797" s="5"/>
      <c r="L797" s="5"/>
      <c r="M797" s="13"/>
    </row>
    <row r="798" spans="1:13">
      <c r="A798" s="2"/>
      <c r="B798" s="2"/>
      <c r="C798" s="2"/>
      <c r="D798" s="2"/>
      <c r="E798" s="2"/>
      <c r="F798" s="2"/>
      <c r="G798" s="5"/>
      <c r="H798" s="5"/>
      <c r="I798" s="5"/>
      <c r="J798" s="5"/>
      <c r="K798" s="5"/>
      <c r="L798" s="5"/>
      <c r="M798" s="13"/>
    </row>
    <row r="799" spans="1:13">
      <c r="A799" s="2"/>
      <c r="B799" s="2"/>
      <c r="C799" s="2"/>
      <c r="D799" s="2"/>
      <c r="E799" s="2"/>
      <c r="F799" s="2"/>
      <c r="G799" s="5"/>
      <c r="H799" s="5"/>
      <c r="I799" s="5"/>
      <c r="J799" s="5"/>
      <c r="K799" s="5"/>
      <c r="L799" s="5"/>
      <c r="M799" s="13"/>
    </row>
    <row r="800" spans="1:13">
      <c r="A800" s="2"/>
      <c r="B800" s="2"/>
      <c r="C800" s="2"/>
      <c r="D800" s="2"/>
      <c r="E800" s="2"/>
      <c r="F800" s="2"/>
      <c r="G800" s="5"/>
      <c r="H800" s="5"/>
      <c r="I800" s="5"/>
      <c r="J800" s="5"/>
      <c r="K800" s="5"/>
      <c r="L800" s="5"/>
      <c r="M800" s="13"/>
    </row>
    <row r="801" spans="1:13">
      <c r="A801" s="2"/>
      <c r="B801" s="2"/>
      <c r="C801" s="2"/>
      <c r="D801" s="2"/>
      <c r="E801" s="2"/>
      <c r="F801" s="2"/>
      <c r="G801" s="5"/>
      <c r="H801" s="5"/>
      <c r="I801" s="5"/>
      <c r="J801" s="5"/>
      <c r="K801" s="5"/>
      <c r="L801" s="5"/>
      <c r="M801" s="13"/>
    </row>
    <row r="802" spans="1:13">
      <c r="A802" s="2"/>
      <c r="B802" s="2"/>
      <c r="C802" s="2"/>
      <c r="D802" s="2"/>
      <c r="E802" s="2"/>
      <c r="F802" s="2"/>
      <c r="G802" s="5"/>
      <c r="H802" s="5"/>
      <c r="I802" s="5"/>
      <c r="J802" s="5"/>
      <c r="K802" s="5"/>
      <c r="L802" s="5"/>
      <c r="M802" s="13"/>
    </row>
    <row r="803" spans="1:13">
      <c r="A803" s="2"/>
      <c r="B803" s="2"/>
      <c r="C803" s="2"/>
      <c r="D803" s="2"/>
      <c r="E803" s="2"/>
      <c r="F803" s="2"/>
      <c r="G803" s="5"/>
      <c r="H803" s="5"/>
      <c r="I803" s="5"/>
      <c r="J803" s="5"/>
      <c r="K803" s="5"/>
      <c r="L803" s="5"/>
      <c r="M803" s="13"/>
    </row>
    <row r="804" spans="1:13">
      <c r="A804" s="2"/>
      <c r="B804" s="2"/>
      <c r="C804" s="2"/>
      <c r="D804" s="2"/>
      <c r="E804" s="2"/>
      <c r="F804" s="2"/>
      <c r="G804" s="5"/>
      <c r="H804" s="5"/>
      <c r="I804" s="5"/>
      <c r="J804" s="5"/>
      <c r="K804" s="5"/>
      <c r="L804" s="5"/>
      <c r="M804" s="13"/>
    </row>
    <row r="805" spans="1:13">
      <c r="A805" s="2"/>
      <c r="B805" s="2"/>
      <c r="C805" s="2"/>
      <c r="D805" s="2"/>
      <c r="E805" s="2"/>
      <c r="F805" s="2"/>
      <c r="G805" s="5"/>
      <c r="H805" s="5"/>
      <c r="I805" s="5"/>
      <c r="J805" s="5"/>
      <c r="K805" s="5"/>
      <c r="L805" s="5"/>
      <c r="M805" s="13"/>
    </row>
    <row r="806" spans="1:13">
      <c r="A806" s="2"/>
      <c r="B806" s="2"/>
      <c r="C806" s="2"/>
      <c r="D806" s="2"/>
      <c r="E806" s="2"/>
      <c r="F806" s="2"/>
      <c r="G806" s="5"/>
      <c r="H806" s="5"/>
      <c r="I806" s="5"/>
      <c r="J806" s="5"/>
      <c r="K806" s="5"/>
      <c r="L806" s="5"/>
      <c r="M806" s="13"/>
    </row>
    <row r="807" spans="1:13">
      <c r="A807" s="2"/>
      <c r="B807" s="2"/>
      <c r="C807" s="2"/>
      <c r="D807" s="2"/>
      <c r="E807" s="2"/>
      <c r="F807" s="2"/>
      <c r="G807" s="5"/>
      <c r="H807" s="5"/>
      <c r="I807" s="5"/>
      <c r="J807" s="5"/>
      <c r="K807" s="5"/>
      <c r="L807" s="5"/>
      <c r="M807" s="13"/>
    </row>
    <row r="808" spans="1:13">
      <c r="A808" s="2"/>
      <c r="B808" s="2"/>
      <c r="C808" s="2"/>
      <c r="D808" s="2"/>
      <c r="E808" s="2"/>
      <c r="F808" s="2"/>
      <c r="G808" s="5"/>
      <c r="H808" s="5"/>
      <c r="I808" s="5"/>
      <c r="J808" s="5"/>
      <c r="K808" s="5"/>
      <c r="L808" s="5"/>
      <c r="M808" s="13"/>
    </row>
    <row r="809" spans="1:13">
      <c r="A809" s="2"/>
      <c r="B809" s="2"/>
      <c r="C809" s="2"/>
      <c r="D809" s="2"/>
      <c r="E809" s="2"/>
      <c r="F809" s="2"/>
      <c r="G809" s="5"/>
      <c r="H809" s="5"/>
      <c r="I809" s="5"/>
      <c r="J809" s="5"/>
      <c r="K809" s="5"/>
      <c r="L809" s="5"/>
      <c r="M809" s="13"/>
    </row>
    <row r="810" spans="1:13">
      <c r="A810" s="2"/>
      <c r="B810" s="2"/>
      <c r="C810" s="2"/>
      <c r="D810" s="2"/>
      <c r="E810" s="2"/>
      <c r="F810" s="2"/>
      <c r="G810" s="5"/>
      <c r="H810" s="5"/>
      <c r="I810" s="5"/>
      <c r="J810" s="5"/>
      <c r="K810" s="5"/>
      <c r="L810" s="5"/>
      <c r="M810" s="13"/>
    </row>
    <row r="811" spans="1:13">
      <c r="A811" s="2"/>
      <c r="B811" s="2"/>
      <c r="C811" s="2"/>
      <c r="D811" s="2"/>
      <c r="E811" s="2"/>
      <c r="F811" s="2"/>
      <c r="G811" s="5"/>
      <c r="H811" s="5"/>
      <c r="I811" s="5"/>
      <c r="J811" s="5"/>
      <c r="K811" s="5"/>
      <c r="L811" s="5"/>
      <c r="M811" s="13"/>
    </row>
    <row r="812" spans="1:13">
      <c r="A812" s="2"/>
      <c r="B812" s="2"/>
      <c r="C812" s="2"/>
      <c r="D812" s="2"/>
      <c r="E812" s="2"/>
      <c r="F812" s="2"/>
      <c r="G812" s="5"/>
      <c r="H812" s="5"/>
      <c r="I812" s="5"/>
      <c r="J812" s="5"/>
      <c r="K812" s="5"/>
      <c r="L812" s="5"/>
      <c r="M812" s="13"/>
    </row>
    <row r="813" spans="1:13">
      <c r="A813" s="2"/>
      <c r="B813" s="2"/>
      <c r="C813" s="2"/>
      <c r="D813" s="2"/>
      <c r="E813" s="2"/>
      <c r="F813" s="2"/>
      <c r="G813" s="5"/>
      <c r="H813" s="5"/>
      <c r="I813" s="5"/>
      <c r="J813" s="5"/>
      <c r="K813" s="5"/>
      <c r="L813" s="5"/>
      <c r="M813" s="13"/>
    </row>
    <row r="814" spans="1:13">
      <c r="A814" s="2"/>
      <c r="B814" s="2"/>
      <c r="C814" s="2"/>
      <c r="D814" s="2"/>
      <c r="E814" s="2"/>
      <c r="F814" s="2"/>
      <c r="G814" s="5"/>
      <c r="H814" s="5"/>
      <c r="I814" s="5"/>
      <c r="J814" s="5"/>
      <c r="K814" s="5"/>
      <c r="L814" s="5"/>
      <c r="M814" s="13"/>
    </row>
    <row r="815" spans="1:13">
      <c r="A815" s="2"/>
      <c r="B815" s="2"/>
      <c r="C815" s="2"/>
      <c r="D815" s="2"/>
      <c r="E815" s="2"/>
      <c r="F815" s="2"/>
      <c r="G815" s="5"/>
      <c r="H815" s="5"/>
      <c r="I815" s="5"/>
      <c r="J815" s="5"/>
      <c r="K815" s="5"/>
      <c r="L815" s="5"/>
      <c r="M815" s="13"/>
    </row>
    <row r="816" spans="1:13">
      <c r="A816" s="2"/>
      <c r="B816" s="2"/>
      <c r="C816" s="2"/>
      <c r="D816" s="2"/>
      <c r="E816" s="2"/>
      <c r="F816" s="2"/>
      <c r="G816" s="5"/>
      <c r="H816" s="5"/>
      <c r="I816" s="5"/>
      <c r="J816" s="5"/>
      <c r="K816" s="5"/>
      <c r="L816" s="5"/>
      <c r="M816" s="13"/>
    </row>
    <row r="817" spans="1:13">
      <c r="A817" s="2"/>
      <c r="B817" s="2"/>
      <c r="C817" s="2"/>
      <c r="D817" s="2"/>
      <c r="E817" s="2"/>
      <c r="F817" s="2"/>
      <c r="G817" s="5"/>
      <c r="H817" s="5"/>
      <c r="I817" s="5"/>
      <c r="J817" s="5"/>
      <c r="K817" s="5"/>
      <c r="L817" s="5"/>
      <c r="M817" s="13"/>
    </row>
    <row r="818" spans="1:13">
      <c r="A818" s="2"/>
      <c r="B818" s="2"/>
      <c r="C818" s="2"/>
      <c r="D818" s="2"/>
      <c r="E818" s="2"/>
      <c r="F818" s="2"/>
      <c r="G818" s="5"/>
      <c r="H818" s="5"/>
      <c r="I818" s="5"/>
      <c r="J818" s="5"/>
      <c r="K818" s="5"/>
      <c r="L818" s="5"/>
      <c r="M818" s="13"/>
    </row>
    <row r="819" spans="1:13">
      <c r="A819" s="2"/>
      <c r="B819" s="2"/>
      <c r="C819" s="2"/>
      <c r="D819" s="2"/>
      <c r="E819" s="2"/>
      <c r="F819" s="2"/>
      <c r="G819" s="5"/>
      <c r="H819" s="5"/>
      <c r="I819" s="5"/>
      <c r="J819" s="5"/>
      <c r="K819" s="5"/>
      <c r="L819" s="5"/>
      <c r="M819" s="13"/>
    </row>
    <row r="820" spans="1:13">
      <c r="A820" s="2"/>
      <c r="B820" s="2"/>
      <c r="C820" s="2"/>
      <c r="D820" s="2"/>
      <c r="E820" s="2"/>
      <c r="F820" s="2"/>
      <c r="G820" s="5"/>
      <c r="H820" s="5"/>
      <c r="I820" s="5"/>
      <c r="J820" s="5"/>
      <c r="K820" s="5"/>
      <c r="L820" s="5"/>
      <c r="M820" s="13"/>
    </row>
    <row r="821" spans="1:13">
      <c r="A821" s="2"/>
      <c r="B821" s="2"/>
      <c r="C821" s="2"/>
      <c r="D821" s="2"/>
      <c r="E821" s="2"/>
      <c r="F821" s="2"/>
      <c r="G821" s="5"/>
      <c r="H821" s="5"/>
      <c r="I821" s="5"/>
      <c r="J821" s="5"/>
      <c r="K821" s="5"/>
      <c r="L821" s="5"/>
      <c r="M821" s="13"/>
    </row>
    <row r="822" spans="1:13">
      <c r="A822" s="2"/>
      <c r="B822" s="2"/>
      <c r="C822" s="2"/>
      <c r="D822" s="2"/>
      <c r="E822" s="2"/>
      <c r="F822" s="2"/>
      <c r="G822" s="5"/>
      <c r="H822" s="5"/>
      <c r="I822" s="5"/>
      <c r="J822" s="5"/>
      <c r="K822" s="5"/>
      <c r="L822" s="5"/>
      <c r="M822" s="13"/>
    </row>
    <row r="823" spans="1:13">
      <c r="A823" s="2"/>
      <c r="B823" s="2"/>
      <c r="C823" s="2"/>
      <c r="D823" s="2"/>
      <c r="E823" s="2"/>
      <c r="F823" s="2"/>
      <c r="G823" s="5"/>
      <c r="H823" s="5"/>
      <c r="I823" s="5"/>
      <c r="J823" s="5"/>
      <c r="K823" s="5"/>
      <c r="L823" s="5"/>
      <c r="M823" s="13"/>
    </row>
    <row r="824" spans="1:13">
      <c r="A824" s="2"/>
      <c r="B824" s="2"/>
      <c r="C824" s="2"/>
      <c r="D824" s="2"/>
      <c r="E824" s="2"/>
      <c r="F824" s="2"/>
      <c r="G824" s="5"/>
      <c r="H824" s="5"/>
      <c r="I824" s="5"/>
      <c r="J824" s="5"/>
      <c r="K824" s="5"/>
      <c r="L824" s="5"/>
      <c r="M824" s="13"/>
    </row>
    <row r="825" spans="1:13">
      <c r="A825" s="2"/>
      <c r="B825" s="2"/>
      <c r="C825" s="2"/>
      <c r="D825" s="2"/>
      <c r="E825" s="2"/>
      <c r="F825" s="2"/>
      <c r="G825" s="5"/>
      <c r="H825" s="5"/>
      <c r="I825" s="5"/>
      <c r="J825" s="5"/>
      <c r="K825" s="5"/>
      <c r="L825" s="5"/>
      <c r="M825" s="13"/>
    </row>
    <row r="826" spans="1:13">
      <c r="A826" s="2"/>
      <c r="B826" s="2"/>
      <c r="C826" s="2"/>
      <c r="D826" s="2"/>
      <c r="E826" s="2"/>
      <c r="F826" s="2"/>
      <c r="G826" s="5"/>
      <c r="H826" s="5"/>
      <c r="I826" s="5"/>
      <c r="J826" s="5"/>
      <c r="K826" s="5"/>
      <c r="L826" s="5"/>
      <c r="M826" s="13"/>
    </row>
    <row r="827" spans="1:13">
      <c r="A827" s="2"/>
      <c r="B827" s="2"/>
      <c r="C827" s="2"/>
      <c r="D827" s="2"/>
      <c r="E827" s="2"/>
      <c r="F827" s="2"/>
      <c r="G827" s="5"/>
      <c r="H827" s="5"/>
      <c r="I827" s="5"/>
      <c r="J827" s="5"/>
      <c r="K827" s="5"/>
      <c r="L827" s="5"/>
      <c r="M827" s="13"/>
    </row>
    <row r="828" spans="1:13">
      <c r="A828" s="2"/>
      <c r="B828" s="2"/>
      <c r="C828" s="2"/>
      <c r="D828" s="2"/>
      <c r="E828" s="2"/>
      <c r="F828" s="2"/>
      <c r="G828" s="5"/>
      <c r="H828" s="5"/>
      <c r="I828" s="5"/>
      <c r="J828" s="5"/>
      <c r="K828" s="5"/>
      <c r="L828" s="5"/>
      <c r="M828" s="13"/>
    </row>
    <row r="829" spans="1:13">
      <c r="A829" s="2"/>
      <c r="B829" s="2"/>
      <c r="C829" s="2"/>
      <c r="D829" s="2"/>
      <c r="E829" s="2"/>
      <c r="F829" s="2"/>
      <c r="G829" s="5"/>
      <c r="H829" s="5"/>
      <c r="I829" s="5"/>
      <c r="J829" s="5"/>
      <c r="K829" s="5"/>
      <c r="L829" s="5"/>
      <c r="M829" s="13"/>
    </row>
    <row r="830" spans="1:13">
      <c r="A830" s="2"/>
      <c r="B830" s="2"/>
      <c r="C830" s="2"/>
      <c r="D830" s="2"/>
      <c r="E830" s="2"/>
      <c r="F830" s="2"/>
      <c r="G830" s="5"/>
      <c r="H830" s="5"/>
      <c r="I830" s="5"/>
      <c r="J830" s="5"/>
      <c r="K830" s="5"/>
      <c r="L830" s="5"/>
      <c r="M830" s="13"/>
    </row>
    <row r="831" spans="1:13">
      <c r="A831" s="2"/>
      <c r="B831" s="2"/>
      <c r="C831" s="2"/>
      <c r="D831" s="2"/>
      <c r="E831" s="2"/>
      <c r="F831" s="2"/>
      <c r="G831" s="5"/>
      <c r="H831" s="5"/>
      <c r="I831" s="5"/>
      <c r="J831" s="5"/>
      <c r="K831" s="5"/>
      <c r="L831" s="5"/>
      <c r="M831" s="13"/>
    </row>
    <row r="832" spans="1:13">
      <c r="A832" s="2"/>
      <c r="B832" s="2"/>
      <c r="C832" s="2"/>
      <c r="D832" s="2"/>
      <c r="E832" s="2"/>
      <c r="F832" s="2"/>
      <c r="G832" s="5"/>
      <c r="H832" s="5"/>
      <c r="I832" s="5"/>
      <c r="J832" s="5"/>
      <c r="K832" s="5"/>
      <c r="L832" s="5"/>
      <c r="M832" s="13"/>
    </row>
    <row r="833" spans="1:13">
      <c r="A833" s="2"/>
      <c r="B833" s="2"/>
      <c r="C833" s="2"/>
      <c r="D833" s="2"/>
      <c r="E833" s="2"/>
      <c r="F833" s="2"/>
      <c r="G833" s="5"/>
      <c r="H833" s="5"/>
      <c r="I833" s="5"/>
      <c r="J833" s="5"/>
      <c r="K833" s="5"/>
      <c r="L833" s="5"/>
      <c r="M833" s="13"/>
    </row>
    <row r="834" spans="1:13">
      <c r="A834" s="2"/>
      <c r="B834" s="2"/>
      <c r="C834" s="2"/>
      <c r="D834" s="2"/>
      <c r="E834" s="2"/>
      <c r="F834" s="2"/>
      <c r="G834" s="5"/>
      <c r="H834" s="5"/>
      <c r="I834" s="5"/>
      <c r="J834" s="5"/>
      <c r="K834" s="5"/>
      <c r="L834" s="5"/>
      <c r="M834" s="13"/>
    </row>
    <row r="835" spans="1:13">
      <c r="A835" s="2"/>
      <c r="B835" s="2"/>
      <c r="C835" s="2"/>
      <c r="D835" s="2"/>
      <c r="E835" s="2"/>
      <c r="F835" s="2"/>
      <c r="G835" s="5"/>
      <c r="H835" s="5"/>
      <c r="I835" s="5"/>
      <c r="J835" s="5"/>
      <c r="K835" s="5"/>
      <c r="L835" s="5"/>
      <c r="M835" s="13"/>
    </row>
    <row r="836" spans="1:13">
      <c r="A836" s="2"/>
      <c r="B836" s="2"/>
      <c r="C836" s="2"/>
      <c r="D836" s="2"/>
      <c r="E836" s="2"/>
      <c r="F836" s="2"/>
      <c r="G836" s="5"/>
      <c r="H836" s="5"/>
      <c r="I836" s="5"/>
      <c r="J836" s="5"/>
      <c r="K836" s="5"/>
      <c r="L836" s="5"/>
      <c r="M836" s="13"/>
    </row>
    <row r="837" spans="1:13">
      <c r="A837" s="2"/>
      <c r="B837" s="2"/>
      <c r="C837" s="2"/>
      <c r="D837" s="2"/>
      <c r="E837" s="2"/>
      <c r="F837" s="2"/>
      <c r="G837" s="5"/>
      <c r="H837" s="5"/>
      <c r="I837" s="5"/>
      <c r="J837" s="5"/>
      <c r="K837" s="5"/>
      <c r="L837" s="5"/>
      <c r="M837" s="13"/>
    </row>
    <row r="838" spans="1:13">
      <c r="A838" s="2"/>
      <c r="B838" s="2"/>
      <c r="C838" s="2"/>
      <c r="D838" s="2"/>
      <c r="E838" s="2"/>
      <c r="F838" s="2"/>
      <c r="G838" s="5"/>
      <c r="H838" s="5"/>
      <c r="I838" s="5"/>
      <c r="J838" s="5"/>
      <c r="K838" s="5"/>
      <c r="L838" s="5"/>
      <c r="M838" s="13"/>
    </row>
    <row r="839" spans="1:13">
      <c r="A839" s="2"/>
      <c r="B839" s="2"/>
      <c r="C839" s="2"/>
      <c r="D839" s="2"/>
      <c r="E839" s="2"/>
      <c r="F839" s="2"/>
      <c r="G839" s="5"/>
      <c r="H839" s="5"/>
      <c r="I839" s="5"/>
      <c r="J839" s="5"/>
      <c r="K839" s="5"/>
      <c r="L839" s="5"/>
      <c r="M839" s="13"/>
    </row>
    <row r="840" spans="1:13">
      <c r="A840" s="2"/>
      <c r="B840" s="2"/>
      <c r="C840" s="2"/>
      <c r="D840" s="2"/>
      <c r="E840" s="2"/>
      <c r="F840" s="2"/>
      <c r="G840" s="5"/>
      <c r="H840" s="5"/>
      <c r="I840" s="5"/>
      <c r="J840" s="5"/>
      <c r="K840" s="5"/>
      <c r="L840" s="5"/>
      <c r="M840" s="13"/>
    </row>
    <row r="841" spans="1:13">
      <c r="A841" s="2"/>
      <c r="B841" s="2"/>
      <c r="C841" s="2"/>
      <c r="D841" s="2"/>
      <c r="E841" s="2"/>
      <c r="F841" s="2"/>
      <c r="G841" s="5"/>
      <c r="H841" s="5"/>
      <c r="I841" s="5"/>
      <c r="J841" s="5"/>
      <c r="K841" s="5"/>
      <c r="L841" s="5"/>
      <c r="M841" s="13"/>
    </row>
    <row r="842" spans="1:13">
      <c r="A842" s="2"/>
      <c r="B842" s="2"/>
      <c r="C842" s="2"/>
      <c r="D842" s="2"/>
      <c r="E842" s="2"/>
      <c r="F842" s="2"/>
      <c r="G842" s="5"/>
      <c r="H842" s="5"/>
      <c r="I842" s="5"/>
      <c r="J842" s="5"/>
      <c r="K842" s="5"/>
      <c r="L842" s="5"/>
      <c r="M842" s="13"/>
    </row>
    <row r="843" spans="1:13">
      <c r="A843" s="2"/>
      <c r="B843" s="2"/>
      <c r="C843" s="2"/>
      <c r="D843" s="2"/>
      <c r="E843" s="2"/>
      <c r="F843" s="2"/>
      <c r="G843" s="5"/>
      <c r="H843" s="5"/>
      <c r="I843" s="5"/>
      <c r="J843" s="5"/>
      <c r="K843" s="5"/>
      <c r="L843" s="5"/>
      <c r="M843" s="13"/>
    </row>
    <row r="844" spans="1:13">
      <c r="A844" s="2"/>
      <c r="B844" s="2"/>
      <c r="C844" s="2"/>
      <c r="D844" s="2"/>
      <c r="E844" s="2"/>
      <c r="F844" s="2"/>
      <c r="G844" s="5"/>
      <c r="H844" s="5"/>
      <c r="I844" s="5"/>
      <c r="J844" s="5"/>
      <c r="K844" s="5"/>
      <c r="L844" s="5"/>
      <c r="M844" s="13"/>
    </row>
    <row r="845" spans="1:13">
      <c r="A845" s="2"/>
      <c r="B845" s="2"/>
      <c r="C845" s="2"/>
      <c r="D845" s="2"/>
      <c r="E845" s="2"/>
      <c r="F845" s="2"/>
      <c r="G845" s="5"/>
      <c r="H845" s="5"/>
      <c r="I845" s="5"/>
      <c r="J845" s="5"/>
      <c r="K845" s="5"/>
      <c r="L845" s="5"/>
      <c r="M845" s="13"/>
    </row>
    <row r="846" spans="1:13">
      <c r="A846" s="2"/>
      <c r="B846" s="2"/>
      <c r="C846" s="2"/>
      <c r="D846" s="2"/>
      <c r="E846" s="2"/>
      <c r="F846" s="2"/>
      <c r="G846" s="5"/>
      <c r="H846" s="5"/>
      <c r="I846" s="5"/>
      <c r="J846" s="5"/>
      <c r="K846" s="5"/>
      <c r="L846" s="5"/>
      <c r="M846" s="13"/>
    </row>
    <row r="847" spans="1:13">
      <c r="A847" s="2"/>
      <c r="B847" s="2"/>
      <c r="C847" s="2"/>
      <c r="D847" s="2"/>
      <c r="E847" s="2"/>
      <c r="F847" s="2"/>
      <c r="G847" s="5"/>
      <c r="H847" s="5"/>
      <c r="I847" s="5"/>
      <c r="J847" s="5"/>
      <c r="K847" s="5"/>
      <c r="L847" s="5"/>
      <c r="M847" s="13"/>
    </row>
    <row r="848" spans="1:13">
      <c r="A848" s="2"/>
      <c r="B848" s="2"/>
      <c r="C848" s="2"/>
      <c r="D848" s="2"/>
      <c r="E848" s="2"/>
      <c r="F848" s="2"/>
      <c r="G848" s="5"/>
      <c r="H848" s="5"/>
      <c r="I848" s="5"/>
      <c r="J848" s="5"/>
      <c r="K848" s="5"/>
      <c r="L848" s="5"/>
      <c r="M848" s="13"/>
    </row>
    <row r="849" spans="1:13">
      <c r="A849" s="2"/>
      <c r="B849" s="2"/>
      <c r="C849" s="2"/>
      <c r="D849" s="2"/>
      <c r="E849" s="2"/>
      <c r="F849" s="2"/>
      <c r="G849" s="5"/>
      <c r="H849" s="5"/>
      <c r="I849" s="5"/>
      <c r="J849" s="5"/>
      <c r="K849" s="5"/>
      <c r="L849" s="5"/>
      <c r="M849" s="13"/>
    </row>
    <row r="850" spans="1:13">
      <c r="A850" s="2"/>
      <c r="B850" s="2"/>
      <c r="C850" s="2"/>
      <c r="D850" s="2"/>
      <c r="E850" s="2"/>
      <c r="F850" s="2"/>
      <c r="G850" s="5"/>
      <c r="H850" s="5"/>
      <c r="I850" s="5"/>
      <c r="J850" s="5"/>
      <c r="K850" s="5"/>
      <c r="L850" s="5"/>
      <c r="M850" s="13"/>
    </row>
    <row r="851" spans="1:13">
      <c r="A851" s="2"/>
      <c r="B851" s="2"/>
      <c r="C851" s="2"/>
      <c r="D851" s="2"/>
      <c r="E851" s="2"/>
      <c r="F851" s="2"/>
      <c r="G851" s="5"/>
      <c r="H851" s="5"/>
      <c r="I851" s="5"/>
      <c r="J851" s="5"/>
      <c r="K851" s="5"/>
      <c r="L851" s="5"/>
      <c r="M851" s="13"/>
    </row>
    <row r="852" spans="1:13">
      <c r="A852" s="2"/>
      <c r="B852" s="2"/>
      <c r="C852" s="2"/>
      <c r="D852" s="2"/>
      <c r="E852" s="2"/>
      <c r="F852" s="2"/>
      <c r="G852" s="5"/>
      <c r="H852" s="5"/>
      <c r="I852" s="5"/>
      <c r="J852" s="5"/>
      <c r="K852" s="5"/>
      <c r="L852" s="5"/>
      <c r="M852" s="13"/>
    </row>
    <row r="853" spans="1:13">
      <c r="A853" s="2"/>
      <c r="B853" s="2"/>
      <c r="C853" s="2"/>
      <c r="D853" s="2"/>
      <c r="E853" s="2"/>
      <c r="F853" s="2"/>
      <c r="G853" s="5"/>
      <c r="H853" s="5"/>
      <c r="I853" s="5"/>
      <c r="J853" s="5"/>
      <c r="K853" s="5"/>
      <c r="L853" s="5"/>
      <c r="M853" s="13"/>
    </row>
    <row r="854" spans="1:13">
      <c r="A854" s="2"/>
      <c r="B854" s="2"/>
      <c r="C854" s="2"/>
      <c r="D854" s="2"/>
      <c r="E854" s="2"/>
      <c r="F854" s="2"/>
      <c r="G854" s="5"/>
      <c r="H854" s="5"/>
      <c r="I854" s="5"/>
      <c r="J854" s="5"/>
      <c r="K854" s="5"/>
      <c r="L854" s="5"/>
      <c r="M854" s="13"/>
    </row>
    <row r="855" spans="1:13">
      <c r="A855" s="2"/>
      <c r="B855" s="2"/>
      <c r="C855" s="2"/>
      <c r="D855" s="2"/>
      <c r="E855" s="2"/>
      <c r="F855" s="2"/>
      <c r="G855" s="5"/>
      <c r="H855" s="5"/>
      <c r="I855" s="5"/>
      <c r="J855" s="5"/>
      <c r="K855" s="5"/>
      <c r="L855" s="5"/>
      <c r="M855" s="13"/>
    </row>
    <row r="856" spans="1:13">
      <c r="A856" s="2"/>
      <c r="B856" s="2"/>
      <c r="C856" s="2"/>
      <c r="D856" s="2"/>
      <c r="E856" s="2"/>
      <c r="F856" s="2"/>
      <c r="G856" s="5"/>
      <c r="H856" s="5"/>
      <c r="I856" s="5"/>
      <c r="J856" s="5"/>
      <c r="K856" s="5"/>
      <c r="L856" s="5"/>
      <c r="M856" s="13"/>
    </row>
    <row r="857" spans="1:13">
      <c r="A857" s="2"/>
      <c r="B857" s="2"/>
      <c r="C857" s="2"/>
      <c r="D857" s="2"/>
      <c r="E857" s="2"/>
      <c r="F857" s="2"/>
      <c r="G857" s="5"/>
      <c r="H857" s="5"/>
      <c r="I857" s="5"/>
      <c r="J857" s="5"/>
      <c r="K857" s="5"/>
      <c r="L857" s="5"/>
      <c r="M857" s="13"/>
    </row>
    <row r="858" spans="1:13">
      <c r="A858" s="2"/>
      <c r="B858" s="2"/>
      <c r="C858" s="2"/>
      <c r="D858" s="2"/>
      <c r="E858" s="2"/>
      <c r="F858" s="2"/>
      <c r="G858" s="5"/>
      <c r="H858" s="5"/>
      <c r="I858" s="5"/>
      <c r="J858" s="5"/>
      <c r="K858" s="5"/>
      <c r="L858" s="5"/>
      <c r="M858" s="13"/>
    </row>
    <row r="859" spans="1:13">
      <c r="A859" s="2"/>
      <c r="B859" s="2"/>
      <c r="C859" s="2"/>
      <c r="D859" s="2"/>
      <c r="E859" s="2"/>
      <c r="F859" s="2"/>
      <c r="G859" s="5"/>
      <c r="H859" s="5"/>
      <c r="I859" s="5"/>
      <c r="J859" s="5"/>
      <c r="K859" s="5"/>
      <c r="L859" s="5"/>
      <c r="M859" s="13"/>
    </row>
    <row r="860" spans="1:13">
      <c r="A860" s="2"/>
      <c r="B860" s="2"/>
      <c r="C860" s="2"/>
      <c r="D860" s="2"/>
      <c r="E860" s="2"/>
      <c r="F860" s="2"/>
      <c r="G860" s="5"/>
      <c r="H860" s="5"/>
      <c r="I860" s="5"/>
      <c r="J860" s="5"/>
      <c r="K860" s="5"/>
      <c r="L860" s="5"/>
      <c r="M860" s="13"/>
    </row>
    <row r="861" spans="1:13">
      <c r="A861" s="2"/>
      <c r="B861" s="2"/>
      <c r="C861" s="2"/>
      <c r="D861" s="2"/>
      <c r="E861" s="2"/>
      <c r="F861" s="2"/>
      <c r="G861" s="5"/>
      <c r="H861" s="5"/>
      <c r="I861" s="5"/>
      <c r="J861" s="5"/>
      <c r="K861" s="5"/>
      <c r="L861" s="5"/>
      <c r="M861" s="13"/>
    </row>
    <row r="862" spans="1:13">
      <c r="A862" s="2"/>
      <c r="B862" s="2"/>
      <c r="C862" s="2"/>
      <c r="D862" s="2"/>
      <c r="E862" s="2"/>
      <c r="F862" s="2"/>
      <c r="G862" s="5"/>
      <c r="H862" s="5"/>
      <c r="I862" s="5"/>
      <c r="J862" s="5"/>
      <c r="K862" s="5"/>
      <c r="L862" s="5"/>
      <c r="M862" s="13"/>
    </row>
    <row r="863" spans="1:13">
      <c r="A863" s="2"/>
      <c r="B863" s="2"/>
      <c r="C863" s="2"/>
      <c r="D863" s="2"/>
      <c r="E863" s="2"/>
      <c r="F863" s="2"/>
      <c r="G863" s="5"/>
      <c r="H863" s="5"/>
      <c r="I863" s="5"/>
      <c r="J863" s="5"/>
      <c r="K863" s="5"/>
      <c r="L863" s="5"/>
      <c r="M863" s="13"/>
    </row>
    <row r="864" spans="1:13">
      <c r="A864" s="2"/>
      <c r="B864" s="2"/>
      <c r="C864" s="2"/>
      <c r="D864" s="2"/>
      <c r="E864" s="2"/>
      <c r="F864" s="2"/>
      <c r="G864" s="5"/>
      <c r="H864" s="5"/>
      <c r="I864" s="5"/>
      <c r="J864" s="5"/>
      <c r="K864" s="5"/>
      <c r="L864" s="5"/>
      <c r="M864" s="13"/>
    </row>
    <row r="865" spans="1:13">
      <c r="A865" s="2"/>
      <c r="B865" s="2"/>
      <c r="C865" s="2"/>
      <c r="D865" s="2"/>
      <c r="E865" s="2"/>
      <c r="F865" s="2"/>
      <c r="G865" s="5"/>
      <c r="H865" s="5"/>
      <c r="I865" s="5"/>
      <c r="J865" s="5"/>
      <c r="K865" s="5"/>
      <c r="L865" s="5"/>
      <c r="M865" s="13"/>
    </row>
    <row r="866" spans="1:13">
      <c r="A866" s="2"/>
      <c r="B866" s="2"/>
      <c r="C866" s="2"/>
      <c r="D866" s="2"/>
      <c r="E866" s="2"/>
      <c r="F866" s="2"/>
      <c r="G866" s="5"/>
      <c r="H866" s="5"/>
      <c r="I866" s="5"/>
      <c r="J866" s="5"/>
      <c r="K866" s="5"/>
      <c r="L866" s="5"/>
      <c r="M866" s="13"/>
    </row>
    <row r="867" spans="1:13">
      <c r="A867" s="2"/>
      <c r="B867" s="2"/>
      <c r="C867" s="2"/>
      <c r="D867" s="2"/>
      <c r="E867" s="2"/>
      <c r="F867" s="2"/>
      <c r="G867" s="5"/>
      <c r="H867" s="5"/>
      <c r="I867" s="5"/>
      <c r="J867" s="5"/>
      <c r="K867" s="5"/>
      <c r="L867" s="5"/>
      <c r="M867" s="13"/>
    </row>
    <row r="868" spans="1:13">
      <c r="A868" s="2"/>
      <c r="B868" s="2"/>
      <c r="C868" s="2"/>
      <c r="D868" s="2"/>
      <c r="E868" s="2"/>
      <c r="F868" s="2"/>
      <c r="G868" s="5"/>
      <c r="H868" s="5"/>
      <c r="I868" s="5"/>
      <c r="J868" s="5"/>
      <c r="K868" s="5"/>
      <c r="L868" s="5"/>
      <c r="M868" s="13"/>
    </row>
    <row r="869" spans="1:13">
      <c r="A869" s="2"/>
      <c r="B869" s="2"/>
      <c r="C869" s="2"/>
      <c r="D869" s="2"/>
      <c r="E869" s="2"/>
      <c r="F869" s="2"/>
      <c r="G869" s="5"/>
      <c r="H869" s="5"/>
      <c r="I869" s="5"/>
      <c r="J869" s="5"/>
      <c r="K869" s="5"/>
      <c r="L869" s="5"/>
      <c r="M869" s="13"/>
    </row>
    <row r="870" spans="1:13">
      <c r="A870" s="2"/>
      <c r="B870" s="2"/>
      <c r="C870" s="2"/>
      <c r="D870" s="2"/>
      <c r="E870" s="2"/>
      <c r="F870" s="2"/>
      <c r="G870" s="5"/>
      <c r="H870" s="5"/>
      <c r="I870" s="5"/>
      <c r="J870" s="5"/>
      <c r="K870" s="5"/>
      <c r="L870" s="5"/>
      <c r="M870" s="13"/>
    </row>
    <row r="871" spans="1:13">
      <c r="A871" s="2"/>
      <c r="B871" s="2"/>
      <c r="C871" s="2"/>
      <c r="D871" s="2"/>
      <c r="E871" s="2"/>
      <c r="F871" s="2"/>
      <c r="G871" s="5"/>
      <c r="H871" s="5"/>
      <c r="I871" s="5"/>
      <c r="J871" s="5"/>
      <c r="K871" s="5"/>
      <c r="L871" s="5"/>
      <c r="M871" s="13"/>
    </row>
    <row r="872" spans="1:13">
      <c r="A872" s="2"/>
      <c r="B872" s="2"/>
      <c r="C872" s="2"/>
      <c r="D872" s="2"/>
      <c r="E872" s="2"/>
      <c r="F872" s="2"/>
      <c r="G872" s="5"/>
      <c r="H872" s="5"/>
      <c r="I872" s="5"/>
      <c r="J872" s="5"/>
      <c r="K872" s="5"/>
      <c r="L872" s="5"/>
      <c r="M872" s="13"/>
    </row>
    <row r="873" spans="1:13">
      <c r="A873" s="2"/>
      <c r="B873" s="2"/>
      <c r="C873" s="2"/>
      <c r="D873" s="2"/>
      <c r="E873" s="2"/>
      <c r="F873" s="2"/>
      <c r="G873" s="5"/>
      <c r="H873" s="5"/>
      <c r="I873" s="5"/>
      <c r="J873" s="5"/>
      <c r="K873" s="5"/>
      <c r="L873" s="5"/>
      <c r="M873" s="13"/>
    </row>
    <row r="874" spans="1:13">
      <c r="A874" s="2"/>
      <c r="B874" s="2"/>
      <c r="C874" s="2"/>
      <c r="D874" s="2"/>
      <c r="E874" s="2"/>
      <c r="F874" s="2"/>
      <c r="G874" s="5"/>
      <c r="H874" s="5"/>
      <c r="I874" s="5"/>
      <c r="J874" s="5"/>
      <c r="K874" s="5"/>
      <c r="L874" s="5"/>
      <c r="M874" s="13"/>
    </row>
    <row r="875" spans="1:13">
      <c r="A875" s="2"/>
      <c r="B875" s="2"/>
      <c r="C875" s="2"/>
      <c r="D875" s="2"/>
      <c r="E875" s="2"/>
      <c r="F875" s="2"/>
      <c r="G875" s="5"/>
      <c r="H875" s="5"/>
      <c r="I875" s="5"/>
      <c r="J875" s="5"/>
      <c r="K875" s="5"/>
      <c r="L875" s="5"/>
      <c r="M875" s="13"/>
    </row>
    <row r="876" spans="1:13">
      <c r="A876" s="2"/>
      <c r="B876" s="2"/>
      <c r="C876" s="2"/>
      <c r="D876" s="2"/>
      <c r="E876" s="2"/>
      <c r="F876" s="2"/>
      <c r="G876" s="5"/>
      <c r="H876" s="5"/>
      <c r="I876" s="5"/>
      <c r="J876" s="5"/>
      <c r="K876" s="5"/>
      <c r="L876" s="5"/>
      <c r="M876" s="13"/>
    </row>
    <row r="877" spans="1:13">
      <c r="A877" s="2"/>
      <c r="B877" s="2"/>
      <c r="C877" s="2"/>
      <c r="D877" s="2"/>
      <c r="E877" s="2"/>
      <c r="F877" s="2"/>
      <c r="G877" s="5"/>
      <c r="H877" s="5"/>
      <c r="I877" s="5"/>
      <c r="J877" s="5"/>
      <c r="K877" s="5"/>
      <c r="L877" s="5"/>
      <c r="M877" s="13"/>
    </row>
    <row r="878" spans="1:13">
      <c r="A878" s="2"/>
      <c r="B878" s="2"/>
      <c r="C878" s="2"/>
      <c r="D878" s="2"/>
      <c r="E878" s="2"/>
      <c r="F878" s="2"/>
      <c r="G878" s="5"/>
      <c r="H878" s="5"/>
      <c r="I878" s="5"/>
      <c r="J878" s="5"/>
      <c r="K878" s="5"/>
      <c r="L878" s="5"/>
      <c r="M878" s="13"/>
    </row>
    <row r="879" spans="1:13">
      <c r="A879" s="2"/>
      <c r="B879" s="2"/>
      <c r="C879" s="2"/>
      <c r="D879" s="2"/>
      <c r="E879" s="2"/>
      <c r="F879" s="2"/>
      <c r="G879" s="5"/>
      <c r="H879" s="5"/>
      <c r="I879" s="5"/>
      <c r="J879" s="5"/>
      <c r="K879" s="5"/>
      <c r="L879" s="5"/>
      <c r="M879" s="13"/>
    </row>
    <row r="880" spans="1:13">
      <c r="A880" s="2"/>
      <c r="B880" s="2"/>
      <c r="C880" s="2"/>
      <c r="D880" s="2"/>
      <c r="E880" s="2"/>
      <c r="F880" s="2"/>
      <c r="G880" s="5"/>
      <c r="H880" s="5"/>
      <c r="I880" s="5"/>
      <c r="J880" s="5"/>
      <c r="K880" s="5"/>
      <c r="L880" s="5"/>
      <c r="M880" s="13"/>
    </row>
    <row r="881" spans="1:13">
      <c r="A881" s="2"/>
      <c r="B881" s="2"/>
      <c r="C881" s="2"/>
      <c r="D881" s="2"/>
      <c r="E881" s="2"/>
      <c r="F881" s="2"/>
      <c r="G881" s="5"/>
      <c r="H881" s="5"/>
      <c r="I881" s="5"/>
      <c r="J881" s="5"/>
      <c r="K881" s="5"/>
      <c r="L881" s="5"/>
      <c r="M881" s="13"/>
    </row>
    <row r="882" spans="1:13">
      <c r="A882" s="2"/>
      <c r="B882" s="2"/>
      <c r="C882" s="2"/>
      <c r="D882" s="2"/>
      <c r="E882" s="2"/>
      <c r="F882" s="2"/>
      <c r="G882" s="5"/>
      <c r="H882" s="5"/>
      <c r="I882" s="5"/>
      <c r="J882" s="5"/>
      <c r="K882" s="5"/>
      <c r="L882" s="5"/>
      <c r="M882" s="13"/>
    </row>
    <row r="883" spans="1:13">
      <c r="A883" s="2"/>
      <c r="B883" s="2"/>
      <c r="C883" s="2"/>
      <c r="D883" s="2"/>
      <c r="E883" s="2"/>
      <c r="F883" s="2"/>
      <c r="G883" s="5"/>
      <c r="H883" s="5"/>
      <c r="I883" s="5"/>
      <c r="J883" s="5"/>
      <c r="K883" s="5"/>
      <c r="L883" s="5"/>
      <c r="M883" s="13"/>
    </row>
    <row r="884" spans="1:13">
      <c r="A884" s="2"/>
      <c r="B884" s="2"/>
      <c r="C884" s="2"/>
      <c r="D884" s="2"/>
      <c r="E884" s="2"/>
      <c r="F884" s="2"/>
      <c r="G884" s="5"/>
      <c r="H884" s="5"/>
      <c r="I884" s="5"/>
      <c r="J884" s="5"/>
      <c r="K884" s="5"/>
      <c r="L884" s="5"/>
      <c r="M884" s="13"/>
    </row>
    <row r="885" spans="1:13">
      <c r="A885" s="2"/>
      <c r="B885" s="2"/>
      <c r="C885" s="2"/>
      <c r="D885" s="2"/>
      <c r="E885" s="2"/>
      <c r="F885" s="2"/>
      <c r="G885" s="5"/>
      <c r="H885" s="5"/>
      <c r="I885" s="5"/>
      <c r="J885" s="5"/>
      <c r="K885" s="5"/>
      <c r="L885" s="5"/>
      <c r="M885" s="13"/>
    </row>
    <row r="886" spans="1:13">
      <c r="A886" s="2"/>
      <c r="B886" s="2"/>
      <c r="C886" s="2"/>
      <c r="D886" s="2"/>
      <c r="E886" s="2"/>
      <c r="F886" s="2"/>
      <c r="G886" s="5"/>
      <c r="H886" s="5"/>
      <c r="I886" s="5"/>
      <c r="J886" s="5"/>
      <c r="K886" s="5"/>
      <c r="L886" s="5"/>
      <c r="M886" s="13"/>
    </row>
    <row r="887" spans="1:13">
      <c r="A887" s="2"/>
      <c r="B887" s="2"/>
      <c r="C887" s="2"/>
      <c r="D887" s="2"/>
      <c r="E887" s="2"/>
      <c r="F887" s="2"/>
      <c r="G887" s="5"/>
      <c r="H887" s="5"/>
      <c r="I887" s="5"/>
      <c r="J887" s="5"/>
      <c r="K887" s="5"/>
      <c r="L887" s="5"/>
      <c r="M887" s="13"/>
    </row>
    <row r="888" spans="1:13">
      <c r="A888" s="2"/>
      <c r="B888" s="2"/>
      <c r="C888" s="2"/>
      <c r="D888" s="2"/>
      <c r="E888" s="2"/>
      <c r="F888" s="2"/>
      <c r="G888" s="5"/>
      <c r="H888" s="5"/>
      <c r="I888" s="5"/>
      <c r="J888" s="5"/>
      <c r="K888" s="5"/>
      <c r="L888" s="5"/>
      <c r="M888" s="13"/>
    </row>
    <row r="889" spans="1:13">
      <c r="A889" s="2"/>
      <c r="B889" s="2"/>
      <c r="C889" s="2"/>
      <c r="D889" s="2"/>
      <c r="E889" s="2"/>
      <c r="F889" s="2"/>
      <c r="G889" s="5"/>
      <c r="H889" s="5"/>
      <c r="I889" s="5"/>
      <c r="J889" s="5"/>
      <c r="K889" s="5"/>
      <c r="L889" s="5"/>
      <c r="M889" s="13"/>
    </row>
    <row r="890" spans="1:13">
      <c r="A890" s="2"/>
      <c r="B890" s="2"/>
      <c r="C890" s="2"/>
      <c r="D890" s="2"/>
      <c r="E890" s="2"/>
      <c r="F890" s="2"/>
      <c r="G890" s="5"/>
      <c r="H890" s="5"/>
      <c r="I890" s="5"/>
      <c r="J890" s="5"/>
      <c r="K890" s="5"/>
      <c r="L890" s="5"/>
      <c r="M890" s="13"/>
    </row>
    <row r="891" spans="1:13">
      <c r="A891" s="2"/>
      <c r="B891" s="2"/>
      <c r="C891" s="2"/>
      <c r="D891" s="2"/>
      <c r="E891" s="2"/>
      <c r="F891" s="2"/>
      <c r="G891" s="5"/>
      <c r="H891" s="5"/>
      <c r="I891" s="5"/>
      <c r="J891" s="5"/>
      <c r="K891" s="5"/>
      <c r="L891" s="5"/>
      <c r="M891" s="13"/>
    </row>
    <row r="892" spans="1:13">
      <c r="A892" s="2"/>
      <c r="B892" s="2"/>
      <c r="C892" s="2"/>
      <c r="D892" s="2"/>
      <c r="E892" s="2"/>
      <c r="F892" s="2"/>
      <c r="G892" s="5"/>
      <c r="H892" s="5"/>
      <c r="I892" s="5"/>
      <c r="J892" s="5"/>
      <c r="K892" s="5"/>
      <c r="L892" s="5"/>
      <c r="M892" s="13"/>
    </row>
    <row r="893" spans="1:13">
      <c r="A893" s="2"/>
      <c r="B893" s="2"/>
      <c r="C893" s="2"/>
      <c r="D893" s="2"/>
      <c r="E893" s="2"/>
      <c r="F893" s="2"/>
      <c r="G893" s="5"/>
      <c r="H893" s="5"/>
      <c r="I893" s="5"/>
      <c r="J893" s="5"/>
      <c r="K893" s="5"/>
      <c r="L893" s="5"/>
      <c r="M893" s="13"/>
    </row>
    <row r="894" spans="1:13">
      <c r="A894" s="2"/>
      <c r="B894" s="2"/>
      <c r="C894" s="2"/>
      <c r="D894" s="2"/>
      <c r="E894" s="2"/>
      <c r="F894" s="2"/>
      <c r="G894" s="5"/>
      <c r="H894" s="5"/>
      <c r="I894" s="5"/>
      <c r="J894" s="5"/>
      <c r="K894" s="5"/>
      <c r="L894" s="5"/>
      <c r="M894" s="13"/>
    </row>
    <row r="895" spans="1:13">
      <c r="A895" s="2"/>
      <c r="B895" s="2"/>
      <c r="C895" s="2"/>
      <c r="D895" s="2"/>
      <c r="E895" s="2"/>
      <c r="F895" s="2"/>
      <c r="G895" s="5"/>
      <c r="H895" s="5"/>
      <c r="I895" s="5"/>
      <c r="J895" s="5"/>
      <c r="K895" s="5"/>
      <c r="L895" s="5"/>
      <c r="M895" s="13"/>
    </row>
    <row r="896" spans="1:13">
      <c r="A896" s="2"/>
      <c r="B896" s="2"/>
      <c r="C896" s="2"/>
      <c r="D896" s="2"/>
      <c r="E896" s="2"/>
      <c r="F896" s="2"/>
      <c r="G896" s="5"/>
      <c r="H896" s="5"/>
      <c r="I896" s="5"/>
      <c r="J896" s="5"/>
      <c r="K896" s="5"/>
      <c r="L896" s="5"/>
      <c r="M896" s="13"/>
    </row>
    <row r="897" spans="1:13">
      <c r="A897" s="2"/>
      <c r="B897" s="2"/>
      <c r="C897" s="2"/>
      <c r="D897" s="2"/>
      <c r="E897" s="2"/>
      <c r="F897" s="2"/>
      <c r="G897" s="5"/>
      <c r="H897" s="5"/>
      <c r="I897" s="5"/>
      <c r="J897" s="5"/>
      <c r="K897" s="5"/>
      <c r="L897" s="5"/>
      <c r="M897" s="13"/>
    </row>
    <row r="898" spans="1:13">
      <c r="A898" s="2"/>
      <c r="B898" s="2"/>
      <c r="C898" s="2"/>
      <c r="D898" s="2"/>
      <c r="E898" s="2"/>
      <c r="F898" s="2"/>
      <c r="G898" s="5"/>
      <c r="H898" s="5"/>
      <c r="I898" s="5"/>
      <c r="J898" s="5"/>
      <c r="K898" s="5"/>
      <c r="L898" s="5"/>
      <c r="M898" s="13"/>
    </row>
    <row r="899" spans="1:13">
      <c r="A899" s="2"/>
      <c r="B899" s="2"/>
      <c r="C899" s="2"/>
      <c r="D899" s="2"/>
      <c r="E899" s="2"/>
      <c r="F899" s="2"/>
      <c r="G899" s="5"/>
      <c r="H899" s="5"/>
      <c r="I899" s="5"/>
      <c r="J899" s="5"/>
      <c r="K899" s="5"/>
      <c r="L899" s="5"/>
      <c r="M899" s="13"/>
    </row>
    <row r="900" spans="1:13">
      <c r="A900" s="2"/>
      <c r="B900" s="2"/>
      <c r="C900" s="2"/>
      <c r="D900" s="2"/>
      <c r="E900" s="2"/>
      <c r="F900" s="2"/>
      <c r="G900" s="5"/>
      <c r="H900" s="5"/>
      <c r="I900" s="5"/>
      <c r="J900" s="5"/>
      <c r="K900" s="5"/>
      <c r="L900" s="5"/>
      <c r="M900" s="13"/>
    </row>
    <row r="901" spans="1:13">
      <c r="A901" s="2"/>
      <c r="B901" s="2"/>
      <c r="C901" s="2"/>
      <c r="D901" s="2"/>
      <c r="E901" s="2"/>
      <c r="F901" s="2"/>
      <c r="G901" s="5"/>
      <c r="H901" s="5"/>
      <c r="I901" s="5"/>
      <c r="J901" s="5"/>
      <c r="K901" s="5"/>
      <c r="L901" s="5"/>
      <c r="M901" s="13"/>
    </row>
    <row r="902" spans="1:13">
      <c r="A902" s="2"/>
      <c r="B902" s="2"/>
      <c r="C902" s="2"/>
      <c r="D902" s="2"/>
      <c r="E902" s="2"/>
      <c r="F902" s="2"/>
      <c r="G902" s="5"/>
      <c r="H902" s="5"/>
      <c r="I902" s="5"/>
      <c r="J902" s="5"/>
      <c r="K902" s="5"/>
      <c r="L902" s="5"/>
      <c r="M902" s="13"/>
    </row>
    <row r="903" spans="1:13">
      <c r="A903" s="2"/>
      <c r="B903" s="2"/>
      <c r="C903" s="2"/>
      <c r="D903" s="2"/>
      <c r="E903" s="2"/>
      <c r="F903" s="2"/>
      <c r="G903" s="5"/>
      <c r="H903" s="5"/>
      <c r="I903" s="5"/>
      <c r="J903" s="5"/>
      <c r="K903" s="5"/>
      <c r="L903" s="5"/>
      <c r="M903" s="13"/>
    </row>
    <row r="904" spans="1:13">
      <c r="A904" s="2"/>
      <c r="B904" s="2"/>
      <c r="C904" s="2"/>
      <c r="D904" s="2"/>
      <c r="E904" s="2"/>
      <c r="F904" s="2"/>
      <c r="G904" s="5"/>
      <c r="H904" s="5"/>
      <c r="I904" s="5"/>
      <c r="J904" s="5"/>
      <c r="K904" s="5"/>
      <c r="L904" s="5"/>
      <c r="M904" s="13"/>
    </row>
    <row r="905" spans="1:13">
      <c r="A905" s="2"/>
      <c r="B905" s="2"/>
      <c r="C905" s="2"/>
      <c r="D905" s="2"/>
      <c r="E905" s="2"/>
      <c r="F905" s="2"/>
      <c r="G905" s="5"/>
      <c r="H905" s="5"/>
      <c r="I905" s="5"/>
      <c r="J905" s="5"/>
      <c r="K905" s="5"/>
      <c r="L905" s="5"/>
      <c r="M905" s="13"/>
    </row>
    <row r="906" spans="1:13">
      <c r="A906" s="2"/>
      <c r="B906" s="2"/>
      <c r="C906" s="2"/>
      <c r="D906" s="2"/>
      <c r="E906" s="2"/>
      <c r="F906" s="2"/>
      <c r="G906" s="5"/>
      <c r="H906" s="5"/>
      <c r="I906" s="5"/>
      <c r="J906" s="5"/>
      <c r="K906" s="5"/>
      <c r="L906" s="5"/>
      <c r="M906" s="13"/>
    </row>
    <row r="907" spans="1:13">
      <c r="A907" s="2"/>
      <c r="B907" s="2"/>
      <c r="C907" s="2"/>
      <c r="D907" s="2"/>
      <c r="E907" s="2"/>
      <c r="F907" s="2"/>
      <c r="G907" s="5"/>
      <c r="H907" s="5"/>
      <c r="I907" s="5"/>
      <c r="J907" s="5"/>
      <c r="K907" s="5"/>
      <c r="L907" s="5"/>
      <c r="M907" s="13"/>
    </row>
    <row r="908" spans="1:13">
      <c r="A908" s="2"/>
      <c r="B908" s="2"/>
      <c r="C908" s="2"/>
      <c r="D908" s="2"/>
      <c r="E908" s="2"/>
      <c r="F908" s="2"/>
      <c r="G908" s="5"/>
      <c r="H908" s="5"/>
      <c r="I908" s="5"/>
      <c r="J908" s="5"/>
      <c r="K908" s="5"/>
      <c r="L908" s="5"/>
      <c r="M908" s="13"/>
    </row>
    <row r="909" spans="1:13">
      <c r="A909" s="2"/>
      <c r="B909" s="2"/>
      <c r="C909" s="2"/>
      <c r="D909" s="2"/>
      <c r="E909" s="2"/>
      <c r="F909" s="2"/>
      <c r="G909" s="5"/>
      <c r="H909" s="5"/>
      <c r="I909" s="5"/>
      <c r="J909" s="5"/>
      <c r="K909" s="5"/>
      <c r="L909" s="5"/>
      <c r="M909" s="13"/>
    </row>
    <row r="910" spans="1:13">
      <c r="A910" s="2"/>
      <c r="B910" s="2"/>
      <c r="C910" s="2"/>
      <c r="D910" s="2"/>
      <c r="E910" s="2"/>
      <c r="F910" s="2"/>
      <c r="G910" s="5"/>
      <c r="H910" s="5"/>
      <c r="I910" s="5"/>
      <c r="J910" s="5"/>
      <c r="K910" s="5"/>
      <c r="L910" s="5"/>
      <c r="M910" s="13"/>
    </row>
    <row r="911" spans="1:13">
      <c r="A911" s="2"/>
      <c r="B911" s="2"/>
      <c r="C911" s="2"/>
      <c r="D911" s="2"/>
      <c r="E911" s="2"/>
      <c r="F911" s="2"/>
      <c r="G911" s="5"/>
      <c r="H911" s="5"/>
      <c r="I911" s="5"/>
      <c r="J911" s="5"/>
      <c r="K911" s="5"/>
      <c r="L911" s="5"/>
      <c r="M911" s="13"/>
    </row>
    <row r="912" spans="1:13">
      <c r="A912" s="2"/>
      <c r="B912" s="2"/>
      <c r="C912" s="2"/>
      <c r="D912" s="2"/>
      <c r="E912" s="2"/>
      <c r="F912" s="2"/>
      <c r="G912" s="5"/>
      <c r="H912" s="5"/>
      <c r="I912" s="5"/>
      <c r="J912" s="5"/>
      <c r="K912" s="5"/>
      <c r="L912" s="5"/>
      <c r="M912" s="13"/>
    </row>
    <row r="913" spans="1:13">
      <c r="A913" s="2"/>
      <c r="B913" s="2"/>
      <c r="C913" s="2"/>
      <c r="D913" s="2"/>
      <c r="E913" s="2"/>
      <c r="F913" s="2"/>
      <c r="G913" s="5"/>
      <c r="H913" s="5"/>
      <c r="I913" s="5"/>
      <c r="J913" s="5"/>
      <c r="K913" s="5"/>
      <c r="L913" s="5"/>
      <c r="M913" s="13"/>
    </row>
    <row r="914" spans="1:13">
      <c r="A914" s="2"/>
      <c r="B914" s="2"/>
      <c r="C914" s="2"/>
      <c r="D914" s="2"/>
      <c r="E914" s="2"/>
      <c r="F914" s="2"/>
      <c r="G914" s="5"/>
      <c r="H914" s="5"/>
      <c r="I914" s="5"/>
      <c r="J914" s="5"/>
      <c r="K914" s="5"/>
      <c r="L914" s="5"/>
      <c r="M914" s="13"/>
    </row>
    <row r="915" spans="1:13">
      <c r="A915" s="2"/>
      <c r="B915" s="2"/>
      <c r="C915" s="2"/>
      <c r="D915" s="2"/>
      <c r="E915" s="2"/>
      <c r="F915" s="2"/>
      <c r="G915" s="5"/>
      <c r="H915" s="5"/>
      <c r="I915" s="5"/>
      <c r="J915" s="5"/>
      <c r="K915" s="5"/>
      <c r="L915" s="5"/>
      <c r="M915" s="13"/>
    </row>
    <row r="916" spans="1:13">
      <c r="A916" s="2"/>
      <c r="B916" s="2"/>
      <c r="C916" s="2"/>
      <c r="D916" s="2"/>
      <c r="E916" s="2"/>
      <c r="F916" s="2"/>
      <c r="G916" s="5"/>
      <c r="H916" s="5"/>
      <c r="I916" s="5"/>
      <c r="J916" s="5"/>
      <c r="K916" s="5"/>
      <c r="L916" s="5"/>
      <c r="M916" s="13"/>
    </row>
    <row r="917" spans="1:13">
      <c r="A917" s="2"/>
      <c r="B917" s="2"/>
      <c r="C917" s="2"/>
      <c r="D917" s="2"/>
      <c r="E917" s="2"/>
      <c r="F917" s="2"/>
      <c r="G917" s="5"/>
      <c r="H917" s="5"/>
      <c r="I917" s="5"/>
      <c r="J917" s="5"/>
      <c r="K917" s="5"/>
      <c r="L917" s="5"/>
      <c r="M917" s="13"/>
    </row>
    <row r="918" spans="1:13">
      <c r="A918" s="2"/>
      <c r="B918" s="2"/>
      <c r="C918" s="2"/>
      <c r="D918" s="2"/>
      <c r="E918" s="2"/>
      <c r="F918" s="2"/>
      <c r="G918" s="5"/>
      <c r="H918" s="5"/>
      <c r="I918" s="5"/>
      <c r="J918" s="5"/>
      <c r="K918" s="5"/>
      <c r="L918" s="5"/>
      <c r="M918" s="13"/>
    </row>
    <row r="919" spans="1:13">
      <c r="A919" s="2"/>
      <c r="B919" s="2"/>
      <c r="C919" s="2"/>
      <c r="D919" s="2"/>
      <c r="E919" s="2"/>
      <c r="F919" s="2"/>
      <c r="G919" s="5"/>
      <c r="H919" s="5"/>
      <c r="I919" s="5"/>
      <c r="J919" s="5"/>
      <c r="K919" s="5"/>
      <c r="L919" s="5"/>
      <c r="M919" s="13"/>
    </row>
    <row r="920" spans="1:13">
      <c r="A920" s="2"/>
      <c r="B920" s="2"/>
      <c r="C920" s="2"/>
      <c r="D920" s="2"/>
      <c r="E920" s="2"/>
      <c r="F920" s="2"/>
      <c r="G920" s="5"/>
      <c r="H920" s="5"/>
      <c r="I920" s="5"/>
      <c r="J920" s="5"/>
      <c r="K920" s="5"/>
      <c r="L920" s="5"/>
      <c r="M920" s="13"/>
    </row>
    <row r="921" spans="1:13">
      <c r="A921" s="2"/>
      <c r="B921" s="2"/>
      <c r="C921" s="2"/>
      <c r="D921" s="2"/>
      <c r="E921" s="2"/>
      <c r="F921" s="2"/>
      <c r="G921" s="5"/>
      <c r="H921" s="5"/>
      <c r="I921" s="5"/>
      <c r="J921" s="5"/>
      <c r="K921" s="5"/>
      <c r="L921" s="5"/>
      <c r="M921" s="13"/>
    </row>
    <row r="922" spans="1:13">
      <c r="A922" s="2"/>
      <c r="B922" s="2"/>
      <c r="C922" s="2"/>
      <c r="D922" s="2"/>
      <c r="E922" s="2"/>
      <c r="F922" s="2"/>
      <c r="G922" s="5"/>
      <c r="H922" s="5"/>
      <c r="I922" s="5"/>
      <c r="J922" s="5"/>
      <c r="K922" s="5"/>
      <c r="L922" s="5"/>
      <c r="M922" s="13"/>
    </row>
    <row r="923" spans="1:13">
      <c r="A923" s="2"/>
      <c r="B923" s="2"/>
      <c r="C923" s="2"/>
      <c r="D923" s="2"/>
      <c r="E923" s="2"/>
      <c r="F923" s="2"/>
      <c r="G923" s="5"/>
      <c r="H923" s="5"/>
      <c r="I923" s="5"/>
      <c r="J923" s="5"/>
      <c r="K923" s="5"/>
      <c r="L923" s="5"/>
      <c r="M923" s="13"/>
    </row>
    <row r="924" spans="1:13">
      <c r="A924" s="2"/>
      <c r="B924" s="2"/>
      <c r="C924" s="2"/>
      <c r="D924" s="2"/>
      <c r="E924" s="2"/>
      <c r="F924" s="2"/>
      <c r="G924" s="5"/>
      <c r="H924" s="5"/>
      <c r="I924" s="5"/>
      <c r="J924" s="5"/>
      <c r="K924" s="5"/>
      <c r="L924" s="5"/>
      <c r="M924" s="13"/>
    </row>
    <row r="925" spans="1:13">
      <c r="A925" s="2"/>
      <c r="B925" s="2"/>
      <c r="C925" s="2"/>
      <c r="D925" s="2"/>
      <c r="E925" s="2"/>
      <c r="F925" s="2"/>
      <c r="G925" s="5"/>
      <c r="H925" s="5"/>
      <c r="I925" s="5"/>
      <c r="J925" s="5"/>
      <c r="K925" s="5"/>
      <c r="L925" s="5"/>
      <c r="M925" s="13"/>
    </row>
    <row r="926" spans="1:13">
      <c r="A926" s="2"/>
      <c r="B926" s="2"/>
      <c r="C926" s="2"/>
      <c r="D926" s="2"/>
      <c r="E926" s="2"/>
      <c r="F926" s="2"/>
      <c r="G926" s="5"/>
      <c r="H926" s="5"/>
      <c r="I926" s="5"/>
      <c r="J926" s="5"/>
      <c r="K926" s="5"/>
      <c r="L926" s="5"/>
      <c r="M926" s="13"/>
    </row>
    <row r="927" spans="1:13">
      <c r="A927" s="2"/>
      <c r="B927" s="2"/>
      <c r="C927" s="2"/>
      <c r="D927" s="2"/>
      <c r="E927" s="2"/>
      <c r="F927" s="2"/>
      <c r="G927" s="5"/>
      <c r="H927" s="5"/>
      <c r="I927" s="5"/>
      <c r="J927" s="5"/>
      <c r="K927" s="5"/>
      <c r="L927" s="5"/>
      <c r="M927" s="13"/>
    </row>
    <row r="928" spans="1:13">
      <c r="A928" s="2"/>
      <c r="B928" s="2"/>
      <c r="C928" s="2"/>
      <c r="D928" s="2"/>
      <c r="E928" s="2"/>
      <c r="F928" s="2"/>
      <c r="G928" s="5"/>
      <c r="H928" s="5"/>
      <c r="I928" s="5"/>
      <c r="J928" s="5"/>
      <c r="K928" s="5"/>
      <c r="L928" s="5"/>
      <c r="M928" s="13"/>
    </row>
    <row r="929" spans="1:13">
      <c r="A929" s="2"/>
      <c r="B929" s="2"/>
      <c r="C929" s="2"/>
      <c r="D929" s="2"/>
      <c r="E929" s="2"/>
      <c r="F929" s="2"/>
      <c r="G929" s="5"/>
      <c r="H929" s="5"/>
      <c r="I929" s="5"/>
      <c r="J929" s="5"/>
      <c r="K929" s="5"/>
      <c r="L929" s="5"/>
      <c r="M929" s="13"/>
    </row>
    <row r="930" spans="1:13">
      <c r="A930" s="2"/>
      <c r="B930" s="2"/>
      <c r="C930" s="2"/>
      <c r="D930" s="2"/>
      <c r="E930" s="2"/>
      <c r="F930" s="2"/>
      <c r="G930" s="5"/>
      <c r="H930" s="5"/>
      <c r="I930" s="5"/>
      <c r="J930" s="5"/>
      <c r="K930" s="5"/>
      <c r="L930" s="5"/>
      <c r="M930" s="13"/>
    </row>
    <row r="931" spans="1:13">
      <c r="A931" s="2"/>
      <c r="B931" s="2"/>
      <c r="C931" s="2"/>
      <c r="D931" s="2"/>
      <c r="E931" s="2"/>
      <c r="F931" s="2"/>
      <c r="G931" s="5"/>
      <c r="H931" s="5"/>
      <c r="I931" s="5"/>
      <c r="J931" s="5"/>
      <c r="K931" s="5"/>
      <c r="L931" s="5"/>
      <c r="M931" s="13"/>
    </row>
    <row r="932" spans="1:13">
      <c r="A932" s="2"/>
      <c r="B932" s="2"/>
      <c r="C932" s="2"/>
      <c r="D932" s="2"/>
      <c r="E932" s="2"/>
      <c r="F932" s="2"/>
      <c r="G932" s="5"/>
      <c r="H932" s="5"/>
      <c r="I932" s="5"/>
      <c r="J932" s="5"/>
      <c r="K932" s="5"/>
      <c r="L932" s="5"/>
      <c r="M932" s="13"/>
    </row>
    <row r="933" spans="1:13">
      <c r="A933" s="2"/>
      <c r="B933" s="2"/>
      <c r="C933" s="2"/>
      <c r="D933" s="2"/>
      <c r="E933" s="2"/>
      <c r="F933" s="2"/>
      <c r="G933" s="5"/>
      <c r="H933" s="5"/>
      <c r="I933" s="5"/>
      <c r="J933" s="5"/>
      <c r="K933" s="5"/>
      <c r="L933" s="5"/>
      <c r="M933" s="13"/>
    </row>
    <row r="934" spans="1:13">
      <c r="A934" s="2"/>
      <c r="B934" s="2"/>
      <c r="C934" s="2"/>
      <c r="D934" s="2"/>
      <c r="E934" s="2"/>
      <c r="F934" s="2"/>
      <c r="G934" s="5"/>
      <c r="H934" s="5"/>
      <c r="I934" s="5"/>
      <c r="J934" s="5"/>
      <c r="K934" s="5"/>
      <c r="L934" s="5"/>
      <c r="M934" s="13"/>
    </row>
    <row r="935" spans="1:13">
      <c r="A935" s="2"/>
      <c r="B935" s="2"/>
      <c r="C935" s="2"/>
      <c r="D935" s="2"/>
      <c r="E935" s="2"/>
      <c r="F935" s="2"/>
      <c r="G935" s="5"/>
      <c r="H935" s="5"/>
      <c r="I935" s="5"/>
      <c r="J935" s="5"/>
      <c r="K935" s="5"/>
      <c r="L935" s="5"/>
      <c r="M935" s="13"/>
    </row>
    <row r="936" spans="1:13">
      <c r="A936" s="2"/>
      <c r="B936" s="2"/>
      <c r="C936" s="2"/>
      <c r="D936" s="2"/>
      <c r="E936" s="2"/>
      <c r="F936" s="2"/>
      <c r="G936" s="5"/>
      <c r="H936" s="5"/>
      <c r="I936" s="5"/>
      <c r="J936" s="5"/>
      <c r="K936" s="5"/>
      <c r="L936" s="5"/>
      <c r="M936" s="13"/>
    </row>
    <row r="937" spans="1:13">
      <c r="A937" s="2"/>
      <c r="B937" s="2"/>
      <c r="C937" s="2"/>
      <c r="D937" s="2"/>
      <c r="E937" s="2"/>
      <c r="F937" s="2"/>
      <c r="G937" s="5"/>
      <c r="H937" s="5"/>
      <c r="I937" s="5"/>
      <c r="J937" s="5"/>
      <c r="K937" s="5"/>
      <c r="L937" s="5"/>
      <c r="M937" s="13"/>
    </row>
    <row r="938" spans="1:13">
      <c r="A938" s="2"/>
      <c r="B938" s="2"/>
      <c r="C938" s="2"/>
      <c r="D938" s="2"/>
      <c r="E938" s="2"/>
      <c r="F938" s="2"/>
      <c r="G938" s="5"/>
      <c r="H938" s="5"/>
      <c r="I938" s="5"/>
      <c r="J938" s="5"/>
      <c r="K938" s="5"/>
      <c r="L938" s="5"/>
      <c r="M938" s="13"/>
    </row>
    <row r="939" spans="1:13">
      <c r="A939" s="2"/>
      <c r="B939" s="2"/>
      <c r="C939" s="2"/>
      <c r="D939" s="2"/>
      <c r="E939" s="2"/>
      <c r="F939" s="2"/>
      <c r="G939" s="5"/>
      <c r="H939" s="5"/>
      <c r="I939" s="5"/>
      <c r="J939" s="5"/>
      <c r="K939" s="5"/>
      <c r="L939" s="5"/>
      <c r="M939" s="13"/>
    </row>
    <row r="940" spans="1:13">
      <c r="A940" s="2"/>
      <c r="B940" s="2"/>
      <c r="C940" s="2"/>
      <c r="D940" s="2"/>
      <c r="E940" s="2"/>
      <c r="F940" s="2"/>
      <c r="G940" s="5"/>
      <c r="H940" s="5"/>
      <c r="I940" s="5"/>
      <c r="J940" s="5"/>
      <c r="K940" s="5"/>
      <c r="L940" s="5"/>
      <c r="M940" s="13"/>
    </row>
    <row r="941" spans="1:13">
      <c r="A941" s="2"/>
      <c r="B941" s="2"/>
      <c r="C941" s="2"/>
      <c r="D941" s="2"/>
      <c r="E941" s="2"/>
      <c r="F941" s="2"/>
      <c r="G941" s="5"/>
      <c r="H941" s="5"/>
      <c r="I941" s="5"/>
      <c r="J941" s="5"/>
      <c r="K941" s="5"/>
      <c r="L941" s="5"/>
      <c r="M941" s="13"/>
    </row>
    <row r="942" spans="1:13">
      <c r="A942" s="2"/>
      <c r="B942" s="2"/>
      <c r="C942" s="2"/>
      <c r="D942" s="2"/>
      <c r="E942" s="2"/>
      <c r="F942" s="2"/>
      <c r="G942" s="5"/>
      <c r="H942" s="5"/>
      <c r="I942" s="5"/>
      <c r="J942" s="5"/>
      <c r="K942" s="5"/>
      <c r="L942" s="5"/>
      <c r="M942" s="13"/>
    </row>
    <row r="943" spans="1:13">
      <c r="A943" s="2"/>
      <c r="B943" s="2"/>
      <c r="C943" s="2"/>
      <c r="D943" s="2"/>
      <c r="E943" s="2"/>
      <c r="F943" s="2"/>
      <c r="G943" s="5"/>
      <c r="H943" s="5"/>
      <c r="I943" s="5"/>
      <c r="J943" s="5"/>
      <c r="K943" s="5"/>
      <c r="L943" s="5"/>
      <c r="M943" s="13"/>
    </row>
    <row r="944" spans="1:13">
      <c r="A944" s="2"/>
      <c r="B944" s="2"/>
      <c r="C944" s="2"/>
      <c r="D944" s="2"/>
      <c r="E944" s="2"/>
      <c r="F944" s="2"/>
      <c r="G944" s="5"/>
      <c r="H944" s="5"/>
      <c r="I944" s="5"/>
      <c r="J944" s="5"/>
      <c r="K944" s="5"/>
      <c r="L944" s="5"/>
      <c r="M944" s="13"/>
    </row>
    <row r="945" spans="1:13">
      <c r="A945" s="2"/>
      <c r="B945" s="2"/>
      <c r="C945" s="2"/>
      <c r="D945" s="2"/>
      <c r="E945" s="2"/>
      <c r="F945" s="2"/>
      <c r="G945" s="5"/>
      <c r="H945" s="5"/>
      <c r="I945" s="5"/>
      <c r="J945" s="5"/>
      <c r="K945" s="5"/>
      <c r="L945" s="5"/>
      <c r="M945" s="13"/>
    </row>
    <row r="946" spans="1:13">
      <c r="A946" s="2"/>
      <c r="B946" s="2"/>
      <c r="C946" s="2"/>
      <c r="D946" s="2"/>
      <c r="E946" s="2"/>
      <c r="F946" s="2"/>
      <c r="G946" s="5"/>
      <c r="H946" s="5"/>
      <c r="I946" s="5"/>
      <c r="J946" s="5"/>
      <c r="K946" s="5"/>
      <c r="L946" s="5"/>
      <c r="M946" s="13"/>
    </row>
    <row r="947" spans="1:13">
      <c r="A947" s="2"/>
      <c r="B947" s="2"/>
      <c r="C947" s="2"/>
      <c r="D947" s="2"/>
      <c r="E947" s="2"/>
      <c r="F947" s="2"/>
      <c r="G947" s="5"/>
      <c r="H947" s="5"/>
      <c r="I947" s="5"/>
      <c r="J947" s="5"/>
      <c r="K947" s="5"/>
      <c r="L947" s="5"/>
      <c r="M947" s="13"/>
    </row>
    <row r="948" spans="1:13">
      <c r="A948" s="2"/>
      <c r="B948" s="2"/>
      <c r="C948" s="2"/>
      <c r="D948" s="2"/>
      <c r="E948" s="2"/>
      <c r="F948" s="2"/>
      <c r="G948" s="5"/>
      <c r="H948" s="5"/>
      <c r="I948" s="5"/>
      <c r="J948" s="5"/>
      <c r="K948" s="5"/>
      <c r="L948" s="5"/>
      <c r="M948" s="13"/>
    </row>
    <row r="949" spans="1:13">
      <c r="A949" s="2"/>
      <c r="B949" s="2"/>
      <c r="C949" s="2"/>
      <c r="D949" s="2"/>
      <c r="E949" s="2"/>
      <c r="F949" s="2"/>
      <c r="G949" s="5"/>
      <c r="H949" s="5"/>
      <c r="I949" s="5"/>
      <c r="J949" s="5"/>
      <c r="K949" s="5"/>
      <c r="L949" s="5"/>
      <c r="M949" s="13"/>
    </row>
    <row r="950" spans="1:13">
      <c r="A950" s="2"/>
      <c r="B950" s="2"/>
      <c r="C950" s="2"/>
      <c r="D950" s="2"/>
      <c r="E950" s="2"/>
      <c r="F950" s="2"/>
      <c r="G950" s="5"/>
      <c r="H950" s="5"/>
      <c r="I950" s="5"/>
      <c r="J950" s="5"/>
      <c r="K950" s="5"/>
      <c r="L950" s="5"/>
      <c r="M950" s="13"/>
    </row>
    <row r="951" spans="1:13">
      <c r="A951" s="2"/>
      <c r="B951" s="2"/>
      <c r="C951" s="2"/>
      <c r="D951" s="2"/>
      <c r="E951" s="2"/>
      <c r="F951" s="2"/>
      <c r="G951" s="5"/>
      <c r="H951" s="5"/>
      <c r="I951" s="5"/>
      <c r="J951" s="5"/>
      <c r="K951" s="5"/>
      <c r="L951" s="5"/>
      <c r="M951" s="13"/>
    </row>
    <row r="952" spans="1:13">
      <c r="A952" s="2"/>
      <c r="B952" s="2"/>
      <c r="C952" s="2"/>
      <c r="D952" s="2"/>
      <c r="E952" s="2"/>
      <c r="F952" s="2"/>
      <c r="G952" s="5"/>
      <c r="H952" s="5"/>
      <c r="I952" s="5"/>
      <c r="J952" s="5"/>
      <c r="K952" s="5"/>
      <c r="L952" s="5"/>
      <c r="M952" s="13"/>
    </row>
    <row r="953" spans="1:13">
      <c r="A953" s="2"/>
      <c r="B953" s="2"/>
      <c r="C953" s="2"/>
      <c r="D953" s="2"/>
      <c r="E953" s="2"/>
      <c r="F953" s="2"/>
      <c r="G953" s="5"/>
      <c r="H953" s="5"/>
      <c r="I953" s="5"/>
      <c r="J953" s="5"/>
      <c r="K953" s="5"/>
      <c r="L953" s="5"/>
      <c r="M953" s="13"/>
    </row>
    <row r="954" spans="1:13">
      <c r="A954" s="2"/>
      <c r="B954" s="2"/>
      <c r="C954" s="2"/>
      <c r="D954" s="2"/>
      <c r="E954" s="2"/>
      <c r="F954" s="2"/>
      <c r="G954" s="5"/>
      <c r="H954" s="5"/>
      <c r="I954" s="5"/>
      <c r="J954" s="5"/>
      <c r="K954" s="5"/>
      <c r="L954" s="5"/>
      <c r="M954" s="13"/>
    </row>
    <row r="955" spans="1:13">
      <c r="A955" s="2"/>
      <c r="B955" s="2"/>
      <c r="C955" s="2"/>
      <c r="D955" s="2"/>
      <c r="E955" s="2"/>
      <c r="F955" s="2"/>
      <c r="G955" s="5"/>
      <c r="H955" s="5"/>
      <c r="I955" s="5"/>
      <c r="J955" s="5"/>
      <c r="K955" s="5"/>
      <c r="L955" s="5"/>
      <c r="M955" s="13"/>
    </row>
    <row r="956" spans="1:13">
      <c r="A956" s="2"/>
      <c r="B956" s="2"/>
      <c r="C956" s="2"/>
      <c r="D956" s="2"/>
      <c r="E956" s="2"/>
      <c r="F956" s="2"/>
      <c r="G956" s="5"/>
      <c r="H956" s="5"/>
      <c r="I956" s="5"/>
      <c r="J956" s="5"/>
      <c r="K956" s="5"/>
      <c r="L956" s="5"/>
      <c r="M956" s="13"/>
    </row>
    <row r="957" spans="1:13">
      <c r="A957" s="2"/>
      <c r="B957" s="2"/>
      <c r="C957" s="2"/>
      <c r="D957" s="2"/>
      <c r="E957" s="2"/>
      <c r="F957" s="2"/>
      <c r="G957" s="5"/>
      <c r="H957" s="5"/>
      <c r="I957" s="5"/>
      <c r="J957" s="5"/>
      <c r="K957" s="5"/>
      <c r="L957" s="5"/>
      <c r="M957" s="13"/>
    </row>
    <row r="958" spans="1:13">
      <c r="A958" s="2"/>
      <c r="B958" s="2"/>
      <c r="C958" s="2"/>
      <c r="D958" s="2"/>
      <c r="E958" s="2"/>
      <c r="F958" s="2"/>
      <c r="G958" s="5"/>
      <c r="H958" s="5"/>
      <c r="I958" s="5"/>
      <c r="J958" s="5"/>
      <c r="K958" s="5"/>
      <c r="L958" s="5"/>
      <c r="M958" s="13"/>
    </row>
    <row r="959" spans="1:13">
      <c r="A959" s="2"/>
      <c r="B959" s="2"/>
      <c r="C959" s="2"/>
      <c r="D959" s="2"/>
      <c r="E959" s="2"/>
      <c r="F959" s="2"/>
      <c r="G959" s="5"/>
      <c r="H959" s="5"/>
      <c r="I959" s="5"/>
      <c r="J959" s="5"/>
      <c r="K959" s="5"/>
      <c r="L959" s="5"/>
      <c r="M959" s="13"/>
    </row>
    <row r="960" spans="1:13">
      <c r="A960" s="2"/>
      <c r="B960" s="2"/>
      <c r="C960" s="2"/>
      <c r="D960" s="2"/>
      <c r="E960" s="2"/>
      <c r="F960" s="2"/>
      <c r="G960" s="5"/>
      <c r="H960" s="5"/>
      <c r="I960" s="5"/>
      <c r="J960" s="5"/>
      <c r="K960" s="5"/>
      <c r="L960" s="5"/>
      <c r="M960" s="13"/>
    </row>
    <row r="961" spans="1:13">
      <c r="A961" s="2"/>
      <c r="B961" s="2"/>
      <c r="C961" s="2"/>
      <c r="D961" s="2"/>
      <c r="E961" s="2"/>
      <c r="F961" s="2"/>
      <c r="G961" s="5"/>
      <c r="H961" s="5"/>
      <c r="I961" s="5"/>
      <c r="J961" s="5"/>
      <c r="K961" s="5"/>
      <c r="L961" s="5"/>
      <c r="M961" s="13"/>
    </row>
    <row r="962" spans="1:13">
      <c r="A962" s="2"/>
      <c r="B962" s="2"/>
      <c r="C962" s="2"/>
      <c r="D962" s="2"/>
      <c r="E962" s="2"/>
      <c r="F962" s="2"/>
      <c r="G962" s="5"/>
      <c r="H962" s="5"/>
      <c r="I962" s="5"/>
      <c r="J962" s="5"/>
      <c r="K962" s="5"/>
      <c r="L962" s="5"/>
      <c r="M962" s="13"/>
    </row>
    <row r="963" spans="1:13">
      <c r="A963" s="2"/>
      <c r="B963" s="2"/>
      <c r="C963" s="2"/>
      <c r="D963" s="2"/>
      <c r="E963" s="2"/>
      <c r="F963" s="2"/>
      <c r="G963" s="5"/>
      <c r="H963" s="5"/>
      <c r="I963" s="5"/>
      <c r="J963" s="5"/>
      <c r="K963" s="5"/>
      <c r="L963" s="5"/>
      <c r="M963" s="13"/>
    </row>
    <row r="964" spans="1:13">
      <c r="A964" s="2"/>
      <c r="B964" s="2"/>
      <c r="C964" s="2"/>
      <c r="D964" s="2"/>
      <c r="E964" s="2"/>
      <c r="F964" s="2"/>
      <c r="G964" s="5"/>
      <c r="H964" s="5"/>
      <c r="I964" s="5"/>
      <c r="J964" s="5"/>
      <c r="K964" s="5"/>
      <c r="L964" s="5"/>
      <c r="M964" s="13"/>
    </row>
    <row r="965" spans="1:13">
      <c r="A965" s="2"/>
      <c r="B965" s="2"/>
      <c r="C965" s="2"/>
      <c r="D965" s="2"/>
      <c r="E965" s="2"/>
      <c r="F965" s="2"/>
      <c r="G965" s="5"/>
      <c r="H965" s="5"/>
      <c r="I965" s="5"/>
      <c r="J965" s="5"/>
      <c r="K965" s="5"/>
      <c r="L965" s="5"/>
      <c r="M965" s="13"/>
    </row>
    <row r="966" spans="1:13">
      <c r="A966" s="2"/>
      <c r="B966" s="2"/>
      <c r="C966" s="2"/>
      <c r="D966" s="2"/>
      <c r="E966" s="2"/>
      <c r="F966" s="2"/>
      <c r="G966" s="5"/>
      <c r="H966" s="5"/>
      <c r="I966" s="5"/>
      <c r="J966" s="5"/>
      <c r="K966" s="5"/>
      <c r="L966" s="5"/>
      <c r="M966" s="13"/>
    </row>
    <row r="967" spans="1:13">
      <c r="A967" s="2"/>
      <c r="B967" s="2"/>
      <c r="C967" s="2"/>
      <c r="D967" s="2"/>
      <c r="E967" s="2"/>
      <c r="F967" s="2"/>
      <c r="G967" s="5"/>
      <c r="H967" s="5"/>
      <c r="I967" s="5"/>
      <c r="J967" s="5"/>
      <c r="K967" s="5"/>
      <c r="L967" s="5"/>
      <c r="M967" s="13"/>
    </row>
    <row r="968" spans="1:13">
      <c r="A968" s="2"/>
      <c r="B968" s="2"/>
      <c r="C968" s="2"/>
      <c r="D968" s="2"/>
      <c r="E968" s="2"/>
      <c r="F968" s="2"/>
      <c r="G968" s="5"/>
      <c r="H968" s="5"/>
      <c r="I968" s="5"/>
      <c r="J968" s="5"/>
      <c r="K968" s="5"/>
      <c r="L968" s="5"/>
      <c r="M968" s="13"/>
    </row>
    <row r="969" spans="1:13">
      <c r="A969" s="2"/>
      <c r="B969" s="2"/>
      <c r="C969" s="2"/>
      <c r="D969" s="2"/>
      <c r="E969" s="2"/>
      <c r="F969" s="2"/>
      <c r="G969" s="5"/>
      <c r="H969" s="5"/>
      <c r="I969" s="5"/>
      <c r="J969" s="5"/>
      <c r="K969" s="5"/>
      <c r="L969" s="5"/>
      <c r="M969" s="13"/>
    </row>
    <row r="970" spans="1:13">
      <c r="A970" s="2"/>
      <c r="B970" s="2"/>
      <c r="C970" s="2"/>
      <c r="D970" s="2"/>
      <c r="E970" s="2"/>
      <c r="F970" s="2"/>
      <c r="G970" s="5"/>
      <c r="H970" s="5"/>
      <c r="I970" s="5"/>
      <c r="J970" s="5"/>
      <c r="K970" s="5"/>
      <c r="L970" s="5"/>
      <c r="M970" s="13"/>
    </row>
    <row r="971" spans="1:13">
      <c r="A971" s="2"/>
      <c r="B971" s="2"/>
      <c r="C971" s="2"/>
      <c r="D971" s="2"/>
      <c r="E971" s="2"/>
      <c r="F971" s="2"/>
      <c r="G971" s="5"/>
      <c r="H971" s="5"/>
      <c r="I971" s="5"/>
      <c r="J971" s="5"/>
      <c r="K971" s="5"/>
      <c r="L971" s="5"/>
      <c r="M971" s="13"/>
    </row>
    <row r="972" spans="1:13">
      <c r="A972" s="2"/>
      <c r="B972" s="2"/>
      <c r="C972" s="2"/>
      <c r="D972" s="2"/>
      <c r="E972" s="2"/>
      <c r="F972" s="2"/>
      <c r="G972" s="5"/>
      <c r="H972" s="5"/>
      <c r="I972" s="5"/>
      <c r="J972" s="5"/>
      <c r="K972" s="5"/>
      <c r="L972" s="5"/>
      <c r="M972" s="13"/>
    </row>
    <row r="973" spans="1:13">
      <c r="A973" s="2"/>
      <c r="B973" s="2"/>
      <c r="C973" s="2"/>
      <c r="D973" s="2"/>
      <c r="E973" s="2"/>
      <c r="F973" s="2"/>
      <c r="G973" s="5"/>
      <c r="H973" s="5"/>
      <c r="I973" s="5"/>
      <c r="J973" s="5"/>
      <c r="K973" s="5"/>
      <c r="L973" s="5"/>
      <c r="M973" s="13"/>
    </row>
    <row r="974" spans="1:13">
      <c r="A974" s="2"/>
      <c r="B974" s="2"/>
      <c r="C974" s="2"/>
      <c r="D974" s="2"/>
      <c r="E974" s="2"/>
      <c r="F974" s="2"/>
      <c r="G974" s="5"/>
      <c r="H974" s="5"/>
      <c r="I974" s="5"/>
      <c r="J974" s="5"/>
      <c r="K974" s="5"/>
      <c r="L974" s="5"/>
      <c r="M974" s="13"/>
    </row>
    <row r="975" spans="1:13">
      <c r="A975" s="2"/>
      <c r="B975" s="2"/>
      <c r="C975" s="2"/>
      <c r="D975" s="2"/>
      <c r="E975" s="2"/>
      <c r="F975" s="2"/>
      <c r="G975" s="5"/>
      <c r="H975" s="5"/>
      <c r="I975" s="5"/>
      <c r="J975" s="5"/>
      <c r="K975" s="5"/>
      <c r="L975" s="5"/>
      <c r="M975" s="13"/>
    </row>
    <row r="976" spans="1:13">
      <c r="A976" s="2"/>
      <c r="B976" s="2"/>
      <c r="C976" s="2"/>
      <c r="D976" s="2"/>
      <c r="E976" s="2"/>
      <c r="F976" s="2"/>
      <c r="G976" s="5"/>
      <c r="H976" s="5"/>
      <c r="I976" s="5"/>
      <c r="J976" s="5"/>
      <c r="K976" s="5"/>
      <c r="L976" s="5"/>
      <c r="M976" s="13"/>
    </row>
    <row r="977" spans="1:13">
      <c r="A977" s="2"/>
      <c r="B977" s="2"/>
      <c r="C977" s="2"/>
      <c r="D977" s="2"/>
      <c r="E977" s="2"/>
      <c r="F977" s="2"/>
      <c r="G977" s="5"/>
      <c r="H977" s="5"/>
      <c r="I977" s="5"/>
      <c r="J977" s="5"/>
      <c r="K977" s="5"/>
      <c r="L977" s="5"/>
      <c r="M977" s="13"/>
    </row>
    <row r="978" spans="1:13">
      <c r="A978" s="2"/>
      <c r="B978" s="2"/>
      <c r="C978" s="2"/>
      <c r="D978" s="2"/>
      <c r="E978" s="2"/>
      <c r="F978" s="2"/>
      <c r="G978" s="5"/>
      <c r="H978" s="5"/>
      <c r="I978" s="5"/>
      <c r="J978" s="5"/>
      <c r="K978" s="5"/>
      <c r="L978" s="5"/>
      <c r="M978" s="13"/>
    </row>
    <row r="979" spans="1:13">
      <c r="A979" s="2"/>
      <c r="B979" s="2"/>
      <c r="C979" s="2"/>
      <c r="D979" s="2"/>
      <c r="E979" s="2"/>
      <c r="F979" s="2"/>
      <c r="G979" s="5"/>
      <c r="H979" s="5"/>
      <c r="I979" s="5"/>
      <c r="J979" s="5"/>
      <c r="K979" s="5"/>
      <c r="L979" s="5"/>
      <c r="M979" s="13"/>
    </row>
    <row r="980" spans="1:13">
      <c r="A980" s="2"/>
      <c r="B980" s="2"/>
      <c r="C980" s="2"/>
      <c r="D980" s="2"/>
      <c r="E980" s="2"/>
      <c r="F980" s="2"/>
      <c r="G980" s="5"/>
      <c r="H980" s="5"/>
      <c r="I980" s="5"/>
      <c r="J980" s="5"/>
      <c r="K980" s="5"/>
      <c r="L980" s="5"/>
      <c r="M980" s="13"/>
    </row>
    <row r="981" spans="1:13">
      <c r="A981" s="2"/>
      <c r="B981" s="2"/>
      <c r="C981" s="2"/>
      <c r="D981" s="2"/>
      <c r="E981" s="2"/>
      <c r="F981" s="2"/>
      <c r="G981" s="5"/>
      <c r="H981" s="5"/>
      <c r="I981" s="5"/>
      <c r="J981" s="5"/>
      <c r="K981" s="5"/>
      <c r="L981" s="5"/>
      <c r="M981" s="13"/>
    </row>
    <row r="982" spans="1:13">
      <c r="A982" s="2"/>
      <c r="B982" s="2"/>
      <c r="C982" s="2"/>
      <c r="D982" s="2"/>
      <c r="E982" s="2"/>
      <c r="F982" s="2"/>
      <c r="G982" s="5"/>
      <c r="H982" s="5"/>
      <c r="I982" s="5"/>
      <c r="J982" s="5"/>
      <c r="K982" s="5"/>
      <c r="L982" s="5"/>
      <c r="M982" s="13"/>
    </row>
    <row r="983" spans="1:13">
      <c r="A983" s="2"/>
      <c r="B983" s="2"/>
      <c r="C983" s="2"/>
      <c r="D983" s="2"/>
      <c r="E983" s="2"/>
      <c r="F983" s="2"/>
      <c r="G983" s="5"/>
      <c r="H983" s="5"/>
      <c r="I983" s="5"/>
      <c r="J983" s="5"/>
      <c r="K983" s="5"/>
      <c r="L983" s="5"/>
      <c r="M983" s="13"/>
    </row>
    <row r="984" spans="1:13">
      <c r="A984" s="2"/>
      <c r="B984" s="2"/>
      <c r="C984" s="2"/>
      <c r="D984" s="2"/>
      <c r="E984" s="2"/>
      <c r="F984" s="2"/>
      <c r="G984" s="5"/>
      <c r="H984" s="5"/>
      <c r="I984" s="5"/>
      <c r="J984" s="5"/>
      <c r="K984" s="5"/>
      <c r="L984" s="5"/>
      <c r="M984" s="13"/>
    </row>
    <row r="985" spans="1:13">
      <c r="A985" s="2"/>
      <c r="B985" s="2"/>
      <c r="C985" s="2"/>
      <c r="D985" s="2"/>
      <c r="E985" s="2"/>
      <c r="F985" s="2"/>
      <c r="G985" s="5"/>
      <c r="H985" s="5"/>
      <c r="I985" s="5"/>
      <c r="J985" s="5"/>
      <c r="K985" s="5"/>
      <c r="L985" s="5"/>
      <c r="M985" s="13"/>
    </row>
    <row r="986" spans="1:13">
      <c r="A986" s="2"/>
      <c r="B986" s="2"/>
      <c r="C986" s="2"/>
      <c r="D986" s="2"/>
      <c r="E986" s="2"/>
      <c r="F986" s="2"/>
      <c r="G986" s="5"/>
      <c r="H986" s="5"/>
      <c r="I986" s="5"/>
      <c r="J986" s="5"/>
      <c r="K986" s="5"/>
      <c r="L986" s="5"/>
      <c r="M986" s="13"/>
    </row>
    <row r="987" spans="1:13">
      <c r="A987" s="2"/>
      <c r="B987" s="2"/>
      <c r="C987" s="2"/>
      <c r="D987" s="2"/>
      <c r="E987" s="2"/>
      <c r="F987" s="2"/>
      <c r="G987" s="5"/>
      <c r="H987" s="5"/>
      <c r="I987" s="5"/>
      <c r="J987" s="5"/>
      <c r="K987" s="5"/>
      <c r="L987" s="5"/>
      <c r="M987" s="13"/>
    </row>
    <row r="988" spans="1:13">
      <c r="A988" s="2"/>
      <c r="B988" s="2"/>
      <c r="C988" s="2"/>
      <c r="D988" s="2"/>
      <c r="E988" s="2"/>
      <c r="F988" s="2"/>
      <c r="G988" s="5"/>
      <c r="H988" s="5"/>
      <c r="I988" s="5"/>
      <c r="J988" s="5"/>
      <c r="K988" s="5"/>
      <c r="L988" s="5"/>
      <c r="M988" s="13"/>
    </row>
    <row r="989" spans="1:13">
      <c r="A989" s="2"/>
      <c r="B989" s="2"/>
      <c r="C989" s="2"/>
      <c r="D989" s="2"/>
      <c r="E989" s="2"/>
      <c r="F989" s="2"/>
      <c r="G989" s="5"/>
      <c r="H989" s="5"/>
      <c r="I989" s="5"/>
      <c r="J989" s="5"/>
      <c r="K989" s="5"/>
      <c r="L989" s="5"/>
      <c r="M989" s="13"/>
    </row>
    <row r="990" spans="1:13">
      <c r="A990" s="2"/>
      <c r="B990" s="2"/>
      <c r="C990" s="2"/>
      <c r="D990" s="2"/>
      <c r="E990" s="2"/>
      <c r="F990" s="2"/>
      <c r="G990" s="5"/>
      <c r="H990" s="5"/>
      <c r="I990" s="5"/>
      <c r="J990" s="5"/>
      <c r="K990" s="5"/>
      <c r="L990" s="5"/>
      <c r="M990" s="13"/>
    </row>
    <row r="991" spans="1:13">
      <c r="A991" s="2"/>
      <c r="B991" s="2"/>
      <c r="C991" s="2"/>
      <c r="D991" s="2"/>
      <c r="E991" s="2"/>
      <c r="F991" s="2"/>
      <c r="G991" s="5"/>
      <c r="H991" s="5"/>
      <c r="I991" s="5"/>
      <c r="J991" s="5"/>
      <c r="K991" s="5"/>
      <c r="L991" s="5"/>
      <c r="M991" s="13"/>
    </row>
    <row r="992" spans="1:13">
      <c r="A992" s="2"/>
      <c r="B992" s="2"/>
      <c r="C992" s="2"/>
      <c r="D992" s="2"/>
      <c r="E992" s="2"/>
      <c r="F992" s="2"/>
      <c r="G992" s="5"/>
      <c r="H992" s="5"/>
      <c r="I992" s="5"/>
      <c r="J992" s="5"/>
      <c r="K992" s="5"/>
      <c r="L992" s="5"/>
      <c r="M992" s="13"/>
    </row>
    <row r="993" spans="1:13">
      <c r="A993" s="2"/>
      <c r="B993" s="2"/>
      <c r="C993" s="2"/>
      <c r="D993" s="2"/>
      <c r="E993" s="2"/>
      <c r="F993" s="2"/>
      <c r="G993" s="5"/>
      <c r="H993" s="5"/>
      <c r="I993" s="5"/>
      <c r="J993" s="5"/>
      <c r="K993" s="5"/>
      <c r="L993" s="5"/>
      <c r="M993" s="13"/>
    </row>
    <row r="994" spans="1:13">
      <c r="A994" s="2"/>
      <c r="B994" s="2"/>
      <c r="C994" s="2"/>
      <c r="D994" s="2"/>
      <c r="E994" s="2"/>
      <c r="F994" s="2"/>
      <c r="G994" s="5"/>
      <c r="H994" s="5"/>
      <c r="I994" s="5"/>
      <c r="J994" s="5"/>
      <c r="K994" s="5"/>
      <c r="L994" s="5"/>
      <c r="M994" s="13"/>
    </row>
    <row r="995" spans="1:13">
      <c r="A995" s="2"/>
      <c r="B995" s="2"/>
      <c r="C995" s="2"/>
      <c r="D995" s="2"/>
      <c r="E995" s="2"/>
      <c r="F995" s="2"/>
      <c r="G995" s="5"/>
      <c r="H995" s="5"/>
      <c r="I995" s="5"/>
      <c r="J995" s="5"/>
      <c r="K995" s="5"/>
      <c r="L995" s="5"/>
      <c r="M995" s="13"/>
    </row>
    <row r="996" spans="1:13">
      <c r="A996" s="2"/>
      <c r="B996" s="2"/>
      <c r="C996" s="2"/>
      <c r="D996" s="2"/>
      <c r="E996" s="2"/>
      <c r="F996" s="2"/>
      <c r="G996" s="5"/>
      <c r="H996" s="5"/>
      <c r="I996" s="5"/>
      <c r="J996" s="5"/>
      <c r="K996" s="5"/>
      <c r="L996" s="5"/>
      <c r="M996" s="13"/>
    </row>
    <row r="997" spans="1:13">
      <c r="A997" s="2"/>
      <c r="B997" s="2"/>
      <c r="C997" s="2"/>
      <c r="D997" s="2"/>
      <c r="E997" s="2"/>
      <c r="F997" s="2"/>
      <c r="G997" s="5"/>
      <c r="H997" s="5"/>
      <c r="I997" s="5"/>
      <c r="J997" s="5"/>
      <c r="K997" s="5"/>
      <c r="L997" s="5"/>
      <c r="M997" s="13"/>
    </row>
    <row r="998" spans="1:13">
      <c r="A998" s="2"/>
      <c r="B998" s="2"/>
      <c r="C998" s="2"/>
      <c r="D998" s="2"/>
      <c r="E998" s="2"/>
      <c r="F998" s="2"/>
      <c r="G998" s="5"/>
      <c r="H998" s="5"/>
      <c r="I998" s="5"/>
      <c r="J998" s="5"/>
      <c r="K998" s="5"/>
      <c r="L998" s="5"/>
      <c r="M998" s="13"/>
    </row>
    <row r="999" spans="1:13">
      <c r="A999" s="2"/>
      <c r="B999" s="2"/>
      <c r="C999" s="2"/>
      <c r="D999" s="2"/>
      <c r="E999" s="2"/>
      <c r="F999" s="2"/>
      <c r="G999" s="5"/>
      <c r="H999" s="5"/>
      <c r="I999" s="5"/>
      <c r="J999" s="5"/>
      <c r="K999" s="5"/>
      <c r="L999" s="5"/>
      <c r="M999" s="13"/>
    </row>
    <row r="1000" spans="1:13">
      <c r="A1000" s="2"/>
      <c r="B1000" s="2"/>
      <c r="C1000" s="2"/>
      <c r="D1000" s="2"/>
      <c r="E1000" s="2"/>
      <c r="F1000" s="2"/>
      <c r="G1000" s="5"/>
      <c r="H1000" s="5"/>
      <c r="I1000" s="5"/>
      <c r="J1000" s="5"/>
      <c r="K1000" s="5"/>
      <c r="L1000" s="5"/>
      <c r="M1000" s="13"/>
    </row>
    <row r="1001" spans="1:13">
      <c r="A1001" s="2"/>
      <c r="B1001" s="2"/>
      <c r="C1001" s="2"/>
      <c r="D1001" s="2"/>
      <c r="E1001" s="2"/>
      <c r="F1001" s="2"/>
      <c r="G1001" s="5"/>
      <c r="H1001" s="5"/>
      <c r="I1001" s="5"/>
      <c r="J1001" s="5"/>
      <c r="K1001" s="5"/>
      <c r="L1001" s="5"/>
      <c r="M1001" s="13"/>
    </row>
    <row r="1002" spans="1:13">
      <c r="A1002" s="2"/>
      <c r="B1002" s="2"/>
      <c r="C1002" s="2"/>
      <c r="D1002" s="2"/>
      <c r="E1002" s="2"/>
      <c r="F1002" s="2"/>
      <c r="G1002" s="5"/>
      <c r="H1002" s="5"/>
      <c r="I1002" s="5"/>
      <c r="J1002" s="5"/>
      <c r="K1002" s="5"/>
      <c r="L1002" s="5"/>
      <c r="M1002" s="13"/>
    </row>
    <row r="1003" spans="1:13">
      <c r="A1003" s="2"/>
      <c r="B1003" s="2"/>
      <c r="C1003" s="2"/>
      <c r="D1003" s="2"/>
      <c r="E1003" s="2"/>
      <c r="F1003" s="2"/>
      <c r="G1003" s="5"/>
      <c r="H1003" s="5"/>
      <c r="I1003" s="5"/>
      <c r="J1003" s="5"/>
      <c r="K1003" s="5"/>
      <c r="L1003" s="5"/>
      <c r="M1003" s="13"/>
    </row>
    <row r="1004" spans="1:13">
      <c r="A1004" s="2"/>
      <c r="B1004" s="2"/>
      <c r="C1004" s="2"/>
      <c r="D1004" s="2"/>
      <c r="E1004" s="2"/>
      <c r="F1004" s="2"/>
      <c r="G1004" s="5"/>
      <c r="H1004" s="5"/>
      <c r="I1004" s="5"/>
      <c r="J1004" s="5"/>
      <c r="K1004" s="5"/>
      <c r="L1004" s="5"/>
      <c r="M1004" s="13"/>
    </row>
    <row r="1005" spans="1:13">
      <c r="A1005" s="2"/>
      <c r="B1005" s="2"/>
      <c r="C1005" s="2"/>
      <c r="D1005" s="2"/>
      <c r="E1005" s="2"/>
      <c r="F1005" s="2"/>
      <c r="G1005" s="5"/>
      <c r="H1005" s="5"/>
      <c r="I1005" s="5"/>
      <c r="J1005" s="5"/>
      <c r="K1005" s="5"/>
      <c r="L1005" s="5"/>
      <c r="M1005" s="13"/>
    </row>
    <row r="1006" spans="1:13">
      <c r="A1006" s="2"/>
      <c r="B1006" s="2"/>
      <c r="C1006" s="2"/>
      <c r="D1006" s="2"/>
      <c r="E1006" s="2"/>
      <c r="F1006" s="2"/>
      <c r="G1006" s="5"/>
      <c r="H1006" s="5"/>
      <c r="I1006" s="5"/>
      <c r="J1006" s="5"/>
      <c r="K1006" s="5"/>
      <c r="L1006" s="5"/>
      <c r="M1006" s="13"/>
    </row>
    <row r="1007" spans="1:13">
      <c r="A1007" s="2"/>
      <c r="B1007" s="2"/>
      <c r="C1007" s="2"/>
      <c r="D1007" s="2"/>
      <c r="E1007" s="2"/>
      <c r="F1007" s="2"/>
      <c r="G1007" s="5"/>
      <c r="H1007" s="5"/>
      <c r="I1007" s="5"/>
      <c r="J1007" s="5"/>
      <c r="K1007" s="5"/>
      <c r="L1007" s="5"/>
      <c r="M1007" s="13"/>
    </row>
    <row r="1008" spans="1:13">
      <c r="A1008" s="2"/>
      <c r="B1008" s="2"/>
      <c r="C1008" s="2"/>
      <c r="D1008" s="2"/>
      <c r="E1008" s="2"/>
      <c r="F1008" s="2"/>
      <c r="G1008" s="5"/>
      <c r="H1008" s="5"/>
      <c r="I1008" s="5"/>
      <c r="J1008" s="5"/>
      <c r="K1008" s="5"/>
      <c r="L1008" s="5"/>
      <c r="M1008" s="13"/>
    </row>
    <row r="1009" spans="1:13">
      <c r="A1009" s="2"/>
      <c r="B1009" s="2"/>
      <c r="C1009" s="2"/>
      <c r="D1009" s="2"/>
      <c r="E1009" s="2"/>
      <c r="F1009" s="2"/>
      <c r="G1009" s="5"/>
      <c r="H1009" s="5"/>
      <c r="I1009" s="5"/>
      <c r="J1009" s="5"/>
      <c r="K1009" s="5"/>
      <c r="L1009" s="5"/>
      <c r="M1009" s="13"/>
    </row>
    <row r="1010" spans="1:13">
      <c r="A1010" s="2"/>
      <c r="B1010" s="2"/>
      <c r="C1010" s="2"/>
      <c r="D1010" s="2"/>
      <c r="E1010" s="2"/>
      <c r="F1010" s="2"/>
      <c r="G1010" s="5"/>
      <c r="H1010" s="5"/>
      <c r="I1010" s="5"/>
      <c r="J1010" s="5"/>
      <c r="K1010" s="5"/>
      <c r="L1010" s="5"/>
      <c r="M1010" s="13"/>
    </row>
    <row r="1011" spans="1:13">
      <c r="A1011" s="2"/>
      <c r="B1011" s="2"/>
      <c r="C1011" s="2"/>
      <c r="D1011" s="2"/>
      <c r="E1011" s="2"/>
      <c r="F1011" s="2"/>
      <c r="G1011" s="5"/>
      <c r="H1011" s="5"/>
      <c r="I1011" s="5"/>
      <c r="J1011" s="5"/>
      <c r="K1011" s="5"/>
      <c r="L1011" s="5"/>
      <c r="M1011" s="13"/>
    </row>
    <row r="1012" spans="1:13">
      <c r="A1012" s="2"/>
      <c r="B1012" s="2"/>
      <c r="C1012" s="2"/>
      <c r="D1012" s="2"/>
      <c r="E1012" s="2"/>
      <c r="F1012" s="2"/>
      <c r="G1012" s="5"/>
      <c r="H1012" s="5"/>
      <c r="I1012" s="5"/>
      <c r="J1012" s="5"/>
      <c r="K1012" s="5"/>
      <c r="L1012" s="5"/>
      <c r="M1012" s="13"/>
    </row>
    <row r="1013" spans="1:13">
      <c r="A1013" s="2"/>
      <c r="B1013" s="2"/>
      <c r="C1013" s="2"/>
      <c r="D1013" s="2"/>
      <c r="E1013" s="2"/>
      <c r="F1013" s="2"/>
      <c r="G1013" s="5"/>
      <c r="H1013" s="5"/>
      <c r="I1013" s="5"/>
      <c r="J1013" s="5"/>
      <c r="K1013" s="5"/>
      <c r="L1013" s="5"/>
      <c r="M1013" s="13"/>
    </row>
    <row r="1014" spans="1:13">
      <c r="A1014" s="2"/>
      <c r="B1014" s="2"/>
      <c r="C1014" s="2"/>
      <c r="D1014" s="2"/>
      <c r="E1014" s="2"/>
      <c r="F1014" s="2"/>
      <c r="G1014" s="5"/>
      <c r="H1014" s="5"/>
      <c r="I1014" s="5"/>
      <c r="J1014" s="5"/>
      <c r="K1014" s="5"/>
      <c r="L1014" s="5"/>
      <c r="M1014" s="13"/>
    </row>
    <row r="1015" spans="1:13">
      <c r="A1015" s="2"/>
      <c r="B1015" s="2"/>
      <c r="C1015" s="2"/>
      <c r="D1015" s="2"/>
      <c r="E1015" s="2"/>
      <c r="F1015" s="2"/>
      <c r="G1015" s="5"/>
      <c r="H1015" s="5"/>
      <c r="I1015" s="5"/>
      <c r="J1015" s="5"/>
      <c r="K1015" s="5"/>
      <c r="L1015" s="5"/>
      <c r="M1015" s="13"/>
    </row>
    <row r="1016" spans="1:13">
      <c r="A1016" s="2"/>
      <c r="B1016" s="2"/>
      <c r="C1016" s="2"/>
      <c r="D1016" s="2"/>
      <c r="E1016" s="2"/>
      <c r="F1016" s="2"/>
      <c r="G1016" s="5"/>
      <c r="H1016" s="5"/>
      <c r="I1016" s="5"/>
      <c r="J1016" s="5"/>
      <c r="K1016" s="5"/>
      <c r="L1016" s="5"/>
      <c r="M1016" s="13"/>
    </row>
    <row r="1017" spans="1:13">
      <c r="A1017" s="2"/>
      <c r="B1017" s="2"/>
      <c r="C1017" s="2"/>
      <c r="D1017" s="2"/>
      <c r="E1017" s="2"/>
      <c r="F1017" s="2"/>
      <c r="G1017" s="5"/>
      <c r="H1017" s="5"/>
      <c r="I1017" s="5"/>
      <c r="J1017" s="5"/>
      <c r="K1017" s="5"/>
      <c r="L1017" s="5"/>
      <c r="M1017" s="13"/>
    </row>
    <row r="1018" spans="1:13">
      <c r="A1018" s="2"/>
      <c r="B1018" s="2"/>
      <c r="C1018" s="2"/>
      <c r="D1018" s="2"/>
      <c r="E1018" s="2"/>
      <c r="F1018" s="2"/>
      <c r="G1018" s="5"/>
      <c r="H1018" s="5"/>
      <c r="I1018" s="5"/>
      <c r="J1018" s="5"/>
      <c r="K1018" s="5"/>
      <c r="L1018" s="5"/>
      <c r="M1018" s="13"/>
    </row>
    <row r="1019" spans="1:13">
      <c r="A1019" s="2"/>
      <c r="B1019" s="2"/>
      <c r="C1019" s="2"/>
      <c r="D1019" s="2"/>
      <c r="E1019" s="2"/>
      <c r="F1019" s="2"/>
      <c r="G1019" s="5"/>
      <c r="H1019" s="5"/>
      <c r="I1019" s="5"/>
      <c r="J1019" s="5"/>
      <c r="K1019" s="5"/>
      <c r="L1019" s="5"/>
      <c r="M1019" s="13"/>
    </row>
    <row r="1020" spans="1:13">
      <c r="A1020" s="2"/>
      <c r="B1020" s="2"/>
      <c r="C1020" s="2"/>
      <c r="D1020" s="2"/>
      <c r="E1020" s="2"/>
      <c r="F1020" s="2"/>
      <c r="G1020" s="5"/>
      <c r="H1020" s="5"/>
      <c r="I1020" s="5"/>
      <c r="J1020" s="5"/>
      <c r="K1020" s="5"/>
      <c r="L1020" s="5"/>
      <c r="M1020" s="13"/>
    </row>
    <row r="1021" spans="1:13">
      <c r="A1021" s="2"/>
      <c r="B1021" s="2"/>
      <c r="C1021" s="2"/>
      <c r="D1021" s="2"/>
      <c r="E1021" s="2"/>
      <c r="F1021" s="2"/>
      <c r="G1021" s="5"/>
      <c r="H1021" s="5"/>
      <c r="I1021" s="5"/>
      <c r="J1021" s="5"/>
      <c r="K1021" s="5"/>
      <c r="L1021" s="5"/>
      <c r="M1021" s="13"/>
    </row>
    <row r="1022" spans="1:13">
      <c r="A1022" s="2"/>
      <c r="B1022" s="2"/>
      <c r="C1022" s="2"/>
      <c r="D1022" s="2"/>
      <c r="E1022" s="2"/>
      <c r="F1022" s="2"/>
      <c r="G1022" s="5"/>
      <c r="H1022" s="5"/>
      <c r="I1022" s="5"/>
      <c r="J1022" s="5"/>
      <c r="K1022" s="5"/>
      <c r="L1022" s="5"/>
      <c r="M1022" s="13"/>
    </row>
    <row r="1023" spans="1:13">
      <c r="A1023" s="2"/>
      <c r="B1023" s="2"/>
      <c r="C1023" s="2"/>
      <c r="D1023" s="2"/>
      <c r="E1023" s="2"/>
      <c r="F1023" s="2"/>
      <c r="G1023" s="5"/>
      <c r="H1023" s="5"/>
      <c r="I1023" s="5"/>
      <c r="J1023" s="5"/>
      <c r="K1023" s="5"/>
      <c r="L1023" s="5"/>
      <c r="M1023" s="13"/>
    </row>
    <row r="1024" spans="1:13">
      <c r="A1024" s="2"/>
      <c r="B1024" s="2"/>
      <c r="C1024" s="2"/>
      <c r="D1024" s="2"/>
      <c r="E1024" s="2"/>
      <c r="F1024" s="2"/>
      <c r="G1024" s="5"/>
      <c r="H1024" s="5"/>
      <c r="I1024" s="5"/>
      <c r="J1024" s="5"/>
      <c r="K1024" s="5"/>
      <c r="L1024" s="5"/>
      <c r="M1024" s="13"/>
    </row>
    <row r="1025" spans="1:13">
      <c r="A1025" s="2"/>
      <c r="B1025" s="2"/>
      <c r="C1025" s="2"/>
      <c r="D1025" s="2"/>
      <c r="E1025" s="2"/>
      <c r="F1025" s="2"/>
      <c r="G1025" s="5"/>
      <c r="H1025" s="5"/>
      <c r="I1025" s="5"/>
      <c r="J1025" s="5"/>
      <c r="K1025" s="5"/>
      <c r="L1025" s="5"/>
      <c r="M1025" s="13"/>
    </row>
    <row r="1026" spans="1:13">
      <c r="A1026" s="2"/>
      <c r="B1026" s="2"/>
      <c r="C1026" s="2"/>
      <c r="D1026" s="2"/>
      <c r="E1026" s="2"/>
      <c r="F1026" s="2"/>
      <c r="G1026" s="5"/>
      <c r="H1026" s="5"/>
      <c r="I1026" s="5"/>
      <c r="J1026" s="5"/>
      <c r="K1026" s="5"/>
      <c r="L1026" s="5"/>
      <c r="M1026" s="13"/>
    </row>
    <row r="1027" spans="1:13">
      <c r="A1027" s="2"/>
      <c r="B1027" s="2"/>
      <c r="C1027" s="2"/>
      <c r="D1027" s="2"/>
      <c r="E1027" s="2"/>
      <c r="F1027" s="2"/>
      <c r="G1027" s="5"/>
      <c r="H1027" s="5"/>
      <c r="I1027" s="5"/>
      <c r="J1027" s="5"/>
      <c r="K1027" s="5"/>
      <c r="L1027" s="5"/>
      <c r="M1027" s="13"/>
    </row>
    <row r="1028" spans="1:13">
      <c r="A1028" s="2"/>
      <c r="B1028" s="2"/>
      <c r="C1028" s="2"/>
      <c r="D1028" s="2"/>
      <c r="E1028" s="2"/>
      <c r="F1028" s="2"/>
      <c r="G1028" s="5"/>
      <c r="H1028" s="5"/>
      <c r="I1028" s="5"/>
      <c r="J1028" s="5"/>
      <c r="K1028" s="5"/>
      <c r="L1028" s="5"/>
      <c r="M1028" s="13"/>
    </row>
    <row r="1029" spans="1:13">
      <c r="A1029" s="2"/>
      <c r="B1029" s="2"/>
      <c r="C1029" s="2"/>
      <c r="D1029" s="2"/>
      <c r="E1029" s="2"/>
      <c r="F1029" s="2"/>
      <c r="G1029" s="5"/>
      <c r="H1029" s="5"/>
      <c r="I1029" s="5"/>
      <c r="J1029" s="5"/>
      <c r="K1029" s="5"/>
      <c r="L1029" s="5"/>
      <c r="M1029" s="13"/>
    </row>
    <row r="1030" spans="1:13">
      <c r="A1030" s="2"/>
      <c r="B1030" s="2"/>
      <c r="C1030" s="2"/>
      <c r="D1030" s="2"/>
      <c r="E1030" s="2"/>
      <c r="F1030" s="2"/>
      <c r="G1030" s="5"/>
      <c r="H1030" s="5"/>
      <c r="I1030" s="5"/>
      <c r="J1030" s="5"/>
      <c r="K1030" s="5"/>
      <c r="L1030" s="5"/>
      <c r="M1030" s="13"/>
    </row>
    <row r="1031" spans="1:13">
      <c r="A1031" s="2"/>
      <c r="B1031" s="2"/>
      <c r="C1031" s="2"/>
      <c r="D1031" s="2"/>
      <c r="E1031" s="2"/>
      <c r="F1031" s="2"/>
      <c r="G1031" s="5"/>
      <c r="H1031" s="5"/>
      <c r="I1031" s="5"/>
      <c r="J1031" s="5"/>
      <c r="K1031" s="5"/>
      <c r="L1031" s="5"/>
      <c r="M1031" s="13"/>
    </row>
    <row r="1032" spans="1:13">
      <c r="A1032" s="2"/>
      <c r="B1032" s="2"/>
      <c r="C1032" s="2"/>
      <c r="D1032" s="2"/>
      <c r="E1032" s="2"/>
      <c r="F1032" s="2"/>
      <c r="G1032" s="5"/>
      <c r="H1032" s="5"/>
      <c r="I1032" s="5"/>
      <c r="J1032" s="5"/>
      <c r="K1032" s="5"/>
      <c r="L1032" s="5"/>
      <c r="M1032" s="13"/>
    </row>
    <row r="1033" spans="1:13">
      <c r="A1033" s="2"/>
      <c r="B1033" s="2"/>
      <c r="C1033" s="2"/>
      <c r="D1033" s="2"/>
      <c r="E1033" s="2"/>
      <c r="F1033" s="2"/>
      <c r="G1033" s="5"/>
      <c r="H1033" s="5"/>
      <c r="I1033" s="5"/>
      <c r="J1033" s="5"/>
      <c r="K1033" s="5"/>
      <c r="L1033" s="5"/>
      <c r="M1033" s="13"/>
    </row>
    <row r="1034" spans="1:13">
      <c r="A1034" s="2"/>
      <c r="B1034" s="2"/>
      <c r="C1034" s="2"/>
      <c r="D1034" s="2"/>
      <c r="E1034" s="2"/>
      <c r="F1034" s="2"/>
      <c r="G1034" s="5"/>
      <c r="H1034" s="5"/>
      <c r="I1034" s="5"/>
      <c r="J1034" s="5"/>
      <c r="K1034" s="5"/>
      <c r="L1034" s="5"/>
      <c r="M1034" s="13"/>
    </row>
    <row r="1035" spans="1:13">
      <c r="A1035" s="2"/>
      <c r="B1035" s="2"/>
      <c r="C1035" s="2"/>
      <c r="D1035" s="2"/>
      <c r="E1035" s="2"/>
      <c r="F1035" s="2"/>
      <c r="G1035" s="5"/>
      <c r="H1035" s="5"/>
      <c r="I1035" s="5"/>
      <c r="J1035" s="5"/>
      <c r="K1035" s="5"/>
      <c r="L1035" s="5"/>
      <c r="M1035" s="13"/>
    </row>
    <row r="1036" spans="1:13">
      <c r="A1036" s="2"/>
      <c r="B1036" s="2"/>
      <c r="C1036" s="2"/>
      <c r="D1036" s="2"/>
      <c r="E1036" s="2"/>
      <c r="F1036" s="2"/>
      <c r="G1036" s="5"/>
      <c r="H1036" s="5"/>
      <c r="I1036" s="5"/>
      <c r="J1036" s="5"/>
      <c r="K1036" s="5"/>
      <c r="L1036" s="5"/>
      <c r="M1036" s="13"/>
    </row>
    <row r="1037" spans="1:13">
      <c r="A1037" s="2"/>
      <c r="B1037" s="2"/>
      <c r="C1037" s="2"/>
      <c r="D1037" s="2"/>
      <c r="E1037" s="2"/>
      <c r="F1037" s="2"/>
      <c r="G1037" s="5"/>
      <c r="H1037" s="5"/>
      <c r="I1037" s="5"/>
      <c r="J1037" s="5"/>
      <c r="K1037" s="5"/>
      <c r="L1037" s="5"/>
      <c r="M1037" s="13"/>
    </row>
    <row r="1038" spans="1:13">
      <c r="A1038" s="2"/>
      <c r="B1038" s="2"/>
      <c r="C1038" s="2"/>
      <c r="D1038" s="2"/>
      <c r="E1038" s="2"/>
      <c r="F1038" s="2"/>
      <c r="G1038" s="5"/>
      <c r="H1038" s="5"/>
      <c r="I1038" s="5"/>
      <c r="J1038" s="5"/>
      <c r="K1038" s="5"/>
      <c r="L1038" s="5"/>
      <c r="M1038" s="13"/>
    </row>
    <row r="1039" spans="1:13">
      <c r="A1039" s="2"/>
      <c r="B1039" s="2"/>
      <c r="C1039" s="2"/>
      <c r="D1039" s="2"/>
      <c r="E1039" s="2"/>
      <c r="F1039" s="2"/>
      <c r="G1039" s="5"/>
      <c r="H1039" s="5"/>
      <c r="I1039" s="5"/>
      <c r="J1039" s="5"/>
      <c r="K1039" s="5"/>
      <c r="L1039" s="5"/>
      <c r="M1039" s="13"/>
    </row>
    <row r="1040" spans="1:13">
      <c r="A1040" s="2"/>
      <c r="B1040" s="2"/>
      <c r="C1040" s="2"/>
      <c r="D1040" s="2"/>
      <c r="E1040" s="2"/>
      <c r="F1040" s="2"/>
      <c r="G1040" s="5"/>
      <c r="H1040" s="5"/>
      <c r="I1040" s="5"/>
      <c r="J1040" s="5"/>
      <c r="K1040" s="5"/>
      <c r="L1040" s="5"/>
      <c r="M1040" s="13"/>
    </row>
    <row r="1041" spans="1:13">
      <c r="A1041" s="2"/>
      <c r="B1041" s="2"/>
      <c r="C1041" s="2"/>
      <c r="D1041" s="2"/>
      <c r="E1041" s="2"/>
      <c r="F1041" s="2"/>
      <c r="G1041" s="5"/>
      <c r="H1041" s="5"/>
      <c r="I1041" s="5"/>
      <c r="J1041" s="5"/>
      <c r="K1041" s="5"/>
      <c r="L1041" s="5"/>
      <c r="M1041" s="13"/>
    </row>
    <row r="1042" spans="1:13">
      <c r="A1042" s="2"/>
      <c r="B1042" s="2"/>
      <c r="C1042" s="2"/>
      <c r="D1042" s="2"/>
      <c r="E1042" s="2"/>
      <c r="F1042" s="2"/>
      <c r="G1042" s="5"/>
      <c r="H1042" s="5"/>
      <c r="I1042" s="5"/>
      <c r="J1042" s="5"/>
      <c r="K1042" s="5"/>
      <c r="L1042" s="5"/>
      <c r="M1042" s="13"/>
    </row>
    <row r="1043" spans="1:13">
      <c r="A1043" s="2"/>
      <c r="B1043" s="2"/>
      <c r="C1043" s="2"/>
      <c r="D1043" s="2"/>
      <c r="E1043" s="2"/>
      <c r="F1043" s="2"/>
      <c r="G1043" s="5"/>
      <c r="H1043" s="5"/>
      <c r="I1043" s="5"/>
      <c r="J1043" s="5"/>
      <c r="K1043" s="5"/>
      <c r="L1043" s="5"/>
      <c r="M1043" s="13"/>
    </row>
    <row r="1044" spans="1:13">
      <c r="A1044" s="2"/>
      <c r="B1044" s="2"/>
      <c r="C1044" s="2"/>
      <c r="D1044" s="2"/>
      <c r="E1044" s="2"/>
      <c r="F1044" s="2"/>
      <c r="G1044" s="5"/>
      <c r="H1044" s="5"/>
      <c r="I1044" s="5"/>
      <c r="J1044" s="5"/>
      <c r="K1044" s="5"/>
      <c r="L1044" s="5"/>
      <c r="M1044" s="13"/>
    </row>
    <row r="1045" spans="1:13">
      <c r="A1045" s="2"/>
      <c r="B1045" s="2"/>
      <c r="C1045" s="2"/>
      <c r="D1045" s="2"/>
      <c r="E1045" s="2"/>
      <c r="F1045" s="2"/>
      <c r="G1045" s="5"/>
      <c r="H1045" s="5"/>
      <c r="I1045" s="5"/>
      <c r="J1045" s="5"/>
      <c r="K1045" s="5"/>
      <c r="L1045" s="5"/>
      <c r="M1045" s="13"/>
    </row>
    <row r="1046" spans="1:13">
      <c r="A1046" s="2"/>
      <c r="B1046" s="2"/>
      <c r="C1046" s="2"/>
      <c r="D1046" s="2"/>
      <c r="E1046" s="2"/>
      <c r="F1046" s="2"/>
      <c r="G1046" s="5"/>
      <c r="H1046" s="5"/>
      <c r="I1046" s="5"/>
      <c r="J1046" s="5"/>
      <c r="K1046" s="5"/>
      <c r="L1046" s="5"/>
      <c r="M1046" s="13"/>
    </row>
    <row r="1047" spans="1:13">
      <c r="A1047" s="2"/>
      <c r="B1047" s="2"/>
      <c r="C1047" s="2"/>
      <c r="D1047" s="2"/>
      <c r="E1047" s="2"/>
      <c r="F1047" s="2"/>
      <c r="G1047" s="5"/>
      <c r="H1047" s="5"/>
      <c r="I1047" s="5"/>
      <c r="J1047" s="5"/>
      <c r="K1047" s="5"/>
      <c r="L1047" s="5"/>
      <c r="M1047" s="13"/>
    </row>
    <row r="1048" spans="1:13">
      <c r="A1048" s="2"/>
      <c r="B1048" s="2"/>
      <c r="C1048" s="2"/>
      <c r="D1048" s="2"/>
      <c r="E1048" s="2"/>
      <c r="F1048" s="2"/>
      <c r="G1048" s="5"/>
      <c r="H1048" s="5"/>
      <c r="I1048" s="5"/>
      <c r="J1048" s="5"/>
      <c r="K1048" s="5"/>
      <c r="L1048" s="5"/>
      <c r="M1048" s="13"/>
    </row>
    <row r="1049" spans="1:13">
      <c r="A1049" s="2"/>
      <c r="B1049" s="2"/>
      <c r="C1049" s="2"/>
      <c r="D1049" s="2"/>
      <c r="E1049" s="2"/>
      <c r="F1049" s="2"/>
      <c r="G1049" s="5"/>
      <c r="H1049" s="5"/>
      <c r="I1049" s="5"/>
      <c r="J1049" s="5"/>
      <c r="K1049" s="5"/>
      <c r="L1049" s="5"/>
      <c r="M1049" s="13"/>
    </row>
    <row r="1050" spans="1:13">
      <c r="A1050" s="2"/>
      <c r="B1050" s="2"/>
      <c r="C1050" s="2"/>
      <c r="D1050" s="2"/>
      <c r="E1050" s="2"/>
      <c r="F1050" s="2"/>
      <c r="G1050" s="5"/>
      <c r="H1050" s="5"/>
      <c r="I1050" s="5"/>
      <c r="J1050" s="5"/>
      <c r="K1050" s="5"/>
      <c r="L1050" s="5"/>
      <c r="M1050" s="13"/>
    </row>
    <row r="1051" spans="1:13">
      <c r="A1051" s="2"/>
      <c r="B1051" s="2"/>
      <c r="C1051" s="2"/>
      <c r="D1051" s="2"/>
      <c r="E1051" s="2"/>
      <c r="F1051" s="2"/>
      <c r="G1051" s="5"/>
      <c r="H1051" s="5"/>
      <c r="I1051" s="5"/>
      <c r="J1051" s="5"/>
      <c r="K1051" s="5"/>
      <c r="L1051" s="5"/>
      <c r="M1051" s="13"/>
    </row>
    <row r="1052" spans="1:13">
      <c r="A1052" s="2"/>
      <c r="B1052" s="2"/>
      <c r="C1052" s="2"/>
      <c r="D1052" s="2"/>
      <c r="E1052" s="2"/>
      <c r="F1052" s="2"/>
      <c r="G1052" s="5"/>
      <c r="H1052" s="5"/>
      <c r="I1052" s="5"/>
      <c r="J1052" s="5"/>
      <c r="K1052" s="5"/>
      <c r="L1052" s="5"/>
      <c r="M1052" s="13"/>
    </row>
    <row r="1053" spans="1:13">
      <c r="A1053" s="2"/>
      <c r="B1053" s="2"/>
      <c r="C1053" s="2"/>
      <c r="D1053" s="2"/>
      <c r="E1053" s="2"/>
      <c r="F1053" s="2"/>
      <c r="G1053" s="5"/>
      <c r="H1053" s="5"/>
      <c r="I1053" s="5"/>
      <c r="J1053" s="5"/>
      <c r="K1053" s="5"/>
      <c r="L1053" s="5"/>
      <c r="M1053" s="13"/>
    </row>
    <row r="1054" spans="1:13">
      <c r="A1054" s="2"/>
      <c r="B1054" s="2"/>
      <c r="C1054" s="2"/>
      <c r="D1054" s="2"/>
      <c r="E1054" s="2"/>
      <c r="F1054" s="2"/>
      <c r="G1054" s="5"/>
      <c r="H1054" s="5"/>
      <c r="I1054" s="5"/>
      <c r="J1054" s="5"/>
      <c r="K1054" s="5"/>
      <c r="L1054" s="5"/>
      <c r="M1054" s="13"/>
    </row>
    <row r="1055" spans="1:13">
      <c r="A1055" s="2"/>
      <c r="B1055" s="2"/>
      <c r="C1055" s="2"/>
      <c r="D1055" s="2"/>
      <c r="E1055" s="2"/>
      <c r="F1055" s="2"/>
      <c r="G1055" s="5"/>
      <c r="H1055" s="5"/>
      <c r="I1055" s="5"/>
      <c r="J1055" s="5"/>
      <c r="K1055" s="5"/>
      <c r="L1055" s="5"/>
      <c r="M1055" s="13"/>
    </row>
    <row r="1056" spans="1:13">
      <c r="A1056" s="2"/>
      <c r="B1056" s="2"/>
      <c r="C1056" s="2"/>
      <c r="D1056" s="2"/>
      <c r="E1056" s="2"/>
      <c r="F1056" s="2"/>
      <c r="G1056" s="5"/>
      <c r="H1056" s="5"/>
      <c r="I1056" s="5"/>
      <c r="J1056" s="5"/>
      <c r="K1056" s="5"/>
      <c r="L1056" s="5"/>
      <c r="M1056" s="13"/>
    </row>
    <row r="1057" spans="1:13">
      <c r="A1057" s="2"/>
      <c r="B1057" s="2"/>
      <c r="C1057" s="2"/>
      <c r="D1057" s="2"/>
      <c r="E1057" s="2"/>
      <c r="F1057" s="2"/>
      <c r="G1057" s="5"/>
      <c r="H1057" s="5"/>
      <c r="I1057" s="5"/>
      <c r="J1057" s="5"/>
      <c r="K1057" s="5"/>
      <c r="L1057" s="5"/>
      <c r="M1057" s="13"/>
    </row>
    <row r="1058" spans="1:13">
      <c r="A1058" s="2"/>
      <c r="B1058" s="2"/>
      <c r="C1058" s="2"/>
      <c r="D1058" s="2"/>
      <c r="E1058" s="2"/>
      <c r="F1058" s="2"/>
      <c r="G1058" s="5"/>
      <c r="H1058" s="5"/>
      <c r="I1058" s="5"/>
      <c r="J1058" s="5"/>
      <c r="K1058" s="5"/>
      <c r="L1058" s="5"/>
      <c r="M1058" s="13"/>
    </row>
    <row r="1059" spans="1:13">
      <c r="A1059" s="2"/>
      <c r="B1059" s="2"/>
      <c r="C1059" s="2"/>
      <c r="D1059" s="2"/>
      <c r="E1059" s="2"/>
      <c r="F1059" s="2"/>
      <c r="G1059" s="5"/>
      <c r="H1059" s="5"/>
      <c r="I1059" s="5"/>
      <c r="J1059" s="5"/>
      <c r="K1059" s="5"/>
      <c r="L1059" s="5"/>
      <c r="M1059" s="13"/>
    </row>
    <row r="1060" spans="1:13">
      <c r="A1060" s="2"/>
      <c r="B1060" s="2"/>
      <c r="C1060" s="2"/>
      <c r="D1060" s="2"/>
      <c r="E1060" s="2"/>
      <c r="F1060" s="2"/>
      <c r="G1060" s="5"/>
      <c r="H1060" s="5"/>
      <c r="I1060" s="5"/>
      <c r="J1060" s="5"/>
      <c r="K1060" s="5"/>
      <c r="L1060" s="5"/>
      <c r="M1060" s="13"/>
    </row>
    <row r="1061" spans="1:13">
      <c r="A1061" s="2"/>
      <c r="B1061" s="2"/>
      <c r="C1061" s="2"/>
      <c r="D1061" s="2"/>
      <c r="E1061" s="2"/>
      <c r="F1061" s="2"/>
      <c r="G1061" s="5"/>
      <c r="H1061" s="5"/>
      <c r="I1061" s="5"/>
      <c r="J1061" s="5"/>
      <c r="K1061" s="5"/>
      <c r="L1061" s="5"/>
      <c r="M1061" s="13"/>
    </row>
    <row r="1062" spans="1:13">
      <c r="A1062" s="2"/>
      <c r="B1062" s="2"/>
      <c r="C1062" s="2"/>
      <c r="D1062" s="2"/>
      <c r="E1062" s="2"/>
      <c r="F1062" s="2"/>
      <c r="G1062" s="5"/>
      <c r="H1062" s="5"/>
      <c r="I1062" s="5"/>
      <c r="J1062" s="5"/>
      <c r="K1062" s="5"/>
      <c r="L1062" s="5"/>
      <c r="M1062" s="13"/>
    </row>
    <row r="1063" spans="1:13">
      <c r="A1063" s="2"/>
      <c r="B1063" s="2"/>
      <c r="C1063" s="2"/>
      <c r="D1063" s="2"/>
      <c r="E1063" s="2"/>
      <c r="F1063" s="2"/>
      <c r="G1063" s="5"/>
      <c r="H1063" s="5"/>
      <c r="I1063" s="5"/>
      <c r="J1063" s="5"/>
      <c r="K1063" s="5"/>
      <c r="L1063" s="5"/>
      <c r="M1063" s="13"/>
    </row>
    <row r="1064" spans="1:13">
      <c r="A1064" s="2"/>
      <c r="B1064" s="2"/>
      <c r="C1064" s="2"/>
      <c r="D1064" s="2"/>
      <c r="E1064" s="2"/>
      <c r="F1064" s="2"/>
      <c r="G1064" s="5"/>
      <c r="H1064" s="5"/>
      <c r="I1064" s="5"/>
      <c r="J1064" s="5"/>
      <c r="K1064" s="5"/>
      <c r="L1064" s="5"/>
      <c r="M1064" s="13"/>
    </row>
    <row r="1065" spans="1:13">
      <c r="A1065" s="2"/>
      <c r="B1065" s="2"/>
      <c r="C1065" s="2"/>
      <c r="D1065" s="2"/>
      <c r="E1065" s="2"/>
      <c r="F1065" s="2"/>
      <c r="G1065" s="5"/>
      <c r="H1065" s="5"/>
      <c r="I1065" s="5"/>
      <c r="J1065" s="5"/>
      <c r="K1065" s="5"/>
      <c r="L1065" s="5"/>
      <c r="M1065" s="13"/>
    </row>
    <row r="1066" spans="1:13">
      <c r="A1066" s="2"/>
      <c r="B1066" s="2"/>
      <c r="C1066" s="2"/>
      <c r="D1066" s="2"/>
      <c r="E1066" s="2"/>
      <c r="F1066" s="2"/>
      <c r="G1066" s="5"/>
      <c r="H1066" s="5"/>
      <c r="I1066" s="5"/>
      <c r="J1066" s="5"/>
      <c r="K1066" s="5"/>
      <c r="L1066" s="5"/>
      <c r="M1066" s="13"/>
    </row>
    <row r="1067" spans="1:13">
      <c r="A1067" s="2"/>
      <c r="B1067" s="2"/>
      <c r="C1067" s="2"/>
      <c r="D1067" s="2"/>
      <c r="E1067" s="2"/>
      <c r="F1067" s="2"/>
      <c r="G1067" s="5"/>
      <c r="H1067" s="5"/>
      <c r="I1067" s="5"/>
      <c r="J1067" s="5"/>
      <c r="K1067" s="5"/>
      <c r="L1067" s="5"/>
      <c r="M1067" s="13"/>
    </row>
    <row r="1068" spans="1:13">
      <c r="A1068" s="2"/>
      <c r="B1068" s="2"/>
      <c r="C1068" s="2"/>
      <c r="D1068" s="2"/>
      <c r="E1068" s="2"/>
      <c r="F1068" s="2"/>
      <c r="G1068" s="5"/>
      <c r="H1068" s="5"/>
      <c r="I1068" s="5"/>
      <c r="J1068" s="5"/>
      <c r="K1068" s="5"/>
      <c r="L1068" s="5"/>
      <c r="M1068" s="13"/>
    </row>
    <row r="1069" spans="1:13">
      <c r="A1069" s="2"/>
      <c r="B1069" s="2"/>
      <c r="C1069" s="2"/>
      <c r="D1069" s="2"/>
      <c r="E1069" s="2"/>
      <c r="F1069" s="2"/>
      <c r="G1069" s="5"/>
      <c r="H1069" s="5"/>
      <c r="I1069" s="5"/>
      <c r="J1069" s="5"/>
      <c r="K1069" s="5"/>
      <c r="L1069" s="5"/>
      <c r="M1069" s="13"/>
    </row>
    <row r="1070" spans="1:13">
      <c r="A1070" s="2"/>
      <c r="B1070" s="2"/>
      <c r="C1070" s="2"/>
      <c r="D1070" s="2"/>
      <c r="E1070" s="2"/>
      <c r="F1070" s="2"/>
      <c r="G1070" s="5"/>
      <c r="H1070" s="5"/>
      <c r="I1070" s="5"/>
      <c r="J1070" s="5"/>
      <c r="K1070" s="5"/>
      <c r="L1070" s="5"/>
      <c r="M1070" s="13"/>
    </row>
    <row r="1071" spans="1:13">
      <c r="A1071" s="2"/>
      <c r="B1071" s="2"/>
      <c r="C1071" s="2"/>
      <c r="D1071" s="2"/>
      <c r="E1071" s="2"/>
      <c r="F1071" s="2"/>
      <c r="G1071" s="5"/>
      <c r="H1071" s="5"/>
      <c r="I1071" s="5"/>
      <c r="J1071" s="5"/>
      <c r="K1071" s="5"/>
      <c r="L1071" s="5"/>
      <c r="M1071" s="13"/>
    </row>
    <row r="1072" spans="1:13">
      <c r="A1072" s="2"/>
      <c r="B1072" s="2"/>
      <c r="C1072" s="2"/>
      <c r="D1072" s="2"/>
      <c r="E1072" s="2"/>
      <c r="F1072" s="2"/>
      <c r="G1072" s="5"/>
      <c r="H1072" s="5"/>
      <c r="I1072" s="5"/>
      <c r="J1072" s="5"/>
      <c r="K1072" s="5"/>
      <c r="L1072" s="5"/>
      <c r="M1072" s="13"/>
    </row>
    <row r="1073" spans="1:13">
      <c r="A1073" s="2"/>
      <c r="B1073" s="2"/>
      <c r="C1073" s="2"/>
      <c r="D1073" s="2"/>
      <c r="E1073" s="2"/>
      <c r="F1073" s="2"/>
      <c r="G1073" s="5"/>
      <c r="H1073" s="5"/>
      <c r="I1073" s="5"/>
      <c r="J1073" s="5"/>
      <c r="K1073" s="5"/>
      <c r="L1073" s="5"/>
      <c r="M1073" s="13"/>
    </row>
    <row r="1074" spans="1:13">
      <c r="A1074" s="2"/>
      <c r="B1074" s="2"/>
      <c r="C1074" s="2"/>
      <c r="D1074" s="2"/>
      <c r="E1074" s="2"/>
      <c r="F1074" s="2"/>
      <c r="G1074" s="5"/>
      <c r="H1074" s="5"/>
      <c r="I1074" s="5"/>
      <c r="J1074" s="5"/>
      <c r="K1074" s="5"/>
      <c r="L1074" s="5"/>
      <c r="M1074" s="13"/>
    </row>
    <row r="1075" spans="1:13">
      <c r="A1075" s="2"/>
      <c r="B1075" s="2"/>
      <c r="C1075" s="2"/>
      <c r="D1075" s="2"/>
      <c r="E1075" s="2"/>
      <c r="F1075" s="2"/>
      <c r="G1075" s="5"/>
      <c r="H1075" s="5"/>
      <c r="I1075" s="5"/>
      <c r="J1075" s="5"/>
      <c r="K1075" s="5"/>
      <c r="L1075" s="5"/>
      <c r="M1075" s="13"/>
    </row>
    <row r="1076" spans="1:13">
      <c r="A1076" s="2"/>
      <c r="B1076" s="2"/>
      <c r="C1076" s="2"/>
      <c r="D1076" s="2"/>
      <c r="E1076" s="2"/>
      <c r="F1076" s="2"/>
      <c r="G1076" s="5"/>
      <c r="H1076" s="5"/>
      <c r="I1076" s="5"/>
      <c r="J1076" s="5"/>
      <c r="K1076" s="5"/>
      <c r="L1076" s="5"/>
      <c r="M1076" s="13"/>
    </row>
    <row r="1077" spans="1:13">
      <c r="A1077" s="2"/>
      <c r="B1077" s="2"/>
      <c r="C1077" s="2"/>
      <c r="D1077" s="2"/>
      <c r="E1077" s="2"/>
      <c r="F1077" s="2"/>
      <c r="G1077" s="5"/>
      <c r="H1077" s="5"/>
      <c r="I1077" s="5"/>
      <c r="J1077" s="5"/>
      <c r="K1077" s="5"/>
      <c r="L1077" s="5"/>
      <c r="M1077" s="13"/>
    </row>
    <row r="1078" spans="1:13">
      <c r="A1078" s="2"/>
      <c r="B1078" s="2"/>
      <c r="C1078" s="2"/>
      <c r="D1078" s="2"/>
      <c r="E1078" s="2"/>
      <c r="F1078" s="2"/>
      <c r="G1078" s="5"/>
      <c r="H1078" s="5"/>
      <c r="I1078" s="5"/>
      <c r="J1078" s="5"/>
      <c r="K1078" s="5"/>
      <c r="L1078" s="5"/>
      <c r="M1078" s="13"/>
    </row>
    <row r="1079" spans="1:13">
      <c r="A1079" s="2"/>
      <c r="B1079" s="2"/>
      <c r="C1079" s="2"/>
      <c r="D1079" s="2"/>
      <c r="E1079" s="2"/>
      <c r="F1079" s="2"/>
      <c r="G1079" s="5"/>
      <c r="H1079" s="5"/>
      <c r="I1079" s="5"/>
      <c r="J1079" s="5"/>
      <c r="K1079" s="5"/>
      <c r="L1079" s="5"/>
      <c r="M1079" s="13"/>
    </row>
    <row r="1080" spans="1:13">
      <c r="A1080" s="2"/>
      <c r="B1080" s="2"/>
      <c r="C1080" s="2"/>
      <c r="D1080" s="2"/>
      <c r="E1080" s="2"/>
      <c r="F1080" s="2"/>
      <c r="G1080" s="5"/>
      <c r="H1080" s="5"/>
      <c r="I1080" s="5"/>
      <c r="J1080" s="5"/>
      <c r="K1080" s="5"/>
      <c r="L1080" s="5"/>
      <c r="M1080" s="13"/>
    </row>
    <row r="1081" spans="1:13">
      <c r="A1081" s="2"/>
      <c r="B1081" s="2"/>
      <c r="C1081" s="2"/>
      <c r="D1081" s="2"/>
      <c r="E1081" s="2"/>
      <c r="F1081" s="2"/>
      <c r="G1081" s="5"/>
      <c r="H1081" s="5"/>
      <c r="I1081" s="5"/>
      <c r="J1081" s="5"/>
      <c r="K1081" s="5"/>
      <c r="L1081" s="5"/>
      <c r="M1081" s="13"/>
    </row>
    <row r="1082" spans="1:13">
      <c r="A1082" s="2"/>
      <c r="B1082" s="2"/>
      <c r="C1082" s="2"/>
      <c r="D1082" s="2"/>
      <c r="E1082" s="2"/>
      <c r="F1082" s="2"/>
      <c r="G1082" s="5"/>
      <c r="H1082" s="5"/>
      <c r="I1082" s="5"/>
      <c r="J1082" s="5"/>
      <c r="K1082" s="5"/>
      <c r="L1082" s="5"/>
      <c r="M1082" s="13"/>
    </row>
    <row r="1083" spans="1:13">
      <c r="A1083" s="2"/>
      <c r="B1083" s="2"/>
      <c r="C1083" s="2"/>
      <c r="D1083" s="2"/>
      <c r="E1083" s="2"/>
      <c r="F1083" s="2"/>
      <c r="G1083" s="5"/>
      <c r="H1083" s="5"/>
      <c r="I1083" s="5"/>
      <c r="J1083" s="5"/>
      <c r="K1083" s="5"/>
      <c r="L1083" s="5"/>
      <c r="M1083" s="13"/>
    </row>
    <row r="1084" spans="1:13">
      <c r="A1084" s="2"/>
      <c r="B1084" s="2"/>
      <c r="C1084" s="2"/>
      <c r="D1084" s="2"/>
      <c r="E1084" s="2"/>
      <c r="F1084" s="2"/>
      <c r="G1084" s="5"/>
      <c r="H1084" s="5"/>
      <c r="I1084" s="5"/>
      <c r="J1084" s="5"/>
      <c r="K1084" s="5"/>
      <c r="L1084" s="5"/>
      <c r="M1084" s="13"/>
    </row>
    <row r="1085" spans="1:13">
      <c r="A1085" s="2"/>
      <c r="B1085" s="2"/>
      <c r="C1085" s="2"/>
      <c r="D1085" s="2"/>
      <c r="E1085" s="2"/>
      <c r="F1085" s="2"/>
      <c r="G1085" s="5"/>
      <c r="H1085" s="5"/>
      <c r="I1085" s="5"/>
      <c r="J1085" s="5"/>
      <c r="K1085" s="5"/>
      <c r="L1085" s="5"/>
      <c r="M1085" s="13"/>
    </row>
    <row r="1086" spans="1:13">
      <c r="A1086" s="2"/>
      <c r="B1086" s="2"/>
      <c r="C1086" s="2"/>
      <c r="D1086" s="2"/>
      <c r="E1086" s="2"/>
      <c r="F1086" s="2"/>
      <c r="G1086" s="5"/>
      <c r="H1086" s="5"/>
      <c r="I1086" s="5"/>
      <c r="J1086" s="5"/>
      <c r="K1086" s="5"/>
      <c r="L1086" s="5"/>
      <c r="M1086" s="13"/>
    </row>
    <row r="1087" spans="1:13">
      <c r="A1087" s="2"/>
      <c r="B1087" s="2"/>
      <c r="C1087" s="2"/>
      <c r="D1087" s="2"/>
      <c r="E1087" s="2"/>
      <c r="F1087" s="2"/>
      <c r="G1087" s="5"/>
      <c r="H1087" s="5"/>
      <c r="I1087" s="5"/>
      <c r="J1087" s="5"/>
      <c r="K1087" s="5"/>
      <c r="L1087" s="5"/>
      <c r="M1087" s="13"/>
    </row>
    <row r="1088" spans="1:13">
      <c r="A1088" s="2"/>
      <c r="B1088" s="2"/>
      <c r="C1088" s="2"/>
      <c r="D1088" s="2"/>
      <c r="E1088" s="2"/>
      <c r="F1088" s="2"/>
      <c r="G1088" s="5"/>
      <c r="H1088" s="5"/>
      <c r="I1088" s="5"/>
      <c r="J1088" s="5"/>
      <c r="K1088" s="5"/>
      <c r="L1088" s="5"/>
      <c r="M1088" s="13"/>
    </row>
    <row r="1089" spans="1:13">
      <c r="A1089" s="2"/>
      <c r="B1089" s="2"/>
      <c r="C1089" s="2"/>
      <c r="D1089" s="2"/>
      <c r="E1089" s="2"/>
      <c r="F1089" s="2"/>
      <c r="G1089" s="5"/>
      <c r="H1089" s="5"/>
      <c r="I1089" s="5"/>
      <c r="J1089" s="5"/>
      <c r="K1089" s="5"/>
      <c r="L1089" s="5"/>
      <c r="M1089" s="13"/>
    </row>
    <row r="1090" spans="1:13">
      <c r="A1090" s="2"/>
      <c r="B1090" s="2"/>
      <c r="C1090" s="2"/>
      <c r="D1090" s="2"/>
      <c r="E1090" s="2"/>
      <c r="F1090" s="2"/>
      <c r="G1090" s="5"/>
      <c r="H1090" s="5"/>
      <c r="I1090" s="5"/>
      <c r="J1090" s="5"/>
      <c r="K1090" s="5"/>
      <c r="L1090" s="5"/>
      <c r="M1090" s="13"/>
    </row>
    <row r="1091" spans="1:13">
      <c r="A1091" s="2"/>
      <c r="B1091" s="2"/>
      <c r="C1091" s="2"/>
      <c r="D1091" s="2"/>
      <c r="E1091" s="2"/>
      <c r="F1091" s="2"/>
      <c r="G1091" s="5"/>
      <c r="H1091" s="5"/>
      <c r="I1091" s="5"/>
      <c r="J1091" s="5"/>
      <c r="K1091" s="5"/>
      <c r="L1091" s="5"/>
      <c r="M1091" s="13"/>
    </row>
    <row r="1092" spans="1:13">
      <c r="A1092" s="2"/>
      <c r="B1092" s="2"/>
      <c r="C1092" s="2"/>
      <c r="D1092" s="2"/>
      <c r="E1092" s="2"/>
      <c r="F1092" s="2"/>
      <c r="G1092" s="5"/>
      <c r="H1092" s="5"/>
      <c r="I1092" s="5"/>
      <c r="J1092" s="5"/>
      <c r="K1092" s="5"/>
      <c r="L1092" s="5"/>
      <c r="M1092" s="13"/>
    </row>
    <row r="1093" spans="1:13">
      <c r="A1093" s="2"/>
      <c r="B1093" s="2"/>
      <c r="C1093" s="2"/>
      <c r="D1093" s="2"/>
      <c r="E1093" s="2"/>
      <c r="F1093" s="2"/>
      <c r="G1093" s="5"/>
      <c r="H1093" s="5"/>
      <c r="I1093" s="5"/>
      <c r="J1093" s="5"/>
      <c r="K1093" s="5"/>
      <c r="L1093" s="5"/>
      <c r="M1093" s="13"/>
    </row>
    <row r="1094" spans="1:13">
      <c r="A1094" s="2"/>
      <c r="B1094" s="2"/>
      <c r="C1094" s="2"/>
      <c r="D1094" s="2"/>
      <c r="E1094" s="2"/>
      <c r="F1094" s="2"/>
      <c r="G1094" s="5"/>
      <c r="H1094" s="5"/>
      <c r="I1094" s="5"/>
      <c r="J1094" s="5"/>
      <c r="K1094" s="5"/>
      <c r="L1094" s="5"/>
      <c r="M1094" s="13"/>
    </row>
    <row r="1095" spans="1:13">
      <c r="A1095" s="2"/>
      <c r="B1095" s="2"/>
      <c r="C1095" s="2"/>
      <c r="D1095" s="2"/>
      <c r="E1095" s="2"/>
      <c r="F1095" s="2"/>
      <c r="G1095" s="5"/>
      <c r="H1095" s="5"/>
      <c r="I1095" s="5"/>
      <c r="J1095" s="5"/>
      <c r="K1095" s="5"/>
      <c r="L1095" s="5"/>
      <c r="M1095" s="13"/>
    </row>
    <row r="1096" spans="1:13">
      <c r="A1096" s="2"/>
      <c r="B1096" s="2"/>
      <c r="C1096" s="2"/>
      <c r="D1096" s="2"/>
      <c r="E1096" s="2"/>
      <c r="F1096" s="2"/>
      <c r="G1096" s="5"/>
      <c r="H1096" s="5"/>
      <c r="I1096" s="5"/>
      <c r="J1096" s="5"/>
      <c r="K1096" s="5"/>
      <c r="L1096" s="5"/>
      <c r="M1096" s="13"/>
    </row>
    <row r="1097" spans="1:13">
      <c r="A1097" s="2"/>
      <c r="B1097" s="2"/>
      <c r="C1097" s="2"/>
      <c r="D1097" s="2"/>
      <c r="E1097" s="2"/>
      <c r="F1097" s="2"/>
      <c r="G1097" s="5"/>
      <c r="H1097" s="5"/>
      <c r="I1097" s="5"/>
      <c r="J1097" s="5"/>
      <c r="K1097" s="5"/>
      <c r="L1097" s="5"/>
      <c r="M1097" s="13"/>
    </row>
    <row r="1098" spans="1:13">
      <c r="A1098" s="2"/>
      <c r="B1098" s="2"/>
      <c r="C1098" s="2"/>
      <c r="D1098" s="2"/>
      <c r="E1098" s="2"/>
      <c r="F1098" s="2"/>
      <c r="G1098" s="5"/>
      <c r="H1098" s="5"/>
      <c r="I1098" s="5"/>
      <c r="J1098" s="5"/>
      <c r="K1098" s="5"/>
      <c r="L1098" s="5"/>
      <c r="M1098" s="13"/>
    </row>
    <row r="1099" spans="1:13">
      <c r="A1099" s="2"/>
      <c r="B1099" s="2"/>
      <c r="C1099" s="2"/>
      <c r="D1099" s="2"/>
      <c r="E1099" s="2"/>
      <c r="F1099" s="2"/>
      <c r="G1099" s="5"/>
      <c r="H1099" s="5"/>
      <c r="I1099" s="5"/>
      <c r="J1099" s="5"/>
      <c r="K1099" s="5"/>
      <c r="L1099" s="5"/>
      <c r="M1099" s="13"/>
    </row>
    <row r="1100" spans="1:13">
      <c r="A1100" s="2"/>
      <c r="B1100" s="2"/>
      <c r="C1100" s="2"/>
      <c r="D1100" s="2"/>
      <c r="E1100" s="2"/>
      <c r="F1100" s="2"/>
      <c r="G1100" s="5"/>
      <c r="H1100" s="5"/>
      <c r="I1100" s="5"/>
      <c r="J1100" s="5"/>
      <c r="K1100" s="5"/>
      <c r="L1100" s="5"/>
      <c r="M1100" s="13"/>
    </row>
    <row r="1101" spans="1:13">
      <c r="A1101" s="2"/>
      <c r="B1101" s="2"/>
      <c r="C1101" s="2"/>
      <c r="D1101" s="2"/>
      <c r="E1101" s="2"/>
      <c r="F1101" s="2"/>
      <c r="G1101" s="5"/>
      <c r="H1101" s="5"/>
      <c r="I1101" s="5"/>
      <c r="J1101" s="5"/>
      <c r="K1101" s="5"/>
      <c r="L1101" s="5"/>
      <c r="M1101" s="13"/>
    </row>
    <row r="1102" spans="1:13">
      <c r="A1102" s="2"/>
      <c r="B1102" s="2"/>
      <c r="C1102" s="2"/>
      <c r="D1102" s="2"/>
      <c r="E1102" s="2"/>
      <c r="F1102" s="2"/>
      <c r="G1102" s="5"/>
      <c r="H1102" s="5"/>
      <c r="I1102" s="5"/>
      <c r="J1102" s="5"/>
      <c r="K1102" s="5"/>
      <c r="L1102" s="5"/>
      <c r="M1102" s="13"/>
    </row>
    <row r="1103" spans="1:13">
      <c r="A1103" s="2"/>
      <c r="B1103" s="2"/>
      <c r="C1103" s="2"/>
      <c r="D1103" s="2"/>
      <c r="E1103" s="2"/>
      <c r="F1103" s="2"/>
      <c r="G1103" s="5"/>
      <c r="H1103" s="5"/>
      <c r="I1103" s="5"/>
      <c r="J1103" s="5"/>
      <c r="K1103" s="5"/>
      <c r="L1103" s="5"/>
      <c r="M1103" s="13"/>
    </row>
    <row r="1104" spans="1:13">
      <c r="A1104" s="2"/>
      <c r="B1104" s="2"/>
      <c r="C1104" s="2"/>
      <c r="D1104" s="2"/>
      <c r="E1104" s="2"/>
      <c r="F1104" s="2"/>
      <c r="G1104" s="5"/>
      <c r="H1104" s="5"/>
      <c r="I1104" s="5"/>
      <c r="J1104" s="5"/>
      <c r="K1104" s="5"/>
      <c r="L1104" s="5"/>
      <c r="M1104" s="13"/>
    </row>
    <row r="1105" spans="1:13">
      <c r="A1105" s="2"/>
      <c r="B1105" s="2"/>
      <c r="C1105" s="2"/>
      <c r="D1105" s="2"/>
      <c r="E1105" s="2"/>
      <c r="F1105" s="2"/>
      <c r="G1105" s="5"/>
      <c r="H1105" s="5"/>
      <c r="I1105" s="5"/>
      <c r="J1105" s="5"/>
      <c r="K1105" s="5"/>
      <c r="L1105" s="5"/>
      <c r="M1105" s="13"/>
    </row>
    <row r="1106" spans="1:13">
      <c r="A1106" s="2"/>
      <c r="B1106" s="2"/>
      <c r="C1106" s="2"/>
      <c r="D1106" s="2"/>
      <c r="E1106" s="2"/>
      <c r="F1106" s="2"/>
      <c r="G1106" s="5"/>
      <c r="H1106" s="5"/>
      <c r="I1106" s="5"/>
      <c r="J1106" s="5"/>
      <c r="K1106" s="5"/>
      <c r="L1106" s="5"/>
      <c r="M1106" s="13"/>
    </row>
    <row r="1107" spans="1:13">
      <c r="A1107" s="2"/>
      <c r="B1107" s="2"/>
      <c r="C1107" s="2"/>
      <c r="D1107" s="2"/>
      <c r="E1107" s="2"/>
      <c r="F1107" s="2"/>
      <c r="G1107" s="5"/>
      <c r="H1107" s="5"/>
      <c r="I1107" s="5"/>
      <c r="J1107" s="5"/>
      <c r="K1107" s="5"/>
      <c r="L1107" s="5"/>
      <c r="M1107" s="13"/>
    </row>
    <row r="1108" spans="1:13">
      <c r="A1108" s="2"/>
      <c r="B1108" s="2"/>
      <c r="C1108" s="2"/>
      <c r="D1108" s="2"/>
      <c r="E1108" s="2"/>
      <c r="F1108" s="2"/>
      <c r="G1108" s="5"/>
      <c r="H1108" s="5"/>
      <c r="I1108" s="5"/>
      <c r="J1108" s="5"/>
      <c r="K1108" s="5"/>
      <c r="L1108" s="5"/>
      <c r="M1108" s="13"/>
    </row>
    <row r="1109" spans="1:13">
      <c r="A1109" s="2"/>
      <c r="B1109" s="2"/>
      <c r="C1109" s="2"/>
      <c r="D1109" s="2"/>
      <c r="E1109" s="2"/>
      <c r="F1109" s="2"/>
      <c r="G1109" s="5"/>
      <c r="H1109" s="5"/>
      <c r="I1109" s="5"/>
      <c r="J1109" s="5"/>
      <c r="K1109" s="5"/>
      <c r="L1109" s="5"/>
      <c r="M1109" s="13"/>
    </row>
    <row r="1110" spans="1:13">
      <c r="A1110" s="2"/>
      <c r="B1110" s="2"/>
      <c r="C1110" s="2"/>
      <c r="D1110" s="2"/>
      <c r="E1110" s="2"/>
      <c r="F1110" s="2"/>
      <c r="G1110" s="5"/>
      <c r="H1110" s="5"/>
      <c r="I1110" s="5"/>
      <c r="J1110" s="5"/>
      <c r="K1110" s="5"/>
      <c r="L1110" s="5"/>
      <c r="M1110" s="13"/>
    </row>
    <row r="1111" spans="1:13">
      <c r="A1111" s="2"/>
      <c r="B1111" s="2"/>
      <c r="C1111" s="2"/>
      <c r="D1111" s="2"/>
      <c r="E1111" s="2"/>
      <c r="F1111" s="2"/>
      <c r="G1111" s="5"/>
      <c r="H1111" s="5"/>
      <c r="I1111" s="5"/>
      <c r="J1111" s="5"/>
      <c r="K1111" s="5"/>
      <c r="L1111" s="5"/>
      <c r="M1111" s="13"/>
    </row>
    <row r="1112" spans="1:13">
      <c r="A1112" s="2"/>
      <c r="B1112" s="2"/>
      <c r="C1112" s="2"/>
      <c r="D1112" s="2"/>
      <c r="E1112" s="2"/>
      <c r="F1112" s="2"/>
      <c r="G1112" s="5"/>
      <c r="H1112" s="5"/>
      <c r="I1112" s="5"/>
      <c r="J1112" s="5"/>
      <c r="K1112" s="5"/>
      <c r="L1112" s="5"/>
      <c r="M1112" s="13"/>
    </row>
    <row r="1113" spans="1:13">
      <c r="A1113" s="2"/>
      <c r="B1113" s="2"/>
      <c r="C1113" s="2"/>
      <c r="D1113" s="2"/>
      <c r="E1113" s="2"/>
      <c r="F1113" s="2"/>
      <c r="G1113" s="5"/>
      <c r="H1113" s="5"/>
      <c r="I1113" s="5"/>
      <c r="J1113" s="5"/>
      <c r="K1113" s="5"/>
      <c r="L1113" s="5"/>
      <c r="M1113" s="13"/>
    </row>
    <row r="1114" spans="1:13">
      <c r="A1114" s="2"/>
      <c r="B1114" s="2"/>
      <c r="C1114" s="2"/>
      <c r="D1114" s="2"/>
      <c r="E1114" s="2"/>
      <c r="F1114" s="2"/>
      <c r="G1114" s="5"/>
      <c r="H1114" s="5"/>
      <c r="I1114" s="5"/>
      <c r="J1114" s="5"/>
      <c r="K1114" s="5"/>
      <c r="L1114" s="5"/>
      <c r="M1114" s="13"/>
    </row>
    <row r="1115" spans="1:13">
      <c r="A1115" s="2"/>
      <c r="B1115" s="2"/>
      <c r="C1115" s="2"/>
      <c r="D1115" s="2"/>
      <c r="E1115" s="2"/>
      <c r="F1115" s="2"/>
      <c r="G1115" s="5"/>
      <c r="H1115" s="5"/>
      <c r="I1115" s="5"/>
      <c r="J1115" s="5"/>
      <c r="K1115" s="5"/>
      <c r="L1115" s="5"/>
      <c r="M1115" s="13"/>
    </row>
    <row r="1116" spans="1:13">
      <c r="A1116" s="2"/>
      <c r="B1116" s="2"/>
      <c r="C1116" s="2"/>
      <c r="D1116" s="2"/>
      <c r="E1116" s="2"/>
      <c r="F1116" s="2"/>
      <c r="G1116" s="5"/>
      <c r="H1116" s="5"/>
      <c r="I1116" s="5"/>
      <c r="J1116" s="5"/>
      <c r="K1116" s="5"/>
      <c r="L1116" s="5"/>
      <c r="M1116" s="13"/>
    </row>
    <row r="1117" spans="1:13">
      <c r="A1117" s="2"/>
      <c r="B1117" s="2"/>
      <c r="C1117" s="2"/>
      <c r="D1117" s="2"/>
      <c r="E1117" s="2"/>
      <c r="F1117" s="2"/>
      <c r="G1117" s="5"/>
      <c r="H1117" s="5"/>
      <c r="I1117" s="5"/>
      <c r="J1117" s="5"/>
      <c r="K1117" s="5"/>
      <c r="L1117" s="5"/>
      <c r="M1117" s="13"/>
    </row>
    <row r="1118" spans="1:13">
      <c r="A1118" s="2"/>
      <c r="B1118" s="2"/>
      <c r="C1118" s="2"/>
      <c r="D1118" s="2"/>
      <c r="E1118" s="2"/>
      <c r="F1118" s="2"/>
      <c r="G1118" s="5"/>
      <c r="H1118" s="5"/>
      <c r="I1118" s="5"/>
      <c r="J1118" s="5"/>
      <c r="K1118" s="5"/>
      <c r="L1118" s="5"/>
      <c r="M1118" s="13"/>
    </row>
    <row r="1119" spans="1:13">
      <c r="A1119" s="2"/>
      <c r="B1119" s="2"/>
      <c r="C1119" s="2"/>
      <c r="D1119" s="2"/>
      <c r="E1119" s="2"/>
      <c r="F1119" s="2"/>
      <c r="G1119" s="5"/>
      <c r="H1119" s="5"/>
      <c r="I1119" s="5"/>
      <c r="J1119" s="5"/>
      <c r="K1119" s="5"/>
      <c r="L1119" s="5"/>
      <c r="M1119" s="13"/>
    </row>
    <row r="1120" spans="1:13">
      <c r="A1120" s="2"/>
      <c r="B1120" s="2"/>
      <c r="C1120" s="2"/>
      <c r="D1120" s="2"/>
      <c r="E1120" s="2"/>
      <c r="F1120" s="2"/>
      <c r="G1120" s="5"/>
      <c r="H1120" s="5"/>
      <c r="I1120" s="5"/>
      <c r="J1120" s="5"/>
      <c r="K1120" s="5"/>
      <c r="L1120" s="5"/>
      <c r="M1120" s="13"/>
    </row>
    <row r="1121" spans="1:13">
      <c r="A1121" s="2"/>
      <c r="B1121" s="2"/>
      <c r="C1121" s="2"/>
      <c r="D1121" s="2"/>
      <c r="E1121" s="2"/>
      <c r="F1121" s="2"/>
      <c r="G1121" s="5"/>
      <c r="H1121" s="5"/>
      <c r="I1121" s="5"/>
      <c r="J1121" s="5"/>
      <c r="K1121" s="5"/>
      <c r="L1121" s="5"/>
      <c r="M1121" s="13"/>
    </row>
    <row r="1122" spans="1:13">
      <c r="A1122" s="2"/>
      <c r="B1122" s="2"/>
      <c r="C1122" s="2"/>
      <c r="D1122" s="2"/>
      <c r="E1122" s="2"/>
      <c r="F1122" s="2"/>
      <c r="G1122" s="5"/>
      <c r="H1122" s="5"/>
      <c r="I1122" s="5"/>
      <c r="J1122" s="5"/>
      <c r="K1122" s="5"/>
      <c r="L1122" s="5"/>
      <c r="M1122" s="13"/>
    </row>
    <row r="1123" spans="1:13">
      <c r="A1123" s="2"/>
      <c r="B1123" s="2"/>
      <c r="C1123" s="2"/>
      <c r="D1123" s="2"/>
      <c r="E1123" s="2"/>
      <c r="F1123" s="2"/>
      <c r="G1123" s="5"/>
      <c r="H1123" s="5"/>
      <c r="I1123" s="5"/>
      <c r="J1123" s="5"/>
      <c r="K1123" s="5"/>
      <c r="L1123" s="5"/>
      <c r="M1123" s="13"/>
    </row>
    <row r="1124" spans="1:13">
      <c r="A1124" s="2"/>
      <c r="B1124" s="2"/>
      <c r="C1124" s="2"/>
      <c r="D1124" s="2"/>
      <c r="E1124" s="2"/>
      <c r="F1124" s="2"/>
      <c r="G1124" s="5"/>
      <c r="H1124" s="5"/>
      <c r="I1124" s="5"/>
      <c r="J1124" s="5"/>
      <c r="K1124" s="5"/>
      <c r="L1124" s="5"/>
      <c r="M1124" s="13"/>
    </row>
    <row r="1125" spans="1:13">
      <c r="A1125" s="2"/>
      <c r="B1125" s="2"/>
      <c r="C1125" s="2"/>
      <c r="D1125" s="2"/>
      <c r="E1125" s="2"/>
      <c r="F1125" s="2"/>
      <c r="G1125" s="5"/>
      <c r="H1125" s="5"/>
      <c r="I1125" s="5"/>
      <c r="J1125" s="5"/>
      <c r="K1125" s="5"/>
      <c r="L1125" s="5"/>
      <c r="M1125" s="13"/>
    </row>
    <row r="1126" spans="1:13">
      <c r="A1126" s="2"/>
      <c r="B1126" s="2"/>
      <c r="C1126" s="2"/>
      <c r="D1126" s="2"/>
      <c r="E1126" s="2"/>
      <c r="F1126" s="2"/>
      <c r="G1126" s="5"/>
      <c r="H1126" s="5"/>
      <c r="I1126" s="5"/>
      <c r="J1126" s="5"/>
      <c r="K1126" s="5"/>
      <c r="L1126" s="5"/>
      <c r="M1126" s="13"/>
    </row>
    <row r="1127" spans="1:13">
      <c r="A1127" s="2"/>
      <c r="B1127" s="2"/>
      <c r="C1127" s="2"/>
      <c r="D1127" s="2"/>
      <c r="E1127" s="2"/>
      <c r="F1127" s="2"/>
      <c r="G1127" s="5"/>
      <c r="H1127" s="5"/>
      <c r="I1127" s="5"/>
      <c r="J1127" s="5"/>
      <c r="K1127" s="5"/>
      <c r="L1127" s="5"/>
      <c r="M1127" s="13"/>
    </row>
    <row r="1128" spans="1:13">
      <c r="A1128" s="2"/>
      <c r="B1128" s="2"/>
      <c r="C1128" s="2"/>
      <c r="D1128" s="2"/>
      <c r="E1128" s="2"/>
      <c r="F1128" s="2"/>
      <c r="G1128" s="5"/>
      <c r="H1128" s="5"/>
      <c r="I1128" s="5"/>
      <c r="J1128" s="5"/>
      <c r="K1128" s="5"/>
      <c r="L1128" s="5"/>
      <c r="M1128" s="13"/>
    </row>
    <row r="1129" spans="1:13">
      <c r="A1129" s="2"/>
      <c r="B1129" s="2"/>
      <c r="C1129" s="2"/>
      <c r="D1129" s="2"/>
      <c r="E1129" s="2"/>
      <c r="F1129" s="2"/>
      <c r="G1129" s="5"/>
      <c r="H1129" s="5"/>
      <c r="I1129" s="5"/>
      <c r="J1129" s="5"/>
      <c r="K1129" s="5"/>
      <c r="L1129" s="5"/>
      <c r="M1129" s="13"/>
    </row>
    <row r="1130" spans="1:13">
      <c r="A1130" s="2"/>
      <c r="B1130" s="2"/>
      <c r="C1130" s="2"/>
      <c r="D1130" s="2"/>
      <c r="E1130" s="2"/>
      <c r="F1130" s="2"/>
      <c r="G1130" s="5"/>
      <c r="H1130" s="5"/>
      <c r="I1130" s="5"/>
      <c r="J1130" s="5"/>
      <c r="K1130" s="5"/>
      <c r="L1130" s="5"/>
      <c r="M1130" s="13"/>
    </row>
    <row r="1131" spans="1:13">
      <c r="A1131" s="2"/>
      <c r="B1131" s="2"/>
      <c r="C1131" s="2"/>
      <c r="D1131" s="2"/>
      <c r="E1131" s="2"/>
      <c r="F1131" s="2"/>
      <c r="G1131" s="5"/>
      <c r="H1131" s="5"/>
      <c r="I1131" s="5"/>
      <c r="J1131" s="5"/>
      <c r="K1131" s="5"/>
      <c r="L1131" s="5"/>
      <c r="M1131" s="13"/>
    </row>
    <row r="1132" spans="1:13">
      <c r="A1132" s="2"/>
      <c r="B1132" s="2"/>
      <c r="C1132" s="2"/>
      <c r="D1132" s="2"/>
      <c r="E1132" s="2"/>
      <c r="F1132" s="2"/>
      <c r="G1132" s="5"/>
      <c r="H1132" s="5"/>
      <c r="I1132" s="5"/>
      <c r="J1132" s="5"/>
      <c r="K1132" s="5"/>
      <c r="L1132" s="5"/>
      <c r="M1132" s="13"/>
    </row>
    <row r="1133" spans="1:13">
      <c r="A1133" s="2"/>
      <c r="B1133" s="2"/>
      <c r="C1133" s="2"/>
      <c r="D1133" s="2"/>
      <c r="E1133" s="2"/>
      <c r="F1133" s="2"/>
      <c r="G1133" s="5"/>
      <c r="H1133" s="5"/>
      <c r="I1133" s="5"/>
      <c r="J1133" s="5"/>
      <c r="K1133" s="5"/>
      <c r="L1133" s="5"/>
      <c r="M1133" s="13"/>
    </row>
    <row r="1134" spans="1:13">
      <c r="A1134" s="2"/>
      <c r="B1134" s="2"/>
      <c r="C1134" s="2"/>
      <c r="D1134" s="2"/>
      <c r="E1134" s="2"/>
      <c r="F1134" s="2"/>
      <c r="G1134" s="5"/>
      <c r="H1134" s="5"/>
      <c r="I1134" s="5"/>
      <c r="J1134" s="5"/>
      <c r="K1134" s="5"/>
      <c r="L1134" s="5"/>
      <c r="M1134" s="13"/>
    </row>
    <row r="1135" spans="1:13">
      <c r="A1135" s="2"/>
      <c r="B1135" s="2"/>
      <c r="C1135" s="2"/>
      <c r="D1135" s="2"/>
      <c r="E1135" s="2"/>
      <c r="F1135" s="2"/>
      <c r="G1135" s="5"/>
      <c r="H1135" s="5"/>
      <c r="I1135" s="5"/>
      <c r="J1135" s="5"/>
      <c r="K1135" s="5"/>
      <c r="L1135" s="5"/>
      <c r="M1135" s="13"/>
    </row>
    <row r="1136" spans="1:13">
      <c r="A1136" s="2"/>
      <c r="B1136" s="2"/>
      <c r="C1136" s="2"/>
      <c r="D1136" s="2"/>
      <c r="E1136" s="2"/>
      <c r="F1136" s="2"/>
      <c r="G1136" s="5"/>
      <c r="H1136" s="5"/>
      <c r="I1136" s="5"/>
      <c r="J1136" s="5"/>
      <c r="K1136" s="5"/>
      <c r="L1136" s="5"/>
      <c r="M1136" s="13"/>
    </row>
    <row r="1137" spans="1:13">
      <c r="A1137" s="2"/>
      <c r="B1137" s="2"/>
      <c r="C1137" s="2"/>
      <c r="D1137" s="2"/>
      <c r="E1137" s="2"/>
      <c r="F1137" s="2"/>
      <c r="G1137" s="5"/>
      <c r="H1137" s="5"/>
      <c r="I1137" s="5"/>
      <c r="J1137" s="5"/>
      <c r="K1137" s="5"/>
      <c r="L1137" s="5"/>
      <c r="M1137" s="13"/>
    </row>
    <row r="1138" spans="1:13">
      <c r="A1138" s="2"/>
      <c r="B1138" s="2"/>
      <c r="C1138" s="2"/>
      <c r="D1138" s="2"/>
      <c r="E1138" s="2"/>
      <c r="F1138" s="2"/>
      <c r="G1138" s="5"/>
      <c r="H1138" s="5"/>
      <c r="I1138" s="5"/>
      <c r="J1138" s="5"/>
      <c r="K1138" s="5"/>
      <c r="L1138" s="5"/>
      <c r="M1138" s="13"/>
    </row>
    <row r="1139" spans="1:13">
      <c r="A1139" s="2"/>
      <c r="B1139" s="2"/>
      <c r="C1139" s="2"/>
      <c r="D1139" s="2"/>
      <c r="E1139" s="2"/>
      <c r="F1139" s="2"/>
      <c r="G1139" s="5"/>
      <c r="H1139" s="5"/>
      <c r="I1139" s="5"/>
      <c r="J1139" s="5"/>
      <c r="K1139" s="5"/>
      <c r="L1139" s="5"/>
      <c r="M1139" s="13"/>
    </row>
    <row r="1140" spans="1:13">
      <c r="A1140" s="2"/>
      <c r="B1140" s="2"/>
      <c r="C1140" s="2"/>
      <c r="D1140" s="2"/>
      <c r="E1140" s="2"/>
      <c r="F1140" s="2"/>
      <c r="G1140" s="5"/>
      <c r="H1140" s="5"/>
      <c r="I1140" s="5"/>
      <c r="J1140" s="5"/>
      <c r="K1140" s="5"/>
      <c r="L1140" s="5"/>
      <c r="M1140" s="13"/>
    </row>
    <row r="1141" spans="1:13">
      <c r="A1141" s="2"/>
      <c r="B1141" s="2"/>
      <c r="C1141" s="2"/>
      <c r="D1141" s="2"/>
      <c r="E1141" s="2"/>
      <c r="F1141" s="2"/>
      <c r="G1141" s="5"/>
      <c r="H1141" s="5"/>
      <c r="I1141" s="5"/>
      <c r="J1141" s="5"/>
      <c r="K1141" s="5"/>
      <c r="L1141" s="5"/>
      <c r="M1141" s="13"/>
    </row>
    <row r="1142" spans="1:13">
      <c r="A1142" s="2"/>
      <c r="B1142" s="2"/>
      <c r="C1142" s="2"/>
      <c r="D1142" s="2"/>
      <c r="E1142" s="2"/>
      <c r="F1142" s="2"/>
      <c r="G1142" s="5"/>
      <c r="H1142" s="5"/>
      <c r="I1142" s="5"/>
      <c r="J1142" s="5"/>
      <c r="K1142" s="5"/>
      <c r="L1142" s="5"/>
      <c r="M1142" s="13"/>
    </row>
    <row r="1143" spans="1:13">
      <c r="A1143" s="2"/>
      <c r="B1143" s="2"/>
      <c r="C1143" s="2"/>
      <c r="D1143" s="2"/>
      <c r="E1143" s="2"/>
      <c r="F1143" s="2"/>
      <c r="G1143" s="5"/>
      <c r="H1143" s="5"/>
      <c r="I1143" s="5"/>
      <c r="J1143" s="5"/>
      <c r="K1143" s="5"/>
      <c r="L1143" s="5"/>
      <c r="M1143" s="13"/>
    </row>
    <row r="1144" spans="1:13">
      <c r="A1144" s="2"/>
      <c r="B1144" s="2"/>
      <c r="C1144" s="2"/>
      <c r="D1144" s="2"/>
      <c r="E1144" s="2"/>
      <c r="F1144" s="2"/>
      <c r="G1144" s="5"/>
      <c r="H1144" s="5"/>
      <c r="I1144" s="5"/>
      <c r="J1144" s="5"/>
      <c r="K1144" s="5"/>
      <c r="L1144" s="5"/>
      <c r="M1144" s="13"/>
    </row>
    <row r="1145" spans="1:13">
      <c r="A1145" s="2"/>
      <c r="B1145" s="2"/>
      <c r="C1145" s="2"/>
      <c r="D1145" s="2"/>
      <c r="E1145" s="2"/>
      <c r="F1145" s="2"/>
      <c r="G1145" s="5"/>
      <c r="H1145" s="5"/>
      <c r="I1145" s="5"/>
      <c r="J1145" s="5"/>
      <c r="K1145" s="5"/>
      <c r="L1145" s="5"/>
      <c r="M1145" s="13"/>
    </row>
    <row r="1146" spans="1:13">
      <c r="A1146" s="2"/>
      <c r="B1146" s="2"/>
      <c r="C1146" s="2"/>
      <c r="D1146" s="2"/>
      <c r="E1146" s="2"/>
      <c r="F1146" s="2"/>
      <c r="G1146" s="5"/>
      <c r="H1146" s="5"/>
      <c r="I1146" s="5"/>
      <c r="J1146" s="5"/>
      <c r="K1146" s="5"/>
      <c r="L1146" s="5"/>
      <c r="M1146" s="13"/>
    </row>
    <row r="1147" spans="1:13">
      <c r="A1147" s="2"/>
      <c r="B1147" s="2"/>
      <c r="C1147" s="2"/>
      <c r="D1147" s="2"/>
      <c r="E1147" s="2"/>
      <c r="F1147" s="2"/>
      <c r="G1147" s="5"/>
      <c r="H1147" s="5"/>
      <c r="I1147" s="5"/>
      <c r="J1147" s="5"/>
      <c r="K1147" s="5"/>
      <c r="L1147" s="5"/>
      <c r="M1147" s="13"/>
    </row>
    <row r="1148" spans="1:13">
      <c r="A1148" s="2"/>
      <c r="B1148" s="2"/>
      <c r="C1148" s="2"/>
      <c r="D1148" s="2"/>
      <c r="E1148" s="2"/>
      <c r="F1148" s="2"/>
      <c r="G1148" s="5"/>
      <c r="H1148" s="5"/>
      <c r="I1148" s="5"/>
      <c r="J1148" s="5"/>
      <c r="K1148" s="5"/>
      <c r="L1148" s="5"/>
      <c r="M1148" s="13"/>
    </row>
    <row r="1149" spans="1:13">
      <c r="A1149" s="2"/>
      <c r="B1149" s="2"/>
      <c r="C1149" s="2"/>
      <c r="D1149" s="2"/>
      <c r="E1149" s="2"/>
      <c r="F1149" s="2"/>
      <c r="G1149" s="5"/>
      <c r="H1149" s="5"/>
      <c r="I1149" s="5"/>
      <c r="J1149" s="5"/>
      <c r="K1149" s="5"/>
      <c r="L1149" s="5"/>
      <c r="M1149" s="13"/>
    </row>
    <row r="1150" spans="1:13">
      <c r="A1150" s="2"/>
      <c r="B1150" s="2"/>
      <c r="C1150" s="2"/>
      <c r="D1150" s="2"/>
      <c r="E1150" s="2"/>
      <c r="F1150" s="2"/>
      <c r="G1150" s="5"/>
      <c r="H1150" s="5"/>
      <c r="I1150" s="5"/>
      <c r="J1150" s="5"/>
      <c r="K1150" s="5"/>
      <c r="L1150" s="5"/>
      <c r="M1150" s="13"/>
    </row>
    <row r="1151" spans="1:13">
      <c r="A1151" s="2"/>
      <c r="B1151" s="2"/>
      <c r="C1151" s="2"/>
      <c r="D1151" s="2"/>
      <c r="E1151" s="2"/>
      <c r="F1151" s="2"/>
      <c r="G1151" s="5"/>
      <c r="H1151" s="5"/>
      <c r="I1151" s="5"/>
      <c r="J1151" s="5"/>
      <c r="K1151" s="5"/>
      <c r="L1151" s="5"/>
      <c r="M1151" s="13"/>
    </row>
    <row r="1152" spans="1:13">
      <c r="A1152" s="2"/>
      <c r="B1152" s="2"/>
      <c r="C1152" s="2"/>
      <c r="D1152" s="2"/>
      <c r="E1152" s="2"/>
      <c r="F1152" s="2"/>
      <c r="G1152" s="5"/>
      <c r="H1152" s="5"/>
      <c r="I1152" s="5"/>
      <c r="J1152" s="5"/>
      <c r="K1152" s="5"/>
      <c r="L1152" s="5"/>
      <c r="M1152" s="13"/>
    </row>
    <row r="1153" spans="1:13">
      <c r="A1153" s="2"/>
      <c r="B1153" s="2"/>
      <c r="C1153" s="2"/>
      <c r="D1153" s="2"/>
      <c r="E1153" s="2"/>
      <c r="F1153" s="2"/>
      <c r="G1153" s="5"/>
      <c r="H1153" s="5"/>
      <c r="I1153" s="5"/>
      <c r="J1153" s="5"/>
      <c r="K1153" s="5"/>
      <c r="L1153" s="5"/>
      <c r="M1153" s="13"/>
    </row>
    <row r="1154" spans="1:13">
      <c r="A1154" s="2"/>
      <c r="B1154" s="2"/>
      <c r="C1154" s="2"/>
      <c r="D1154" s="2"/>
      <c r="E1154" s="2"/>
      <c r="F1154" s="2"/>
      <c r="G1154" s="5"/>
      <c r="H1154" s="5"/>
      <c r="I1154" s="5"/>
      <c r="J1154" s="5"/>
      <c r="K1154" s="5"/>
      <c r="L1154" s="5"/>
      <c r="M1154" s="13"/>
    </row>
    <row r="1155" spans="1:13">
      <c r="A1155" s="2"/>
      <c r="B1155" s="2"/>
      <c r="C1155" s="2"/>
      <c r="D1155" s="2"/>
      <c r="E1155" s="2"/>
      <c r="F1155" s="2"/>
      <c r="G1155" s="5"/>
      <c r="H1155" s="5"/>
      <c r="I1155" s="5"/>
      <c r="J1155" s="5"/>
      <c r="K1155" s="5"/>
      <c r="L1155" s="5"/>
      <c r="M1155" s="13"/>
    </row>
    <row r="1156" spans="1:13">
      <c r="A1156" s="2"/>
      <c r="B1156" s="2"/>
      <c r="C1156" s="2"/>
      <c r="D1156" s="2"/>
      <c r="E1156" s="2"/>
      <c r="F1156" s="2"/>
      <c r="G1156" s="5"/>
      <c r="H1156" s="5"/>
      <c r="I1156" s="5"/>
      <c r="J1156" s="5"/>
      <c r="K1156" s="5"/>
      <c r="L1156" s="5"/>
      <c r="M1156" s="13"/>
    </row>
    <row r="1157" spans="1:13">
      <c r="A1157" s="2"/>
      <c r="B1157" s="2"/>
      <c r="C1157" s="2"/>
      <c r="D1157" s="2"/>
      <c r="E1157" s="2"/>
      <c r="F1157" s="2"/>
      <c r="G1157" s="5"/>
      <c r="H1157" s="5"/>
      <c r="I1157" s="5"/>
      <c r="J1157" s="5"/>
      <c r="K1157" s="5"/>
      <c r="L1157" s="5"/>
      <c r="M1157" s="13"/>
    </row>
    <row r="1158" spans="1:13">
      <c r="A1158" s="2"/>
      <c r="B1158" s="2"/>
      <c r="C1158" s="2"/>
      <c r="D1158" s="2"/>
      <c r="E1158" s="2"/>
      <c r="F1158" s="2"/>
      <c r="G1158" s="5"/>
      <c r="H1158" s="5"/>
      <c r="I1158" s="5"/>
      <c r="J1158" s="5"/>
      <c r="K1158" s="5"/>
      <c r="L1158" s="5"/>
      <c r="M1158" s="13"/>
    </row>
    <row r="1159" spans="1:13">
      <c r="A1159" s="2"/>
      <c r="B1159" s="2"/>
      <c r="C1159" s="2"/>
      <c r="D1159" s="2"/>
      <c r="E1159" s="2"/>
      <c r="F1159" s="2"/>
      <c r="G1159" s="5"/>
      <c r="H1159" s="5"/>
      <c r="I1159" s="5"/>
      <c r="J1159" s="5"/>
      <c r="K1159" s="5"/>
      <c r="L1159" s="5"/>
      <c r="M1159" s="13"/>
    </row>
    <row r="1160" spans="1:13">
      <c r="A1160" s="2"/>
      <c r="B1160" s="2"/>
      <c r="C1160" s="2"/>
      <c r="D1160" s="2"/>
      <c r="E1160" s="2"/>
      <c r="F1160" s="2"/>
      <c r="G1160" s="5"/>
      <c r="H1160" s="5"/>
      <c r="I1160" s="5"/>
      <c r="J1160" s="5"/>
      <c r="K1160" s="5"/>
      <c r="L1160" s="5"/>
      <c r="M1160" s="13"/>
    </row>
    <row r="1161" spans="1:13">
      <c r="A1161" s="2"/>
      <c r="B1161" s="2"/>
      <c r="C1161" s="2"/>
      <c r="D1161" s="2"/>
      <c r="E1161" s="2"/>
      <c r="F1161" s="2"/>
      <c r="G1161" s="5"/>
      <c r="H1161" s="5"/>
      <c r="I1161" s="5"/>
      <c r="J1161" s="5"/>
      <c r="K1161" s="5"/>
      <c r="L1161" s="5"/>
      <c r="M1161" s="13"/>
    </row>
    <row r="1162" spans="1:13">
      <c r="A1162" s="2"/>
      <c r="B1162" s="2"/>
      <c r="C1162" s="2"/>
      <c r="D1162" s="2"/>
      <c r="E1162" s="2"/>
      <c r="F1162" s="2"/>
      <c r="G1162" s="5"/>
      <c r="H1162" s="5"/>
      <c r="I1162" s="5"/>
      <c r="J1162" s="5"/>
      <c r="K1162" s="5"/>
      <c r="L1162" s="5"/>
      <c r="M1162" s="13"/>
    </row>
    <row r="1163" spans="1:13">
      <c r="A1163" s="2"/>
      <c r="B1163" s="2"/>
      <c r="C1163" s="2"/>
      <c r="D1163" s="2"/>
      <c r="E1163" s="2"/>
      <c r="F1163" s="2"/>
      <c r="G1163" s="5"/>
      <c r="H1163" s="5"/>
      <c r="I1163" s="5"/>
      <c r="J1163" s="5"/>
      <c r="K1163" s="5"/>
      <c r="L1163" s="5"/>
      <c r="M1163" s="13"/>
    </row>
    <row r="1164" spans="1:13">
      <c r="A1164" s="2"/>
      <c r="B1164" s="2"/>
      <c r="C1164" s="2"/>
      <c r="D1164" s="2"/>
      <c r="E1164" s="2"/>
      <c r="F1164" s="2"/>
      <c r="G1164" s="5"/>
      <c r="H1164" s="5"/>
      <c r="I1164" s="5"/>
      <c r="J1164" s="5"/>
      <c r="K1164" s="5"/>
      <c r="L1164" s="5"/>
      <c r="M1164" s="13"/>
    </row>
    <row r="1165" spans="1:13">
      <c r="A1165" s="2"/>
      <c r="B1165" s="2"/>
      <c r="C1165" s="2"/>
      <c r="D1165" s="2"/>
      <c r="E1165" s="2"/>
      <c r="F1165" s="2"/>
      <c r="G1165" s="5"/>
      <c r="H1165" s="5"/>
      <c r="I1165" s="5"/>
      <c r="J1165" s="5"/>
      <c r="K1165" s="5"/>
      <c r="L1165" s="5"/>
      <c r="M1165" s="13"/>
    </row>
    <row r="1166" spans="1:13">
      <c r="A1166" s="2"/>
      <c r="B1166" s="2"/>
      <c r="C1166" s="2"/>
      <c r="D1166" s="2"/>
      <c r="E1166" s="2"/>
      <c r="F1166" s="2"/>
      <c r="G1166" s="5"/>
      <c r="H1166" s="5"/>
      <c r="I1166" s="5"/>
      <c r="J1166" s="5"/>
      <c r="K1166" s="5"/>
      <c r="L1166" s="5"/>
      <c r="M1166" s="13"/>
    </row>
    <row r="1167" spans="1:13">
      <c r="A1167" s="2"/>
      <c r="B1167" s="2"/>
      <c r="C1167" s="2"/>
      <c r="D1167" s="2"/>
      <c r="E1167" s="2"/>
      <c r="F1167" s="2"/>
      <c r="G1167" s="5"/>
      <c r="H1167" s="5"/>
      <c r="I1167" s="5"/>
      <c r="J1167" s="5"/>
      <c r="K1167" s="5"/>
      <c r="L1167" s="5"/>
      <c r="M1167" s="13"/>
    </row>
    <row r="1168" spans="1:13">
      <c r="A1168" s="2"/>
      <c r="B1168" s="2"/>
      <c r="C1168" s="2"/>
      <c r="D1168" s="2"/>
      <c r="E1168" s="2"/>
      <c r="F1168" s="2"/>
      <c r="G1168" s="5"/>
      <c r="H1168" s="5"/>
      <c r="I1168" s="5"/>
      <c r="J1168" s="5"/>
      <c r="K1168" s="5"/>
      <c r="L1168" s="5"/>
      <c r="M1168" s="13"/>
    </row>
    <row r="1169" spans="1:13">
      <c r="A1169" s="2"/>
      <c r="B1169" s="2"/>
      <c r="C1169" s="2"/>
      <c r="D1169" s="2"/>
      <c r="E1169" s="2"/>
      <c r="F1169" s="2"/>
      <c r="G1169" s="5"/>
      <c r="H1169" s="5"/>
      <c r="I1169" s="5"/>
      <c r="J1169" s="5"/>
      <c r="K1169" s="5"/>
      <c r="L1169" s="5"/>
      <c r="M1169" s="13"/>
    </row>
    <row r="1170" spans="1:13">
      <c r="A1170" s="2"/>
      <c r="B1170" s="2"/>
      <c r="C1170" s="2"/>
      <c r="D1170" s="2"/>
      <c r="E1170" s="2"/>
      <c r="F1170" s="2"/>
      <c r="G1170" s="5"/>
      <c r="H1170" s="5"/>
      <c r="I1170" s="5"/>
      <c r="J1170" s="5"/>
      <c r="K1170" s="5"/>
      <c r="L1170" s="5"/>
      <c r="M1170" s="13"/>
    </row>
    <row r="1171" spans="1:13">
      <c r="A1171" s="2"/>
      <c r="B1171" s="2"/>
      <c r="C1171" s="2"/>
      <c r="D1171" s="2"/>
      <c r="E1171" s="2"/>
      <c r="F1171" s="2"/>
      <c r="G1171" s="5"/>
      <c r="H1171" s="5"/>
      <c r="I1171" s="5"/>
      <c r="J1171" s="5"/>
      <c r="K1171" s="5"/>
      <c r="L1171" s="5"/>
      <c r="M1171" s="13"/>
    </row>
    <row r="1172" spans="1:13">
      <c r="A1172" s="2"/>
      <c r="B1172" s="2"/>
      <c r="C1172" s="2"/>
      <c r="D1172" s="2"/>
      <c r="E1172" s="2"/>
      <c r="F1172" s="2"/>
      <c r="G1172" s="5"/>
      <c r="H1172" s="5"/>
      <c r="I1172" s="5"/>
      <c r="J1172" s="5"/>
      <c r="K1172" s="5"/>
      <c r="L1172" s="5"/>
      <c r="M1172" s="13"/>
    </row>
    <row r="1173" spans="1:13">
      <c r="A1173" s="2"/>
      <c r="B1173" s="2"/>
      <c r="C1173" s="2"/>
      <c r="D1173" s="2"/>
      <c r="E1173" s="2"/>
      <c r="F1173" s="2"/>
      <c r="G1173" s="5"/>
      <c r="H1173" s="5"/>
      <c r="I1173" s="5"/>
      <c r="J1173" s="5"/>
      <c r="K1173" s="5"/>
      <c r="L1173" s="5"/>
      <c r="M1173" s="13"/>
    </row>
    <row r="1174" spans="1:13">
      <c r="A1174" s="2"/>
      <c r="B1174" s="2"/>
      <c r="C1174" s="2"/>
      <c r="D1174" s="2"/>
      <c r="E1174" s="2"/>
      <c r="F1174" s="2"/>
      <c r="G1174" s="5"/>
      <c r="H1174" s="5"/>
      <c r="I1174" s="5"/>
      <c r="J1174" s="5"/>
      <c r="K1174" s="5"/>
      <c r="L1174" s="5"/>
      <c r="M1174" s="13"/>
    </row>
    <row r="1175" spans="1:13">
      <c r="A1175" s="2"/>
      <c r="B1175" s="2"/>
      <c r="C1175" s="2"/>
      <c r="D1175" s="2"/>
      <c r="E1175" s="2"/>
      <c r="F1175" s="2"/>
      <c r="G1175" s="5"/>
      <c r="H1175" s="5"/>
      <c r="I1175" s="5"/>
      <c r="J1175" s="5"/>
      <c r="K1175" s="5"/>
      <c r="L1175" s="5"/>
      <c r="M1175" s="13"/>
    </row>
    <row r="1176" spans="1:13">
      <c r="A1176" s="2"/>
      <c r="B1176" s="2"/>
      <c r="C1176" s="2"/>
      <c r="D1176" s="2"/>
      <c r="E1176" s="2"/>
      <c r="F1176" s="2"/>
      <c r="G1176" s="5"/>
      <c r="H1176" s="5"/>
      <c r="I1176" s="5"/>
      <c r="J1176" s="5"/>
      <c r="K1176" s="5"/>
      <c r="L1176" s="5"/>
      <c r="M1176" s="13"/>
    </row>
    <row r="1177" spans="1:13">
      <c r="A1177" s="2"/>
      <c r="B1177" s="2"/>
      <c r="C1177" s="2"/>
      <c r="D1177" s="2"/>
      <c r="E1177" s="2"/>
      <c r="F1177" s="2"/>
      <c r="G1177" s="5"/>
      <c r="H1177" s="5"/>
      <c r="I1177" s="5"/>
      <c r="J1177" s="5"/>
      <c r="K1177" s="5"/>
      <c r="L1177" s="5"/>
      <c r="M1177" s="13"/>
    </row>
    <row r="1178" spans="1:13">
      <c r="A1178" s="2"/>
      <c r="B1178" s="2"/>
      <c r="C1178" s="2"/>
      <c r="D1178" s="2"/>
      <c r="E1178" s="2"/>
      <c r="F1178" s="2"/>
      <c r="G1178" s="5"/>
      <c r="H1178" s="5"/>
      <c r="I1178" s="5"/>
      <c r="J1178" s="5"/>
      <c r="K1178" s="5"/>
      <c r="L1178" s="5"/>
      <c r="M1178" s="13"/>
    </row>
    <row r="1179" spans="1:13">
      <c r="A1179" s="2"/>
      <c r="B1179" s="2"/>
      <c r="C1179" s="2"/>
      <c r="D1179" s="2"/>
      <c r="E1179" s="2"/>
      <c r="F1179" s="2"/>
      <c r="G1179" s="5"/>
      <c r="H1179" s="5"/>
      <c r="I1179" s="5"/>
      <c r="J1179" s="5"/>
      <c r="K1179" s="5"/>
      <c r="L1179" s="5"/>
      <c r="M1179" s="13"/>
    </row>
    <row r="1180" spans="1:13">
      <c r="A1180" s="2"/>
      <c r="B1180" s="2"/>
      <c r="C1180" s="2"/>
      <c r="D1180" s="2"/>
      <c r="E1180" s="2"/>
      <c r="F1180" s="2"/>
      <c r="G1180" s="5"/>
      <c r="H1180" s="5"/>
      <c r="I1180" s="5"/>
      <c r="J1180" s="5"/>
      <c r="K1180" s="5"/>
      <c r="L1180" s="5"/>
      <c r="M1180" s="13"/>
    </row>
    <row r="1181" spans="1:13">
      <c r="A1181" s="2"/>
      <c r="B1181" s="2"/>
      <c r="C1181" s="2"/>
      <c r="D1181" s="2"/>
      <c r="E1181" s="2"/>
      <c r="F1181" s="2"/>
      <c r="G1181" s="5"/>
      <c r="H1181" s="5"/>
      <c r="I1181" s="5"/>
      <c r="J1181" s="5"/>
      <c r="K1181" s="5"/>
      <c r="L1181" s="5"/>
      <c r="M1181" s="13"/>
    </row>
    <row r="1182" spans="1:13">
      <c r="A1182" s="2"/>
      <c r="B1182" s="2"/>
      <c r="C1182" s="2"/>
      <c r="D1182" s="2"/>
      <c r="E1182" s="2"/>
      <c r="F1182" s="2"/>
      <c r="G1182" s="5"/>
      <c r="H1182" s="5"/>
      <c r="I1182" s="5"/>
      <c r="J1182" s="5"/>
      <c r="K1182" s="5"/>
      <c r="L1182" s="5"/>
      <c r="M1182" s="13"/>
    </row>
    <row r="1183" spans="1:13">
      <c r="A1183" s="2"/>
      <c r="B1183" s="2"/>
      <c r="C1183" s="2"/>
      <c r="D1183" s="2"/>
      <c r="E1183" s="2"/>
      <c r="F1183" s="2"/>
      <c r="G1183" s="5"/>
      <c r="H1183" s="5"/>
      <c r="I1183" s="5"/>
      <c r="J1183" s="5"/>
      <c r="K1183" s="5"/>
      <c r="L1183" s="5"/>
      <c r="M1183" s="13"/>
    </row>
    <row r="1184" spans="1:13">
      <c r="A1184" s="2"/>
      <c r="B1184" s="2"/>
      <c r="C1184" s="2"/>
      <c r="D1184" s="2"/>
      <c r="E1184" s="2"/>
      <c r="F1184" s="2"/>
      <c r="G1184" s="5"/>
      <c r="H1184" s="5"/>
      <c r="I1184" s="5"/>
      <c r="J1184" s="5"/>
      <c r="K1184" s="5"/>
      <c r="L1184" s="5"/>
      <c r="M1184" s="13"/>
    </row>
    <row r="1185" spans="1:13">
      <c r="A1185" s="2"/>
      <c r="B1185" s="2"/>
      <c r="C1185" s="2"/>
      <c r="D1185" s="2"/>
      <c r="E1185" s="2"/>
      <c r="F1185" s="2"/>
      <c r="G1185" s="5"/>
      <c r="H1185" s="5"/>
      <c r="I1185" s="5"/>
      <c r="J1185" s="5"/>
      <c r="K1185" s="5"/>
      <c r="L1185" s="5"/>
      <c r="M1185" s="13"/>
    </row>
    <row r="1186" spans="1:13">
      <c r="A1186" s="2"/>
      <c r="B1186" s="2"/>
      <c r="C1186" s="2"/>
      <c r="D1186" s="2"/>
      <c r="E1186" s="2"/>
      <c r="F1186" s="2"/>
      <c r="G1186" s="5"/>
      <c r="H1186" s="5"/>
      <c r="I1186" s="5"/>
      <c r="J1186" s="5"/>
      <c r="K1186" s="5"/>
      <c r="L1186" s="5"/>
      <c r="M1186" s="13"/>
    </row>
    <row r="1187" spans="1:13">
      <c r="A1187" s="2"/>
      <c r="B1187" s="2"/>
      <c r="C1187" s="2"/>
      <c r="D1187" s="2"/>
      <c r="E1187" s="2"/>
      <c r="F1187" s="2"/>
      <c r="G1187" s="5"/>
      <c r="H1187" s="5"/>
      <c r="I1187" s="5"/>
      <c r="J1187" s="5"/>
      <c r="K1187" s="5"/>
      <c r="L1187" s="5"/>
      <c r="M1187" s="13"/>
    </row>
    <row r="1188" spans="1:13">
      <c r="A1188" s="2"/>
      <c r="B1188" s="2"/>
      <c r="C1188" s="2"/>
      <c r="D1188" s="2"/>
      <c r="E1188" s="2"/>
      <c r="F1188" s="2"/>
      <c r="G1188" s="5"/>
      <c r="H1188" s="5"/>
      <c r="I1188" s="5"/>
      <c r="J1188" s="5"/>
      <c r="K1188" s="5"/>
      <c r="L1188" s="5"/>
      <c r="M1188" s="13"/>
    </row>
    <row r="1189" spans="1:13">
      <c r="A1189" s="2"/>
      <c r="B1189" s="2"/>
      <c r="C1189" s="2"/>
      <c r="D1189" s="2"/>
      <c r="E1189" s="2"/>
      <c r="F1189" s="2"/>
      <c r="G1189" s="5"/>
      <c r="H1189" s="5"/>
      <c r="I1189" s="5"/>
      <c r="J1189" s="5"/>
      <c r="K1189" s="5"/>
      <c r="L1189" s="5"/>
      <c r="M1189" s="13"/>
    </row>
    <row r="1190" spans="1:13">
      <c r="A1190" s="2"/>
      <c r="B1190" s="2"/>
      <c r="C1190" s="2"/>
      <c r="D1190" s="2"/>
      <c r="E1190" s="2"/>
      <c r="F1190" s="2"/>
      <c r="G1190" s="5"/>
      <c r="H1190" s="5"/>
      <c r="I1190" s="5"/>
      <c r="J1190" s="5"/>
      <c r="K1190" s="5"/>
      <c r="L1190" s="5"/>
      <c r="M1190" s="13"/>
    </row>
    <row r="1191" spans="1:13">
      <c r="A1191" s="2"/>
      <c r="B1191" s="2"/>
      <c r="C1191" s="2"/>
      <c r="D1191" s="2"/>
      <c r="E1191" s="2"/>
      <c r="F1191" s="2"/>
      <c r="G1191" s="5"/>
      <c r="H1191" s="5"/>
      <c r="I1191" s="5"/>
      <c r="J1191" s="5"/>
      <c r="K1191" s="5"/>
      <c r="L1191" s="5"/>
      <c r="M1191" s="13"/>
    </row>
    <row r="1192" spans="1:13">
      <c r="A1192" s="2"/>
      <c r="B1192" s="2"/>
      <c r="C1192" s="2"/>
      <c r="D1192" s="2"/>
      <c r="E1192" s="2"/>
      <c r="F1192" s="2"/>
      <c r="G1192" s="5"/>
      <c r="H1192" s="5"/>
      <c r="I1192" s="5"/>
      <c r="J1192" s="5"/>
      <c r="K1192" s="5"/>
      <c r="L1192" s="5"/>
      <c r="M1192" s="13"/>
    </row>
    <row r="1193" spans="1:13">
      <c r="A1193" s="2"/>
      <c r="B1193" s="2"/>
      <c r="C1193" s="2"/>
      <c r="D1193" s="2"/>
      <c r="E1193" s="2"/>
      <c r="F1193" s="2"/>
      <c r="G1193" s="5"/>
      <c r="H1193" s="5"/>
      <c r="I1193" s="5"/>
      <c r="J1193" s="5"/>
      <c r="K1193" s="5"/>
      <c r="L1193" s="5"/>
      <c r="M1193" s="13"/>
    </row>
    <row r="1194" spans="1:13">
      <c r="A1194" s="2"/>
      <c r="B1194" s="2"/>
      <c r="C1194" s="2"/>
      <c r="D1194" s="2"/>
      <c r="E1194" s="2"/>
      <c r="F1194" s="2"/>
      <c r="G1194" s="5"/>
      <c r="H1194" s="5"/>
      <c r="I1194" s="5"/>
      <c r="J1194" s="5"/>
      <c r="K1194" s="5"/>
      <c r="L1194" s="5"/>
      <c r="M1194" s="13"/>
    </row>
    <row r="1195" spans="1:13">
      <c r="A1195" s="2"/>
      <c r="B1195" s="2"/>
      <c r="C1195" s="2"/>
      <c r="D1195" s="2"/>
      <c r="E1195" s="2"/>
      <c r="F1195" s="2"/>
      <c r="G1195" s="5"/>
      <c r="H1195" s="5"/>
      <c r="I1195" s="5"/>
      <c r="J1195" s="5"/>
      <c r="K1195" s="5"/>
      <c r="L1195" s="5"/>
      <c r="M1195" s="13"/>
    </row>
    <row r="1196" spans="1:13">
      <c r="A1196" s="2"/>
      <c r="B1196" s="2"/>
      <c r="C1196" s="2"/>
      <c r="D1196" s="2"/>
      <c r="E1196" s="2"/>
      <c r="F1196" s="2"/>
      <c r="G1196" s="5"/>
      <c r="H1196" s="5"/>
      <c r="I1196" s="5"/>
      <c r="J1196" s="5"/>
      <c r="K1196" s="5"/>
      <c r="L1196" s="5"/>
      <c r="M1196" s="13"/>
    </row>
    <row r="1197" spans="1:13">
      <c r="A1197" s="2"/>
      <c r="B1197" s="2"/>
      <c r="C1197" s="2"/>
      <c r="D1197" s="2"/>
      <c r="E1197" s="2"/>
      <c r="F1197" s="2"/>
      <c r="G1197" s="5"/>
      <c r="H1197" s="5"/>
      <c r="I1197" s="5"/>
      <c r="J1197" s="5"/>
      <c r="K1197" s="5"/>
      <c r="L1197" s="5"/>
      <c r="M1197" s="13"/>
    </row>
    <row r="1198" spans="1:13">
      <c r="A1198" s="2"/>
      <c r="B1198" s="2"/>
      <c r="C1198" s="2"/>
      <c r="D1198" s="2"/>
      <c r="E1198" s="2"/>
      <c r="F1198" s="2"/>
      <c r="G1198" s="5"/>
      <c r="H1198" s="5"/>
      <c r="I1198" s="5"/>
      <c r="J1198" s="5"/>
      <c r="K1198" s="5"/>
      <c r="L1198" s="5"/>
      <c r="M1198" s="13"/>
    </row>
    <row r="1199" spans="1:13">
      <c r="A1199" s="2"/>
      <c r="B1199" s="2"/>
      <c r="C1199" s="2"/>
      <c r="D1199" s="2"/>
      <c r="E1199" s="2"/>
      <c r="F1199" s="2"/>
      <c r="G1199" s="5"/>
      <c r="H1199" s="5"/>
      <c r="I1199" s="5"/>
      <c r="J1199" s="5"/>
      <c r="K1199" s="5"/>
      <c r="L1199" s="5"/>
      <c r="M1199" s="13"/>
    </row>
    <row r="1200" spans="1:13">
      <c r="A1200" s="2"/>
      <c r="B1200" s="2"/>
      <c r="C1200" s="2"/>
      <c r="D1200" s="2"/>
      <c r="E1200" s="2"/>
      <c r="F1200" s="2"/>
      <c r="G1200" s="5"/>
      <c r="H1200" s="5"/>
      <c r="I1200" s="5"/>
      <c r="J1200" s="5"/>
      <c r="K1200" s="5"/>
      <c r="L1200" s="5"/>
      <c r="M1200" s="13"/>
    </row>
    <row r="1201" spans="1:13">
      <c r="A1201" s="2"/>
      <c r="B1201" s="2"/>
      <c r="C1201" s="2"/>
      <c r="D1201" s="2"/>
      <c r="E1201" s="2"/>
      <c r="F1201" s="2"/>
      <c r="G1201" s="5"/>
      <c r="H1201" s="5"/>
      <c r="I1201" s="5"/>
      <c r="J1201" s="5"/>
      <c r="K1201" s="5"/>
      <c r="L1201" s="5"/>
      <c r="M1201" s="13"/>
    </row>
    <row r="1202" spans="1:13">
      <c r="A1202" s="2"/>
      <c r="B1202" s="2"/>
      <c r="C1202" s="2"/>
      <c r="D1202" s="2"/>
      <c r="E1202" s="2"/>
      <c r="F1202" s="2"/>
      <c r="G1202" s="5"/>
      <c r="H1202" s="5"/>
      <c r="I1202" s="5"/>
      <c r="J1202" s="5"/>
      <c r="K1202" s="5"/>
      <c r="L1202" s="5"/>
      <c r="M1202" s="13"/>
    </row>
    <row r="1203" spans="1:13">
      <c r="A1203" s="2"/>
      <c r="B1203" s="2"/>
      <c r="C1203" s="2"/>
      <c r="D1203" s="2"/>
      <c r="E1203" s="2"/>
      <c r="F1203" s="2"/>
      <c r="G1203" s="5"/>
      <c r="H1203" s="5"/>
      <c r="I1203" s="5"/>
      <c r="J1203" s="5"/>
      <c r="K1203" s="5"/>
      <c r="L1203" s="5"/>
      <c r="M1203" s="13"/>
    </row>
    <row r="1204" spans="1:13">
      <c r="A1204" s="2"/>
      <c r="B1204" s="2"/>
      <c r="C1204" s="2"/>
      <c r="D1204" s="2"/>
      <c r="E1204" s="2"/>
      <c r="F1204" s="2"/>
      <c r="G1204" s="5"/>
      <c r="H1204" s="5"/>
      <c r="I1204" s="5"/>
      <c r="J1204" s="5"/>
      <c r="K1204" s="5"/>
      <c r="L1204" s="5"/>
      <c r="M1204" s="13"/>
    </row>
    <row r="1205" spans="1:13">
      <c r="A1205" s="2"/>
      <c r="B1205" s="2"/>
      <c r="C1205" s="2"/>
      <c r="D1205" s="2"/>
      <c r="E1205" s="2"/>
      <c r="F1205" s="2"/>
      <c r="G1205" s="5"/>
      <c r="H1205" s="5"/>
      <c r="I1205" s="5"/>
      <c r="J1205" s="5"/>
      <c r="K1205" s="5"/>
      <c r="L1205" s="5"/>
      <c r="M1205" s="13"/>
    </row>
    <row r="1206" spans="1:13">
      <c r="A1206" s="2"/>
      <c r="B1206" s="2"/>
      <c r="C1206" s="2"/>
      <c r="D1206" s="2"/>
      <c r="E1206" s="2"/>
      <c r="F1206" s="2"/>
      <c r="G1206" s="5"/>
      <c r="H1206" s="5"/>
      <c r="I1206" s="5"/>
      <c r="J1206" s="5"/>
      <c r="K1206" s="5"/>
      <c r="L1206" s="5"/>
      <c r="M1206" s="13"/>
    </row>
    <row r="1207" spans="1:13">
      <c r="A1207" s="2"/>
      <c r="B1207" s="2"/>
      <c r="C1207" s="2"/>
      <c r="D1207" s="2"/>
      <c r="E1207" s="2"/>
      <c r="F1207" s="2"/>
      <c r="G1207" s="5"/>
      <c r="H1207" s="5"/>
      <c r="I1207" s="5"/>
      <c r="J1207" s="5"/>
      <c r="K1207" s="5"/>
      <c r="L1207" s="5"/>
      <c r="M1207" s="13"/>
    </row>
    <row r="1208" spans="1:13">
      <c r="A1208" s="2"/>
      <c r="B1208" s="2"/>
      <c r="C1208" s="2"/>
      <c r="D1208" s="2"/>
      <c r="E1208" s="2"/>
      <c r="F1208" s="2"/>
      <c r="G1208" s="5"/>
      <c r="H1208" s="5"/>
      <c r="I1208" s="5"/>
      <c r="J1208" s="5"/>
      <c r="K1208" s="5"/>
      <c r="L1208" s="5"/>
      <c r="M1208" s="13"/>
    </row>
    <row r="1209" spans="1:13">
      <c r="A1209" s="2"/>
      <c r="B1209" s="2"/>
      <c r="C1209" s="2"/>
      <c r="D1209" s="2"/>
      <c r="E1209" s="2"/>
      <c r="F1209" s="2"/>
      <c r="G1209" s="5"/>
      <c r="H1209" s="5"/>
      <c r="I1209" s="5"/>
      <c r="J1209" s="5"/>
      <c r="K1209" s="5"/>
      <c r="L1209" s="5"/>
      <c r="M1209" s="13"/>
    </row>
    <row r="1210" spans="1:13">
      <c r="A1210" s="2"/>
      <c r="B1210" s="2"/>
      <c r="C1210" s="2"/>
      <c r="D1210" s="2"/>
      <c r="E1210" s="2"/>
      <c r="F1210" s="2"/>
      <c r="G1210" s="5"/>
      <c r="H1210" s="5"/>
      <c r="I1210" s="5"/>
      <c r="J1210" s="5"/>
      <c r="K1210" s="5"/>
      <c r="L1210" s="5"/>
      <c r="M1210" s="13"/>
    </row>
    <row r="1211" spans="1:13">
      <c r="A1211" s="2"/>
      <c r="B1211" s="2"/>
      <c r="C1211" s="2"/>
      <c r="D1211" s="2"/>
      <c r="E1211" s="2"/>
      <c r="F1211" s="2"/>
      <c r="G1211" s="5"/>
      <c r="H1211" s="5"/>
      <c r="I1211" s="5"/>
      <c r="J1211" s="5"/>
      <c r="K1211" s="5"/>
      <c r="L1211" s="5"/>
      <c r="M1211" s="13"/>
    </row>
    <row r="1212" spans="1:13">
      <c r="A1212" s="2"/>
      <c r="B1212" s="2"/>
      <c r="C1212" s="2"/>
      <c r="D1212" s="2"/>
      <c r="E1212" s="2"/>
      <c r="F1212" s="2"/>
      <c r="G1212" s="5"/>
      <c r="H1212" s="5"/>
      <c r="I1212" s="5"/>
      <c r="J1212" s="5"/>
      <c r="K1212" s="5"/>
      <c r="L1212" s="5"/>
      <c r="M1212" s="13"/>
    </row>
    <row r="1213" spans="1:13">
      <c r="A1213" s="2"/>
      <c r="B1213" s="2"/>
      <c r="C1213" s="2"/>
      <c r="D1213" s="2"/>
      <c r="E1213" s="2"/>
      <c r="F1213" s="2"/>
      <c r="G1213" s="5"/>
      <c r="H1213" s="5"/>
      <c r="I1213" s="5"/>
      <c r="J1213" s="5"/>
      <c r="K1213" s="5"/>
      <c r="L1213" s="5"/>
      <c r="M1213" s="13"/>
    </row>
    <row r="1214" spans="1:13">
      <c r="A1214" s="2"/>
      <c r="B1214" s="2"/>
      <c r="C1214" s="2"/>
      <c r="D1214" s="2"/>
      <c r="E1214" s="2"/>
      <c r="F1214" s="2"/>
      <c r="G1214" s="5"/>
      <c r="H1214" s="5"/>
      <c r="I1214" s="5"/>
      <c r="J1214" s="5"/>
      <c r="K1214" s="5"/>
      <c r="L1214" s="5"/>
      <c r="M1214" s="13"/>
    </row>
    <row r="1215" spans="1:13">
      <c r="A1215" s="2"/>
      <c r="B1215" s="2"/>
      <c r="C1215" s="2"/>
      <c r="D1215" s="2"/>
      <c r="E1215" s="2"/>
      <c r="F1215" s="2"/>
      <c r="G1215" s="5"/>
      <c r="H1215" s="5"/>
      <c r="I1215" s="5"/>
      <c r="J1215" s="5"/>
      <c r="K1215" s="5"/>
      <c r="L1215" s="5"/>
      <c r="M1215" s="13"/>
    </row>
    <row r="1216" spans="1:13">
      <c r="A1216" s="2"/>
      <c r="B1216" s="2"/>
      <c r="C1216" s="2"/>
      <c r="D1216" s="2"/>
      <c r="E1216" s="2"/>
      <c r="F1216" s="2"/>
      <c r="G1216" s="5"/>
      <c r="H1216" s="5"/>
      <c r="I1216" s="5"/>
      <c r="J1216" s="5"/>
      <c r="K1216" s="5"/>
      <c r="L1216" s="5"/>
      <c r="M1216" s="13"/>
    </row>
    <row r="1217" spans="1:13">
      <c r="A1217" s="2"/>
      <c r="B1217" s="2"/>
      <c r="C1217" s="2"/>
      <c r="D1217" s="2"/>
      <c r="E1217" s="2"/>
      <c r="F1217" s="2"/>
      <c r="G1217" s="5"/>
      <c r="H1217" s="5"/>
      <c r="I1217" s="5"/>
      <c r="J1217" s="5"/>
      <c r="K1217" s="5"/>
      <c r="L1217" s="5"/>
      <c r="M1217" s="13"/>
    </row>
    <row r="1218" spans="1:13">
      <c r="A1218" s="2"/>
      <c r="B1218" s="2"/>
      <c r="C1218" s="2"/>
      <c r="D1218" s="2"/>
      <c r="E1218" s="2"/>
      <c r="F1218" s="2"/>
      <c r="G1218" s="5"/>
      <c r="H1218" s="5"/>
      <c r="I1218" s="5"/>
      <c r="J1218" s="5"/>
      <c r="K1218" s="5"/>
      <c r="L1218" s="5"/>
      <c r="M1218" s="13"/>
    </row>
    <row r="1219" spans="1:13">
      <c r="A1219" s="2"/>
      <c r="B1219" s="2"/>
      <c r="C1219" s="2"/>
      <c r="D1219" s="2"/>
      <c r="E1219" s="2"/>
      <c r="F1219" s="2"/>
      <c r="G1219" s="5"/>
      <c r="H1219" s="5"/>
      <c r="I1219" s="5"/>
      <c r="J1219" s="5"/>
      <c r="K1219" s="5"/>
      <c r="L1219" s="5"/>
      <c r="M1219" s="13"/>
    </row>
    <row r="1220" spans="1:13">
      <c r="A1220" s="2"/>
      <c r="B1220" s="2"/>
      <c r="C1220" s="2"/>
      <c r="D1220" s="2"/>
      <c r="E1220" s="2"/>
      <c r="F1220" s="2"/>
      <c r="G1220" s="5"/>
      <c r="H1220" s="5"/>
      <c r="I1220" s="5"/>
      <c r="J1220" s="5"/>
      <c r="K1220" s="5"/>
      <c r="L1220" s="5"/>
      <c r="M1220" s="13"/>
    </row>
    <row r="1221" spans="1:13">
      <c r="A1221" s="2"/>
      <c r="B1221" s="2"/>
      <c r="C1221" s="2"/>
      <c r="D1221" s="2"/>
      <c r="E1221" s="2"/>
      <c r="F1221" s="2"/>
      <c r="G1221" s="5"/>
      <c r="H1221" s="5"/>
      <c r="I1221" s="5"/>
      <c r="J1221" s="5"/>
      <c r="K1221" s="5"/>
      <c r="L1221" s="5"/>
      <c r="M1221" s="13"/>
    </row>
    <row r="1222" spans="1:13">
      <c r="A1222" s="2"/>
      <c r="B1222" s="2"/>
      <c r="C1222" s="2"/>
      <c r="D1222" s="2"/>
      <c r="E1222" s="2"/>
      <c r="F1222" s="2"/>
      <c r="G1222" s="5"/>
      <c r="H1222" s="5"/>
      <c r="I1222" s="5"/>
      <c r="J1222" s="5"/>
      <c r="K1222" s="5"/>
      <c r="L1222" s="5"/>
      <c r="M1222" s="13"/>
    </row>
    <row r="1223" spans="1:13">
      <c r="A1223" s="2"/>
      <c r="B1223" s="2"/>
      <c r="C1223" s="2"/>
      <c r="D1223" s="2"/>
      <c r="E1223" s="2"/>
      <c r="F1223" s="2"/>
      <c r="G1223" s="5"/>
      <c r="H1223" s="5"/>
      <c r="I1223" s="5"/>
      <c r="J1223" s="5"/>
      <c r="K1223" s="5"/>
      <c r="L1223" s="5"/>
      <c r="M1223" s="13"/>
    </row>
    <row r="1224" spans="1:13">
      <c r="A1224" s="2"/>
      <c r="B1224" s="2"/>
      <c r="C1224" s="2"/>
      <c r="D1224" s="2"/>
      <c r="E1224" s="2"/>
      <c r="F1224" s="2"/>
      <c r="G1224" s="5"/>
      <c r="H1224" s="5"/>
      <c r="I1224" s="5"/>
      <c r="J1224" s="5"/>
      <c r="K1224" s="5"/>
      <c r="L1224" s="5"/>
      <c r="M1224" s="13"/>
    </row>
    <row r="1225" spans="1:13">
      <c r="A1225" s="2"/>
      <c r="B1225" s="2"/>
      <c r="C1225" s="2"/>
      <c r="D1225" s="2"/>
      <c r="E1225" s="2"/>
      <c r="F1225" s="2"/>
      <c r="G1225" s="5"/>
      <c r="H1225" s="5"/>
      <c r="I1225" s="5"/>
      <c r="J1225" s="5"/>
      <c r="K1225" s="5"/>
      <c r="L1225" s="5"/>
      <c r="M1225" s="13"/>
    </row>
    <row r="1226" spans="1:13">
      <c r="A1226" s="2"/>
      <c r="B1226" s="2"/>
      <c r="C1226" s="2"/>
      <c r="D1226" s="2"/>
      <c r="E1226" s="2"/>
      <c r="F1226" s="2"/>
      <c r="G1226" s="5"/>
      <c r="H1226" s="5"/>
      <c r="I1226" s="5"/>
      <c r="J1226" s="5"/>
      <c r="K1226" s="5"/>
      <c r="L1226" s="5"/>
      <c r="M1226" s="13"/>
    </row>
    <row r="1227" spans="1:13">
      <c r="A1227" s="2"/>
      <c r="B1227" s="2"/>
      <c r="C1227" s="2"/>
      <c r="D1227" s="2"/>
      <c r="E1227" s="2"/>
      <c r="F1227" s="2"/>
      <c r="G1227" s="5"/>
      <c r="H1227" s="5"/>
      <c r="I1227" s="5"/>
      <c r="J1227" s="5"/>
      <c r="K1227" s="5"/>
      <c r="L1227" s="5"/>
      <c r="M1227" s="13"/>
    </row>
    <row r="1228" spans="1:13">
      <c r="A1228" s="2"/>
      <c r="B1228" s="2"/>
      <c r="C1228" s="2"/>
      <c r="D1228" s="2"/>
      <c r="E1228" s="2"/>
      <c r="F1228" s="2"/>
      <c r="G1228" s="5"/>
      <c r="H1228" s="5"/>
      <c r="I1228" s="5"/>
      <c r="J1228" s="5"/>
      <c r="K1228" s="5"/>
      <c r="L1228" s="5"/>
      <c r="M1228" s="13"/>
    </row>
    <row r="1229" spans="1:13">
      <c r="A1229" s="2"/>
      <c r="B1229" s="2"/>
      <c r="C1229" s="2"/>
      <c r="D1229" s="2"/>
      <c r="E1229" s="2"/>
      <c r="F1229" s="2"/>
      <c r="G1229" s="5"/>
      <c r="H1229" s="5"/>
      <c r="I1229" s="5"/>
      <c r="J1229" s="5"/>
      <c r="K1229" s="5"/>
      <c r="L1229" s="5"/>
      <c r="M1229" s="13"/>
    </row>
    <row r="1230" spans="1:13">
      <c r="A1230" s="2"/>
      <c r="B1230" s="2"/>
      <c r="C1230" s="2"/>
      <c r="D1230" s="2"/>
      <c r="E1230" s="2"/>
      <c r="F1230" s="2"/>
      <c r="G1230" s="5"/>
      <c r="H1230" s="5"/>
      <c r="I1230" s="5"/>
      <c r="J1230" s="5"/>
      <c r="K1230" s="5"/>
      <c r="L1230" s="5"/>
      <c r="M1230" s="13"/>
    </row>
    <row r="1231" spans="1:13">
      <c r="A1231" s="2"/>
      <c r="B1231" s="2"/>
      <c r="C1231" s="2"/>
      <c r="D1231" s="2"/>
      <c r="E1231" s="2"/>
      <c r="F1231" s="2"/>
      <c r="G1231" s="5"/>
      <c r="H1231" s="5"/>
      <c r="I1231" s="5"/>
      <c r="J1231" s="5"/>
      <c r="K1231" s="5"/>
      <c r="L1231" s="5"/>
      <c r="M1231" s="13"/>
    </row>
    <row r="1232" spans="1:13">
      <c r="A1232" s="2"/>
      <c r="B1232" s="2"/>
      <c r="C1232" s="2"/>
      <c r="D1232" s="2"/>
      <c r="E1232" s="2"/>
      <c r="F1232" s="2"/>
      <c r="G1232" s="5"/>
      <c r="H1232" s="5"/>
      <c r="I1232" s="5"/>
      <c r="J1232" s="5"/>
      <c r="K1232" s="5"/>
      <c r="L1232" s="5"/>
      <c r="M1232" s="13"/>
    </row>
    <row r="1233" spans="1:13">
      <c r="A1233" s="2"/>
      <c r="B1233" s="2"/>
      <c r="C1233" s="2"/>
      <c r="D1233" s="2"/>
      <c r="E1233" s="2"/>
      <c r="F1233" s="2"/>
      <c r="G1233" s="5"/>
      <c r="H1233" s="5"/>
      <c r="I1233" s="5"/>
      <c r="J1233" s="5"/>
      <c r="K1233" s="5"/>
      <c r="L1233" s="5"/>
      <c r="M1233" s="13"/>
    </row>
    <row r="1234" spans="1:13">
      <c r="A1234" s="2"/>
      <c r="B1234" s="2"/>
      <c r="C1234" s="2"/>
      <c r="D1234" s="2"/>
      <c r="E1234" s="2"/>
      <c r="F1234" s="2"/>
      <c r="G1234" s="5"/>
      <c r="H1234" s="5"/>
      <c r="I1234" s="5"/>
      <c r="J1234" s="5"/>
      <c r="K1234" s="5"/>
      <c r="L1234" s="5"/>
      <c r="M1234" s="13"/>
    </row>
    <row r="1235" spans="1:13">
      <c r="A1235" s="2"/>
      <c r="B1235" s="2"/>
      <c r="C1235" s="2"/>
      <c r="D1235" s="2"/>
      <c r="E1235" s="2"/>
      <c r="F1235" s="2"/>
      <c r="G1235" s="5"/>
      <c r="H1235" s="5"/>
      <c r="I1235" s="5"/>
      <c r="J1235" s="5"/>
      <c r="K1235" s="5"/>
      <c r="L1235" s="5"/>
      <c r="M1235" s="13"/>
    </row>
    <row r="1236" spans="1:13">
      <c r="A1236" s="2"/>
      <c r="B1236" s="2"/>
      <c r="C1236" s="2"/>
      <c r="D1236" s="2"/>
      <c r="E1236" s="2"/>
      <c r="F1236" s="2"/>
      <c r="G1236" s="5"/>
      <c r="H1236" s="5"/>
      <c r="I1236" s="5"/>
      <c r="J1236" s="5"/>
      <c r="K1236" s="5"/>
      <c r="L1236" s="5"/>
      <c r="M1236" s="13"/>
    </row>
    <row r="1237" spans="1:13">
      <c r="A1237" s="2"/>
      <c r="B1237" s="2"/>
      <c r="C1237" s="2"/>
      <c r="D1237" s="2"/>
      <c r="E1237" s="2"/>
      <c r="F1237" s="2"/>
      <c r="G1237" s="5"/>
      <c r="H1237" s="5"/>
      <c r="I1237" s="5"/>
      <c r="J1237" s="5"/>
      <c r="K1237" s="5"/>
      <c r="L1237" s="5"/>
      <c r="M1237" s="13"/>
    </row>
    <row r="1238" spans="1:13">
      <c r="A1238" s="2"/>
      <c r="B1238" s="2"/>
      <c r="C1238" s="2"/>
      <c r="D1238" s="2"/>
      <c r="E1238" s="2"/>
      <c r="F1238" s="2"/>
      <c r="G1238" s="5"/>
      <c r="H1238" s="5"/>
      <c r="I1238" s="5"/>
      <c r="J1238" s="5"/>
      <c r="K1238" s="5"/>
      <c r="L1238" s="5"/>
      <c r="M1238" s="13"/>
    </row>
    <row r="1239" spans="1:13">
      <c r="A1239" s="2"/>
      <c r="B1239" s="2"/>
      <c r="C1239" s="2"/>
      <c r="D1239" s="2"/>
      <c r="E1239" s="2"/>
      <c r="F1239" s="2"/>
      <c r="G1239" s="5"/>
      <c r="H1239" s="5"/>
      <c r="I1239" s="5"/>
      <c r="J1239" s="5"/>
      <c r="K1239" s="5"/>
      <c r="L1239" s="5"/>
      <c r="M1239" s="13"/>
    </row>
    <row r="1240" spans="1:13">
      <c r="A1240" s="2"/>
      <c r="B1240" s="2"/>
      <c r="C1240" s="2"/>
      <c r="D1240" s="2"/>
      <c r="E1240" s="2"/>
      <c r="F1240" s="2"/>
      <c r="G1240" s="5"/>
      <c r="H1240" s="5"/>
      <c r="I1240" s="5"/>
      <c r="J1240" s="5"/>
      <c r="K1240" s="5"/>
      <c r="L1240" s="5"/>
      <c r="M1240" s="13"/>
    </row>
    <row r="1241" spans="1:13">
      <c r="A1241" s="2"/>
      <c r="B1241" s="2"/>
      <c r="C1241" s="2"/>
      <c r="D1241" s="2"/>
      <c r="E1241" s="2"/>
      <c r="F1241" s="2"/>
      <c r="G1241" s="5"/>
      <c r="H1241" s="5"/>
      <c r="I1241" s="5"/>
      <c r="J1241" s="5"/>
      <c r="K1241" s="5"/>
      <c r="L1241" s="5"/>
      <c r="M1241" s="13"/>
    </row>
    <row r="1242" spans="1:13">
      <c r="A1242" s="2"/>
      <c r="B1242" s="2"/>
      <c r="C1242" s="2"/>
      <c r="D1242" s="2"/>
      <c r="E1242" s="2"/>
      <c r="F1242" s="2"/>
      <c r="G1242" s="5"/>
      <c r="H1242" s="5"/>
      <c r="I1242" s="5"/>
      <c r="J1242" s="5"/>
      <c r="K1242" s="5"/>
      <c r="L1242" s="5"/>
      <c r="M1242" s="13"/>
    </row>
    <row r="1243" spans="1:13">
      <c r="A1243" s="2"/>
      <c r="B1243" s="2"/>
      <c r="C1243" s="2"/>
      <c r="D1243" s="2"/>
      <c r="E1243" s="2"/>
      <c r="F1243" s="2"/>
      <c r="G1243" s="5"/>
      <c r="H1243" s="5"/>
      <c r="I1243" s="5"/>
      <c r="J1243" s="5"/>
      <c r="K1243" s="5"/>
      <c r="L1243" s="5"/>
      <c r="M1243" s="13"/>
    </row>
    <row r="1244" spans="1:13">
      <c r="A1244" s="2"/>
      <c r="B1244" s="2"/>
      <c r="C1244" s="2"/>
      <c r="D1244" s="2"/>
      <c r="E1244" s="2"/>
      <c r="F1244" s="2"/>
      <c r="G1244" s="5"/>
      <c r="H1244" s="5"/>
      <c r="I1244" s="5"/>
      <c r="J1244" s="5"/>
      <c r="K1244" s="5"/>
      <c r="L1244" s="5"/>
      <c r="M1244" s="13"/>
    </row>
    <row r="1245" spans="1:13">
      <c r="A1245" s="2"/>
      <c r="B1245" s="2"/>
      <c r="C1245" s="2"/>
      <c r="D1245" s="2"/>
      <c r="E1245" s="2"/>
      <c r="F1245" s="2"/>
      <c r="G1245" s="5"/>
      <c r="H1245" s="5"/>
      <c r="I1245" s="5"/>
      <c r="J1245" s="5"/>
      <c r="K1245" s="5"/>
      <c r="L1245" s="5"/>
      <c r="M1245" s="13"/>
    </row>
    <row r="1246" spans="1:13">
      <c r="A1246" s="2"/>
      <c r="B1246" s="2"/>
      <c r="C1246" s="2"/>
      <c r="D1246" s="2"/>
      <c r="E1246" s="2"/>
      <c r="F1246" s="2"/>
      <c r="G1246" s="5"/>
      <c r="H1246" s="5"/>
      <c r="I1246" s="5"/>
      <c r="J1246" s="5"/>
      <c r="K1246" s="5"/>
      <c r="L1246" s="5"/>
      <c r="M1246" s="13"/>
    </row>
    <row r="1247" spans="1:13">
      <c r="A1247" s="2"/>
      <c r="B1247" s="2"/>
      <c r="C1247" s="2"/>
      <c r="D1247" s="2"/>
      <c r="E1247" s="2"/>
      <c r="F1247" s="2"/>
      <c r="G1247" s="5"/>
      <c r="H1247" s="5"/>
      <c r="I1247" s="5"/>
      <c r="J1247" s="5"/>
      <c r="K1247" s="5"/>
      <c r="L1247" s="5"/>
      <c r="M1247" s="13"/>
    </row>
    <row r="1248" spans="1:13">
      <c r="A1248" s="2"/>
      <c r="B1248" s="2"/>
      <c r="C1248" s="2"/>
      <c r="D1248" s="2"/>
      <c r="E1248" s="2"/>
      <c r="F1248" s="2"/>
      <c r="G1248" s="5"/>
      <c r="H1248" s="5"/>
      <c r="I1248" s="5"/>
      <c r="J1248" s="5"/>
      <c r="K1248" s="5"/>
      <c r="L1248" s="5"/>
      <c r="M1248" s="13"/>
    </row>
    <row r="1249" spans="1:13">
      <c r="A1249" s="2"/>
      <c r="B1249" s="2"/>
      <c r="C1249" s="2"/>
      <c r="D1249" s="2"/>
      <c r="E1249" s="2"/>
      <c r="F1249" s="2"/>
      <c r="G1249" s="5"/>
      <c r="H1249" s="5"/>
      <c r="I1249" s="5"/>
      <c r="J1249" s="5"/>
      <c r="K1249" s="5"/>
      <c r="L1249" s="5"/>
      <c r="M1249" s="13"/>
    </row>
    <row r="1250" spans="1:13">
      <c r="A1250" s="2"/>
      <c r="B1250" s="2"/>
      <c r="C1250" s="2"/>
      <c r="D1250" s="2"/>
      <c r="E1250" s="2"/>
      <c r="F1250" s="2"/>
      <c r="G1250" s="5"/>
      <c r="H1250" s="5"/>
      <c r="I1250" s="5"/>
      <c r="J1250" s="5"/>
      <c r="K1250" s="5"/>
      <c r="L1250" s="5"/>
      <c r="M1250" s="13"/>
    </row>
    <row r="1251" spans="1:13">
      <c r="A1251" s="2"/>
      <c r="B1251" s="2"/>
      <c r="C1251" s="2"/>
      <c r="D1251" s="2"/>
      <c r="E1251" s="2"/>
      <c r="F1251" s="2"/>
      <c r="G1251" s="5"/>
      <c r="H1251" s="5"/>
      <c r="I1251" s="5"/>
      <c r="J1251" s="5"/>
      <c r="K1251" s="5"/>
      <c r="L1251" s="5"/>
      <c r="M1251" s="13"/>
    </row>
    <row r="1252" spans="1:13">
      <c r="A1252" s="2"/>
      <c r="B1252" s="2"/>
      <c r="C1252" s="2"/>
      <c r="D1252" s="2"/>
      <c r="E1252" s="2"/>
      <c r="F1252" s="2"/>
      <c r="G1252" s="5"/>
      <c r="H1252" s="5"/>
      <c r="I1252" s="5"/>
      <c r="J1252" s="5"/>
      <c r="K1252" s="5"/>
      <c r="L1252" s="5"/>
      <c r="M1252" s="13"/>
    </row>
    <row r="1253" spans="1:13">
      <c r="A1253" s="2"/>
      <c r="B1253" s="2"/>
      <c r="C1253" s="2"/>
      <c r="D1253" s="2"/>
      <c r="E1253" s="2"/>
      <c r="F1253" s="2"/>
      <c r="G1253" s="5"/>
      <c r="H1253" s="5"/>
      <c r="I1253" s="5"/>
      <c r="J1253" s="5"/>
      <c r="K1253" s="5"/>
      <c r="L1253" s="5"/>
      <c r="M1253" s="13"/>
    </row>
    <row r="1254" spans="1:13">
      <c r="A1254" s="2"/>
      <c r="B1254" s="2"/>
      <c r="C1254" s="2"/>
      <c r="D1254" s="2"/>
      <c r="E1254" s="2"/>
      <c r="F1254" s="2"/>
      <c r="G1254" s="5"/>
      <c r="H1254" s="5"/>
      <c r="I1254" s="5"/>
      <c r="J1254" s="5"/>
      <c r="K1254" s="5"/>
      <c r="L1254" s="5"/>
      <c r="M1254" s="13"/>
    </row>
    <row r="1255" spans="1:13">
      <c r="A1255" s="2"/>
      <c r="B1255" s="2"/>
      <c r="C1255" s="2"/>
      <c r="D1255" s="2"/>
      <c r="E1255" s="2"/>
      <c r="F1255" s="2"/>
      <c r="G1255" s="5"/>
      <c r="H1255" s="5"/>
      <c r="I1255" s="5"/>
      <c r="J1255" s="5"/>
      <c r="K1255" s="5"/>
      <c r="L1255" s="5"/>
      <c r="M1255" s="13"/>
    </row>
    <row r="1256" spans="1:13">
      <c r="A1256" s="2"/>
      <c r="B1256" s="2"/>
      <c r="C1256" s="2"/>
      <c r="D1256" s="2"/>
      <c r="E1256" s="2"/>
      <c r="F1256" s="2"/>
      <c r="G1256" s="5"/>
      <c r="H1256" s="5"/>
      <c r="I1256" s="5"/>
      <c r="J1256" s="5"/>
      <c r="K1256" s="5"/>
      <c r="L1256" s="5"/>
      <c r="M1256" s="13"/>
    </row>
    <row r="1257" spans="1:13">
      <c r="A1257" s="2"/>
      <c r="B1257" s="2"/>
      <c r="C1257" s="2"/>
      <c r="D1257" s="2"/>
      <c r="E1257" s="2"/>
      <c r="F1257" s="2"/>
      <c r="G1257" s="5"/>
      <c r="H1257" s="5"/>
      <c r="I1257" s="5"/>
      <c r="J1257" s="5"/>
      <c r="K1257" s="5"/>
      <c r="L1257" s="5"/>
      <c r="M1257" s="13"/>
    </row>
    <row r="1258" spans="1:13">
      <c r="A1258" s="2"/>
      <c r="B1258" s="2"/>
      <c r="C1258" s="2"/>
      <c r="D1258" s="2"/>
      <c r="E1258" s="2"/>
      <c r="F1258" s="2"/>
      <c r="G1258" s="5"/>
      <c r="H1258" s="5"/>
      <c r="I1258" s="5"/>
      <c r="J1258" s="5"/>
      <c r="K1258" s="5"/>
      <c r="L1258" s="5"/>
      <c r="M1258" s="13"/>
    </row>
    <row r="1259" spans="1:13">
      <c r="A1259" s="2"/>
      <c r="B1259" s="2"/>
      <c r="C1259" s="2"/>
      <c r="D1259" s="2"/>
      <c r="E1259" s="2"/>
      <c r="F1259" s="2"/>
      <c r="G1259" s="5"/>
      <c r="H1259" s="5"/>
      <c r="I1259" s="5"/>
      <c r="J1259" s="5"/>
      <c r="K1259" s="5"/>
      <c r="L1259" s="5"/>
      <c r="M1259" s="13"/>
    </row>
    <row r="1260" spans="1:13">
      <c r="A1260" s="2"/>
      <c r="B1260" s="2"/>
      <c r="C1260" s="2"/>
      <c r="D1260" s="2"/>
      <c r="E1260" s="2"/>
      <c r="F1260" s="2"/>
      <c r="G1260" s="5"/>
      <c r="H1260" s="5"/>
      <c r="I1260" s="5"/>
      <c r="J1260" s="5"/>
      <c r="K1260" s="5"/>
      <c r="L1260" s="5"/>
      <c r="M1260" s="13"/>
    </row>
    <row r="1261" spans="1:13">
      <c r="A1261" s="2"/>
      <c r="B1261" s="2"/>
      <c r="C1261" s="2"/>
      <c r="D1261" s="2"/>
      <c r="E1261" s="2"/>
      <c r="F1261" s="2"/>
      <c r="G1261" s="5"/>
      <c r="H1261" s="5"/>
      <c r="I1261" s="5"/>
      <c r="J1261" s="5"/>
      <c r="K1261" s="5"/>
      <c r="L1261" s="5"/>
      <c r="M1261" s="13"/>
    </row>
    <row r="1262" spans="1:13">
      <c r="A1262" s="2"/>
      <c r="B1262" s="2"/>
      <c r="C1262" s="2"/>
      <c r="D1262" s="2"/>
      <c r="E1262" s="2"/>
      <c r="F1262" s="2"/>
      <c r="G1262" s="5"/>
      <c r="H1262" s="5"/>
      <c r="I1262" s="5"/>
      <c r="J1262" s="5"/>
      <c r="K1262" s="5"/>
      <c r="L1262" s="5"/>
      <c r="M1262" s="13"/>
    </row>
    <row r="1263" spans="1:13">
      <c r="A1263" s="2"/>
      <c r="B1263" s="2"/>
      <c r="C1263" s="2"/>
      <c r="D1263" s="2"/>
      <c r="E1263" s="2"/>
      <c r="F1263" s="2"/>
      <c r="G1263" s="5"/>
      <c r="H1263" s="5"/>
      <c r="I1263" s="5"/>
      <c r="J1263" s="5"/>
      <c r="K1263" s="5"/>
      <c r="L1263" s="5"/>
      <c r="M1263" s="13"/>
    </row>
    <row r="1264" spans="1:13">
      <c r="A1264" s="2"/>
      <c r="B1264" s="2"/>
      <c r="C1264" s="2"/>
      <c r="D1264" s="2"/>
      <c r="E1264" s="2"/>
      <c r="F1264" s="2"/>
      <c r="G1264" s="5"/>
      <c r="H1264" s="5"/>
      <c r="I1264" s="5"/>
      <c r="J1264" s="5"/>
      <c r="K1264" s="5"/>
      <c r="L1264" s="5"/>
      <c r="M1264" s="13"/>
    </row>
    <row r="1265" spans="1:13">
      <c r="A1265" s="2"/>
      <c r="B1265" s="2"/>
      <c r="C1265" s="2"/>
      <c r="D1265" s="2"/>
      <c r="E1265" s="2"/>
      <c r="F1265" s="2"/>
      <c r="G1265" s="5"/>
      <c r="H1265" s="5"/>
      <c r="I1265" s="5"/>
      <c r="J1265" s="5"/>
      <c r="K1265" s="5"/>
      <c r="L1265" s="5"/>
      <c r="M1265" s="13"/>
    </row>
    <row r="1266" spans="1:13">
      <c r="A1266" s="2"/>
      <c r="B1266" s="2"/>
      <c r="C1266" s="2"/>
      <c r="D1266" s="2"/>
      <c r="E1266" s="2"/>
      <c r="F1266" s="2"/>
      <c r="G1266" s="5"/>
      <c r="H1266" s="5"/>
      <c r="I1266" s="5"/>
      <c r="J1266" s="5"/>
      <c r="K1266" s="5"/>
      <c r="L1266" s="5"/>
      <c r="M1266" s="13"/>
    </row>
    <row r="1267" spans="1:13">
      <c r="A1267" s="2"/>
      <c r="B1267" s="2"/>
      <c r="C1267" s="2"/>
      <c r="D1267" s="2"/>
      <c r="E1267" s="2"/>
      <c r="F1267" s="2"/>
      <c r="G1267" s="5"/>
      <c r="H1267" s="5"/>
      <c r="I1267" s="5"/>
      <c r="J1267" s="5"/>
      <c r="K1267" s="5"/>
      <c r="L1267" s="5"/>
      <c r="M1267" s="13"/>
    </row>
    <row r="1268" spans="1:13">
      <c r="A1268" s="2"/>
      <c r="B1268" s="2"/>
      <c r="C1268" s="2"/>
      <c r="D1268" s="2"/>
      <c r="E1268" s="2"/>
      <c r="F1268" s="2"/>
      <c r="G1268" s="5"/>
      <c r="H1268" s="5"/>
      <c r="I1268" s="5"/>
      <c r="J1268" s="5"/>
      <c r="K1268" s="5"/>
      <c r="L1268" s="5"/>
      <c r="M1268" s="13"/>
    </row>
    <row r="1269" spans="1:13">
      <c r="A1269" s="2"/>
      <c r="B1269" s="2"/>
      <c r="C1269" s="2"/>
      <c r="D1269" s="2"/>
      <c r="E1269" s="2"/>
      <c r="F1269" s="2"/>
      <c r="G1269" s="5"/>
      <c r="H1269" s="5"/>
      <c r="I1269" s="5"/>
      <c r="J1269" s="5"/>
      <c r="K1269" s="5"/>
      <c r="L1269" s="5"/>
      <c r="M1269" s="13"/>
    </row>
    <row r="1270" spans="1:13">
      <c r="A1270" s="2"/>
      <c r="B1270" s="2"/>
      <c r="C1270" s="2"/>
      <c r="D1270" s="2"/>
      <c r="E1270" s="2"/>
      <c r="F1270" s="2"/>
      <c r="G1270" s="5"/>
      <c r="H1270" s="5"/>
      <c r="I1270" s="5"/>
      <c r="J1270" s="5"/>
      <c r="K1270" s="5"/>
      <c r="L1270" s="5"/>
      <c r="M1270" s="13"/>
    </row>
    <row r="1271" spans="1:13">
      <c r="A1271" s="2"/>
      <c r="B1271" s="2"/>
      <c r="C1271" s="2"/>
      <c r="D1271" s="2"/>
      <c r="E1271" s="2"/>
      <c r="F1271" s="2"/>
      <c r="G1271" s="5"/>
      <c r="H1271" s="5"/>
      <c r="I1271" s="5"/>
      <c r="J1271" s="5"/>
      <c r="K1271" s="5"/>
      <c r="L1271" s="5"/>
      <c r="M1271" s="13"/>
    </row>
    <row r="1272" spans="1:13">
      <c r="A1272" s="2"/>
      <c r="B1272" s="2"/>
      <c r="C1272" s="2"/>
      <c r="D1272" s="2"/>
      <c r="E1272" s="2"/>
      <c r="F1272" s="2"/>
      <c r="G1272" s="5"/>
      <c r="H1272" s="5"/>
      <c r="I1272" s="5"/>
      <c r="J1272" s="5"/>
      <c r="K1272" s="5"/>
      <c r="L1272" s="5"/>
      <c r="M1272" s="13"/>
    </row>
    <row r="1273" spans="1:13">
      <c r="A1273" s="2"/>
      <c r="B1273" s="2"/>
      <c r="C1273" s="2"/>
      <c r="D1273" s="2"/>
      <c r="E1273" s="2"/>
      <c r="F1273" s="2"/>
      <c r="G1273" s="5"/>
      <c r="H1273" s="5"/>
      <c r="I1273" s="5"/>
      <c r="J1273" s="5"/>
      <c r="K1273" s="5"/>
      <c r="L1273" s="5"/>
      <c r="M1273" s="13"/>
    </row>
    <row r="1274" spans="1:13">
      <c r="A1274" s="2"/>
      <c r="B1274" s="2"/>
      <c r="C1274" s="2"/>
      <c r="D1274" s="2"/>
      <c r="E1274" s="2"/>
      <c r="F1274" s="2"/>
      <c r="G1274" s="5"/>
      <c r="H1274" s="5"/>
      <c r="I1274" s="5"/>
      <c r="J1274" s="5"/>
      <c r="K1274" s="5"/>
      <c r="L1274" s="5"/>
      <c r="M1274" s="13"/>
    </row>
    <row r="1275" spans="1:13">
      <c r="A1275" s="2"/>
      <c r="B1275" s="2"/>
      <c r="C1275" s="2"/>
      <c r="D1275" s="2"/>
      <c r="E1275" s="2"/>
      <c r="F1275" s="2"/>
      <c r="G1275" s="5"/>
      <c r="H1275" s="5"/>
      <c r="I1275" s="5"/>
      <c r="J1275" s="5"/>
      <c r="K1275" s="5"/>
      <c r="L1275" s="5"/>
      <c r="M1275" s="13"/>
    </row>
    <row r="1276" spans="1:13">
      <c r="A1276" s="2"/>
      <c r="B1276" s="2"/>
      <c r="C1276" s="2"/>
      <c r="D1276" s="2"/>
      <c r="E1276" s="2"/>
      <c r="F1276" s="2"/>
      <c r="G1276" s="5"/>
      <c r="H1276" s="5"/>
      <c r="I1276" s="5"/>
      <c r="J1276" s="5"/>
      <c r="K1276" s="5"/>
      <c r="L1276" s="5"/>
      <c r="M1276" s="13"/>
    </row>
    <row r="1277" spans="1:13">
      <c r="A1277" s="2"/>
      <c r="B1277" s="2"/>
      <c r="C1277" s="2"/>
      <c r="D1277" s="2"/>
      <c r="E1277" s="2"/>
      <c r="F1277" s="2"/>
      <c r="G1277" s="5"/>
      <c r="H1277" s="5"/>
      <c r="I1277" s="5"/>
      <c r="J1277" s="5"/>
      <c r="K1277" s="5"/>
      <c r="L1277" s="5"/>
      <c r="M1277" s="13"/>
    </row>
  </sheetData>
  <mergeCells count="15">
    <mergeCell ref="M9:M10"/>
    <mergeCell ref="C3:M3"/>
    <mergeCell ref="C5:M5"/>
    <mergeCell ref="A1:M1"/>
    <mergeCell ref="A2:M2"/>
    <mergeCell ref="A8:J8"/>
    <mergeCell ref="A9:A10"/>
    <mergeCell ref="C9:C10"/>
    <mergeCell ref="D9:D10"/>
    <mergeCell ref="G9:H9"/>
    <mergeCell ref="I9:J9"/>
    <mergeCell ref="K9:L9"/>
    <mergeCell ref="B9:B10"/>
    <mergeCell ref="E9:F9"/>
    <mergeCell ref="A7:C7"/>
  </mergeCells>
  <pageMargins left="0.4" right="0.25" top="0.31" bottom="0.25" header="0.2" footer="0.2"/>
  <pageSetup paperSize="9" scale="9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65"/>
  <sheetViews>
    <sheetView topLeftCell="A40" zoomScaleSheetLayoutView="100" workbookViewId="0">
      <selection activeCell="Q64" sqref="Q64"/>
    </sheetView>
  </sheetViews>
  <sheetFormatPr defaultRowHeight="13.5"/>
  <cols>
    <col min="1" max="1" width="5.42578125" style="41" customWidth="1"/>
    <col min="2" max="2" width="13" style="41" customWidth="1"/>
    <col min="3" max="3" width="48.42578125" style="41" customWidth="1"/>
    <col min="4" max="4" width="11.140625" style="41" customWidth="1"/>
    <col min="5" max="5" width="9.7109375" style="41" customWidth="1"/>
    <col min="6" max="6" width="9.140625" style="41" customWidth="1"/>
    <col min="7" max="7" width="7.7109375" style="2" customWidth="1"/>
    <col min="8" max="8" width="8.7109375" style="2" customWidth="1"/>
    <col min="9" max="9" width="7.28515625" style="2" customWidth="1"/>
    <col min="10" max="10" width="8.85546875" style="2" customWidth="1"/>
    <col min="11" max="11" width="7.42578125" style="2" customWidth="1"/>
    <col min="12" max="12" width="8.140625" style="2" customWidth="1"/>
    <col min="13" max="13" width="11.7109375" style="3" customWidth="1"/>
    <col min="14" max="16384" width="9.140625" style="2"/>
  </cols>
  <sheetData>
    <row r="1" spans="1:13" s="1" customFormat="1" ht="19.5">
      <c r="A1" s="407" t="s">
        <v>60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</row>
    <row r="2" spans="1:13" s="4" customFormat="1" ht="15">
      <c r="A2" s="408"/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</row>
    <row r="3" spans="1:13" s="4" customFormat="1" ht="15">
      <c r="A3" s="71"/>
      <c r="B3" s="74"/>
      <c r="C3" s="408" t="s">
        <v>90</v>
      </c>
      <c r="D3" s="408"/>
      <c r="E3" s="408"/>
      <c r="F3" s="408"/>
      <c r="G3" s="408"/>
      <c r="H3" s="408"/>
      <c r="I3" s="408"/>
      <c r="J3" s="408"/>
      <c r="K3" s="408"/>
      <c r="L3" s="408"/>
      <c r="M3" s="408"/>
    </row>
    <row r="4" spans="1:13" s="4" customFormat="1" ht="15">
      <c r="A4" s="71"/>
      <c r="B4" s="74"/>
      <c r="C4" s="71"/>
      <c r="D4" s="71"/>
      <c r="E4" s="74"/>
      <c r="F4" s="71"/>
      <c r="G4" s="71"/>
      <c r="H4" s="71"/>
      <c r="I4" s="71"/>
      <c r="J4" s="71"/>
      <c r="K4" s="71"/>
      <c r="L4" s="71"/>
      <c r="M4" s="71"/>
    </row>
    <row r="5" spans="1:13" s="4" customFormat="1" ht="15">
      <c r="A5" s="71"/>
      <c r="B5" s="74"/>
      <c r="C5" s="408" t="s">
        <v>15</v>
      </c>
      <c r="D5" s="408"/>
      <c r="E5" s="408"/>
      <c r="F5" s="408"/>
      <c r="G5" s="408"/>
      <c r="H5" s="408"/>
      <c r="I5" s="408"/>
      <c r="J5" s="408"/>
      <c r="K5" s="408"/>
      <c r="L5" s="408"/>
      <c r="M5" s="408"/>
    </row>
    <row r="6" spans="1:13" s="4" customFormat="1" ht="15">
      <c r="A6" s="319"/>
      <c r="B6" s="319"/>
      <c r="C6" s="319"/>
      <c r="D6" s="341"/>
      <c r="E6" s="341"/>
      <c r="F6" s="341"/>
      <c r="G6" s="341"/>
      <c r="H6" s="341"/>
      <c r="I6" s="341"/>
      <c r="J6" s="341"/>
      <c r="K6" s="341"/>
      <c r="L6" s="341"/>
      <c r="M6" s="341"/>
    </row>
    <row r="7" spans="1:13" s="4" customFormat="1" ht="15">
      <c r="A7" s="416" t="s">
        <v>338</v>
      </c>
      <c r="B7" s="417"/>
      <c r="C7" s="417"/>
      <c r="D7" s="341"/>
      <c r="E7" s="341"/>
      <c r="F7" s="341"/>
      <c r="G7" s="341"/>
      <c r="H7" s="341"/>
      <c r="I7" s="341"/>
      <c r="J7" s="341"/>
      <c r="K7" s="341"/>
      <c r="L7" s="341"/>
      <c r="M7" s="341"/>
    </row>
    <row r="8" spans="1:13" ht="16.5">
      <c r="A8" s="409"/>
      <c r="B8" s="409"/>
      <c r="C8" s="418"/>
      <c r="D8" s="418"/>
      <c r="E8" s="418"/>
      <c r="F8" s="418"/>
      <c r="G8" s="418"/>
      <c r="H8" s="418"/>
      <c r="I8" s="418"/>
      <c r="J8" s="418"/>
      <c r="K8" s="4"/>
      <c r="L8" s="4"/>
      <c r="M8" s="4"/>
    </row>
    <row r="9" spans="1:13" ht="13.5" customHeight="1">
      <c r="A9" s="411" t="s">
        <v>0</v>
      </c>
      <c r="B9" s="414" t="s">
        <v>100</v>
      </c>
      <c r="C9" s="411" t="s">
        <v>2</v>
      </c>
      <c r="D9" s="411" t="s">
        <v>3</v>
      </c>
      <c r="E9" s="415" t="s">
        <v>101</v>
      </c>
      <c r="F9" s="415"/>
      <c r="G9" s="412" t="s">
        <v>5</v>
      </c>
      <c r="H9" s="412"/>
      <c r="I9" s="413" t="s">
        <v>4</v>
      </c>
      <c r="J9" s="413"/>
      <c r="K9" s="412" t="s">
        <v>6</v>
      </c>
      <c r="L9" s="412"/>
      <c r="M9" s="413" t="s">
        <v>7</v>
      </c>
    </row>
    <row r="10" spans="1:13" ht="27">
      <c r="A10" s="411"/>
      <c r="B10" s="414"/>
      <c r="C10" s="411"/>
      <c r="D10" s="411"/>
      <c r="E10" s="203" t="s">
        <v>102</v>
      </c>
      <c r="F10" s="203" t="s">
        <v>103</v>
      </c>
      <c r="G10" s="73" t="s">
        <v>8</v>
      </c>
      <c r="H10" s="75" t="s">
        <v>7</v>
      </c>
      <c r="I10" s="6" t="s">
        <v>8</v>
      </c>
      <c r="J10" s="75" t="s">
        <v>7</v>
      </c>
      <c r="K10" s="73" t="s">
        <v>8</v>
      </c>
      <c r="L10" s="75" t="s">
        <v>7</v>
      </c>
      <c r="M10" s="413"/>
    </row>
    <row r="11" spans="1:13" ht="16.5">
      <c r="A11" s="42" t="s">
        <v>9</v>
      </c>
      <c r="B11" s="204">
        <v>2</v>
      </c>
      <c r="C11" s="42">
        <v>3</v>
      </c>
      <c r="D11" s="42">
        <v>4</v>
      </c>
      <c r="E11" s="42">
        <v>5</v>
      </c>
      <c r="F11" s="42">
        <v>6</v>
      </c>
      <c r="G11" s="42">
        <v>7</v>
      </c>
      <c r="H11" s="42">
        <v>8</v>
      </c>
      <c r="I11" s="42">
        <v>9</v>
      </c>
      <c r="J11" s="42">
        <v>10</v>
      </c>
      <c r="K11" s="42">
        <v>11</v>
      </c>
      <c r="L11" s="42">
        <v>12</v>
      </c>
      <c r="M11" s="42">
        <v>13</v>
      </c>
    </row>
    <row r="12" spans="1:13" s="233" customFormat="1" ht="27">
      <c r="A12" s="236">
        <v>1</v>
      </c>
      <c r="B12" s="227" t="s">
        <v>241</v>
      </c>
      <c r="C12" s="43" t="s">
        <v>16</v>
      </c>
      <c r="D12" s="228" t="s">
        <v>202</v>
      </c>
      <c r="E12" s="228"/>
      <c r="F12" s="229">
        <v>79</v>
      </c>
      <c r="G12" s="230"/>
      <c r="H12" s="231"/>
      <c r="I12" s="232"/>
      <c r="J12" s="232"/>
      <c r="K12" s="232"/>
      <c r="L12" s="232"/>
      <c r="M12" s="232"/>
    </row>
    <row r="13" spans="1:13" s="233" customFormat="1" ht="15">
      <c r="A13" s="236"/>
      <c r="B13" s="227"/>
      <c r="C13" s="227" t="s">
        <v>242</v>
      </c>
      <c r="D13" s="228" t="s">
        <v>105</v>
      </c>
      <c r="E13" s="228">
        <v>0.34</v>
      </c>
      <c r="F13" s="229">
        <f>F12*E13</f>
        <v>26.860000000000003</v>
      </c>
      <c r="G13" s="230"/>
      <c r="H13" s="231"/>
      <c r="I13" s="232"/>
      <c r="J13" s="232">
        <f t="shared" ref="J13:J14" si="0">F13*I13</f>
        <v>0</v>
      </c>
      <c r="K13" s="232"/>
      <c r="L13" s="232">
        <f t="shared" ref="L13:L14" si="1">F13*K13</f>
        <v>0</v>
      </c>
      <c r="M13" s="232">
        <f t="shared" ref="M13:M16" si="2">H13+J13+L13</f>
        <v>0</v>
      </c>
    </row>
    <row r="14" spans="1:13" s="233" customFormat="1" ht="15">
      <c r="A14" s="236"/>
      <c r="B14" s="227"/>
      <c r="C14" s="227" t="s">
        <v>243</v>
      </c>
      <c r="D14" s="228" t="s">
        <v>159</v>
      </c>
      <c r="E14" s="228">
        <v>1.1299999999999999E-2</v>
      </c>
      <c r="F14" s="229">
        <f>F12*E14</f>
        <v>0.89269999999999994</v>
      </c>
      <c r="G14" s="382"/>
      <c r="H14" s="231"/>
      <c r="I14" s="232"/>
      <c r="J14" s="232">
        <f t="shared" si="0"/>
        <v>0</v>
      </c>
      <c r="K14" s="232"/>
      <c r="L14" s="232">
        <f t="shared" si="1"/>
        <v>0</v>
      </c>
      <c r="M14" s="232">
        <f t="shared" si="2"/>
        <v>0</v>
      </c>
    </row>
    <row r="15" spans="1:13" s="233" customFormat="1" ht="27">
      <c r="A15" s="236"/>
      <c r="B15" s="227"/>
      <c r="C15" s="43" t="s">
        <v>245</v>
      </c>
      <c r="D15" s="228" t="s">
        <v>202</v>
      </c>
      <c r="E15" s="228">
        <v>1</v>
      </c>
      <c r="F15" s="229">
        <f>F12*E15</f>
        <v>79</v>
      </c>
      <c r="G15" s="382"/>
      <c r="H15" s="231">
        <f>F15*G15</f>
        <v>0</v>
      </c>
      <c r="I15" s="232"/>
      <c r="J15" s="232"/>
      <c r="K15" s="232"/>
      <c r="L15" s="232"/>
      <c r="M15" s="232">
        <f t="shared" si="2"/>
        <v>0</v>
      </c>
    </row>
    <row r="16" spans="1:13" s="233" customFormat="1" ht="15">
      <c r="A16" s="236"/>
      <c r="B16" s="227"/>
      <c r="C16" s="227" t="s">
        <v>244</v>
      </c>
      <c r="D16" s="228" t="s">
        <v>159</v>
      </c>
      <c r="E16" s="234">
        <v>9.3700000000000006E-2</v>
      </c>
      <c r="F16" s="229">
        <f>F12*E16</f>
        <v>7.4023000000000003</v>
      </c>
      <c r="G16" s="382"/>
      <c r="H16" s="231">
        <f>F16*G16</f>
        <v>0</v>
      </c>
      <c r="I16" s="232"/>
      <c r="J16" s="232"/>
      <c r="K16" s="232"/>
      <c r="L16" s="232"/>
      <c r="M16" s="232">
        <f t="shared" si="2"/>
        <v>0</v>
      </c>
    </row>
    <row r="17" spans="1:13" s="233" customFormat="1" ht="15">
      <c r="A17" s="236">
        <v>2</v>
      </c>
      <c r="B17" s="227" t="s">
        <v>246</v>
      </c>
      <c r="C17" s="43" t="s">
        <v>46</v>
      </c>
      <c r="D17" s="228" t="s">
        <v>202</v>
      </c>
      <c r="E17" s="228"/>
      <c r="F17" s="229">
        <v>14</v>
      </c>
      <c r="G17" s="382"/>
      <c r="H17" s="231"/>
      <c r="I17" s="232"/>
      <c r="J17" s="232"/>
      <c r="K17" s="232"/>
      <c r="L17" s="232"/>
      <c r="M17" s="232"/>
    </row>
    <row r="18" spans="1:13" s="233" customFormat="1" ht="15">
      <c r="A18" s="236"/>
      <c r="B18" s="227"/>
      <c r="C18" s="227" t="s">
        <v>242</v>
      </c>
      <c r="D18" s="228" t="s">
        <v>105</v>
      </c>
      <c r="E18" s="228">
        <v>0.68</v>
      </c>
      <c r="F18" s="229">
        <f>F17*E18</f>
        <v>9.5200000000000014</v>
      </c>
      <c r="G18" s="382"/>
      <c r="H18" s="231"/>
      <c r="I18" s="232"/>
      <c r="J18" s="232">
        <f t="shared" ref="J18:J19" si="3">F18*I18</f>
        <v>0</v>
      </c>
      <c r="K18" s="232"/>
      <c r="L18" s="232">
        <f t="shared" ref="L18:L19" si="4">F18*K18</f>
        <v>0</v>
      </c>
      <c r="M18" s="232">
        <f t="shared" ref="M18:M21" si="5">H18+J18+L18</f>
        <v>0</v>
      </c>
    </row>
    <row r="19" spans="1:13" s="233" customFormat="1" ht="15">
      <c r="A19" s="236"/>
      <c r="B19" s="227"/>
      <c r="C19" s="227" t="s">
        <v>243</v>
      </c>
      <c r="D19" s="228" t="s">
        <v>159</v>
      </c>
      <c r="E19" s="228">
        <v>1.0999999999999999E-2</v>
      </c>
      <c r="F19" s="229">
        <f>F17*E19</f>
        <v>0.154</v>
      </c>
      <c r="G19" s="382"/>
      <c r="H19" s="231"/>
      <c r="I19" s="232"/>
      <c r="J19" s="232">
        <f t="shared" si="3"/>
        <v>0</v>
      </c>
      <c r="K19" s="232"/>
      <c r="L19" s="232">
        <f t="shared" si="4"/>
        <v>0</v>
      </c>
      <c r="M19" s="232">
        <f t="shared" si="5"/>
        <v>0</v>
      </c>
    </row>
    <row r="20" spans="1:13" s="233" customFormat="1" ht="15">
      <c r="A20" s="236"/>
      <c r="B20" s="227"/>
      <c r="C20" s="43" t="s">
        <v>247</v>
      </c>
      <c r="D20" s="228" t="s">
        <v>202</v>
      </c>
      <c r="E20" s="228">
        <v>1</v>
      </c>
      <c r="F20" s="229">
        <v>12</v>
      </c>
      <c r="G20" s="382"/>
      <c r="H20" s="231">
        <f>F20*G20</f>
        <v>0</v>
      </c>
      <c r="I20" s="232"/>
      <c r="J20" s="232"/>
      <c r="K20" s="232"/>
      <c r="L20" s="232"/>
      <c r="M20" s="232">
        <f t="shared" si="5"/>
        <v>0</v>
      </c>
    </row>
    <row r="21" spans="1:13" s="233" customFormat="1" ht="15">
      <c r="A21" s="236"/>
      <c r="B21" s="227"/>
      <c r="C21" s="227" t="s">
        <v>244</v>
      </c>
      <c r="D21" s="228" t="s">
        <v>159</v>
      </c>
      <c r="E21" s="228">
        <v>0.10299999999999999</v>
      </c>
      <c r="F21" s="229">
        <f>F17*E21</f>
        <v>1.4419999999999999</v>
      </c>
      <c r="G21" s="382"/>
      <c r="H21" s="231">
        <f>F21*G21</f>
        <v>0</v>
      </c>
      <c r="I21" s="232"/>
      <c r="J21" s="232"/>
      <c r="K21" s="232"/>
      <c r="L21" s="232"/>
      <c r="M21" s="232">
        <f t="shared" si="5"/>
        <v>0</v>
      </c>
    </row>
    <row r="22" spans="1:13" s="233" customFormat="1" ht="27">
      <c r="A22" s="236">
        <v>3</v>
      </c>
      <c r="B22" s="239" t="s">
        <v>248</v>
      </c>
      <c r="C22" s="43" t="s">
        <v>253</v>
      </c>
      <c r="D22" s="228" t="s">
        <v>53</v>
      </c>
      <c r="E22" s="228"/>
      <c r="F22" s="383">
        <v>670</v>
      </c>
      <c r="G22" s="230"/>
      <c r="H22" s="231"/>
      <c r="I22" s="232"/>
      <c r="J22" s="253"/>
      <c r="K22" s="253"/>
      <c r="L22" s="253"/>
      <c r="M22" s="253"/>
    </row>
    <row r="23" spans="1:13" s="233" customFormat="1" ht="15">
      <c r="A23" s="236"/>
      <c r="B23" s="227"/>
      <c r="C23" s="227" t="s">
        <v>132</v>
      </c>
      <c r="D23" s="228" t="s">
        <v>105</v>
      </c>
      <c r="E23" s="228">
        <v>0.11</v>
      </c>
      <c r="F23" s="238">
        <f>F22*E23</f>
        <v>73.7</v>
      </c>
      <c r="G23" s="230"/>
      <c r="H23" s="231"/>
      <c r="I23" s="232"/>
      <c r="J23" s="253">
        <f>F23*I23</f>
        <v>0</v>
      </c>
      <c r="K23" s="253"/>
      <c r="L23" s="253"/>
      <c r="M23" s="253">
        <f>H23+J23+L23</f>
        <v>0</v>
      </c>
    </row>
    <row r="24" spans="1:13" s="233" customFormat="1" ht="15">
      <c r="A24" s="236"/>
      <c r="B24" s="235"/>
      <c r="C24" s="227" t="s">
        <v>249</v>
      </c>
      <c r="D24" s="228" t="s">
        <v>159</v>
      </c>
      <c r="E24" s="228">
        <v>2.7000000000000001E-3</v>
      </c>
      <c r="F24" s="238">
        <f>F22*E24</f>
        <v>1.8090000000000002</v>
      </c>
      <c r="G24" s="230"/>
      <c r="H24" s="231"/>
      <c r="I24" s="232"/>
      <c r="J24" s="253"/>
      <c r="K24" s="253"/>
      <c r="L24" s="253">
        <f>F24*K24</f>
        <v>0</v>
      </c>
      <c r="M24" s="253">
        <f t="shared" ref="M24:M29" si="6">H24+J24+L24</f>
        <v>0</v>
      </c>
    </row>
    <row r="25" spans="1:13" s="233" customFormat="1" ht="30">
      <c r="A25" s="236"/>
      <c r="B25" s="164" t="s">
        <v>390</v>
      </c>
      <c r="C25" s="43" t="s">
        <v>251</v>
      </c>
      <c r="D25" s="228" t="s">
        <v>250</v>
      </c>
      <c r="E25" s="228">
        <v>1.03</v>
      </c>
      <c r="F25" s="240">
        <v>693.2</v>
      </c>
      <c r="G25" s="25"/>
      <c r="H25" s="231">
        <f t="shared" ref="H25:H28" si="7">F25*G25</f>
        <v>0</v>
      </c>
      <c r="I25" s="232"/>
      <c r="J25" s="253"/>
      <c r="K25" s="253"/>
      <c r="L25" s="253"/>
      <c r="M25" s="253">
        <f t="shared" si="6"/>
        <v>0</v>
      </c>
    </row>
    <row r="26" spans="1:13" s="233" customFormat="1" ht="30">
      <c r="A26" s="236"/>
      <c r="B26" s="164" t="s">
        <v>391</v>
      </c>
      <c r="C26" s="43" t="s">
        <v>252</v>
      </c>
      <c r="D26" s="228" t="s">
        <v>250</v>
      </c>
      <c r="E26" s="228">
        <v>1.03</v>
      </c>
      <c r="F26" s="240">
        <v>110</v>
      </c>
      <c r="G26" s="240"/>
      <c r="H26" s="231">
        <f t="shared" si="7"/>
        <v>0</v>
      </c>
      <c r="I26" s="232"/>
      <c r="J26" s="253"/>
      <c r="K26" s="253"/>
      <c r="L26" s="253"/>
      <c r="M26" s="253">
        <f t="shared" si="6"/>
        <v>0</v>
      </c>
    </row>
    <row r="27" spans="1:13" s="233" customFormat="1" ht="30">
      <c r="A27" s="236"/>
      <c r="B27" s="164" t="s">
        <v>392</v>
      </c>
      <c r="C27" s="43" t="s">
        <v>293</v>
      </c>
      <c r="D27" s="228" t="s">
        <v>250</v>
      </c>
      <c r="E27" s="228">
        <v>1.03</v>
      </c>
      <c r="F27" s="240">
        <v>41</v>
      </c>
      <c r="G27" s="240"/>
      <c r="H27" s="231">
        <f t="shared" si="7"/>
        <v>0</v>
      </c>
      <c r="I27" s="232"/>
      <c r="J27" s="253"/>
      <c r="K27" s="253"/>
      <c r="L27" s="253"/>
      <c r="M27" s="253">
        <f t="shared" si="6"/>
        <v>0</v>
      </c>
    </row>
    <row r="28" spans="1:13" s="233" customFormat="1" ht="15.75">
      <c r="A28" s="236"/>
      <c r="B28" s="237"/>
      <c r="C28" s="43" t="s">
        <v>310</v>
      </c>
      <c r="D28" s="228" t="s">
        <v>250</v>
      </c>
      <c r="E28" s="228">
        <v>1.03</v>
      </c>
      <c r="F28" s="240">
        <v>27.8</v>
      </c>
      <c r="G28" s="240"/>
      <c r="H28" s="231">
        <f t="shared" si="7"/>
        <v>0</v>
      </c>
      <c r="I28" s="232"/>
      <c r="J28" s="253"/>
      <c r="K28" s="253"/>
      <c r="L28" s="253"/>
      <c r="M28" s="253">
        <f t="shared" si="6"/>
        <v>0</v>
      </c>
    </row>
    <row r="29" spans="1:13" s="233" customFormat="1" ht="15">
      <c r="A29" s="236"/>
      <c r="B29" s="235"/>
      <c r="C29" s="227" t="s">
        <v>244</v>
      </c>
      <c r="D29" s="228" t="s">
        <v>159</v>
      </c>
      <c r="E29" s="228">
        <v>3.49E-2</v>
      </c>
      <c r="F29" s="238">
        <f>F22*E29</f>
        <v>23.382999999999999</v>
      </c>
      <c r="G29" s="230"/>
      <c r="H29" s="231">
        <f>F29*G29</f>
        <v>0</v>
      </c>
      <c r="I29" s="232"/>
      <c r="J29" s="253"/>
      <c r="K29" s="253"/>
      <c r="L29" s="253"/>
      <c r="M29" s="253">
        <f t="shared" si="6"/>
        <v>0</v>
      </c>
    </row>
    <row r="30" spans="1:13" s="226" customFormat="1" ht="27">
      <c r="A30" s="221">
        <v>4</v>
      </c>
      <c r="B30" s="227" t="s">
        <v>254</v>
      </c>
      <c r="C30" s="40" t="s">
        <v>311</v>
      </c>
      <c r="D30" s="38" t="s">
        <v>13</v>
      </c>
      <c r="E30" s="38"/>
      <c r="F30" s="53">
        <v>28</v>
      </c>
      <c r="G30" s="248"/>
      <c r="H30" s="224"/>
      <c r="I30" s="225"/>
      <c r="J30" s="253"/>
      <c r="K30" s="253"/>
      <c r="L30" s="253"/>
      <c r="M30" s="253"/>
    </row>
    <row r="31" spans="1:13" s="233" customFormat="1" ht="15">
      <c r="A31" s="221"/>
      <c r="B31" s="227"/>
      <c r="C31" s="227" t="s">
        <v>242</v>
      </c>
      <c r="D31" s="228" t="s">
        <v>105</v>
      </c>
      <c r="E31" s="228">
        <v>2.06</v>
      </c>
      <c r="F31" s="229">
        <f>F30*E31</f>
        <v>57.68</v>
      </c>
      <c r="G31" s="249"/>
      <c r="H31" s="231"/>
      <c r="I31" s="232"/>
      <c r="J31" s="253">
        <f t="shared" ref="J31:J41" si="8">F31*I31</f>
        <v>0</v>
      </c>
      <c r="K31" s="253"/>
      <c r="L31" s="253"/>
      <c r="M31" s="253">
        <f t="shared" ref="M31:M44" si="9">H31+J31+L31</f>
        <v>0</v>
      </c>
    </row>
    <row r="32" spans="1:13" s="233" customFormat="1" ht="15">
      <c r="A32" s="221"/>
      <c r="B32" s="227"/>
      <c r="C32" s="227" t="s">
        <v>169</v>
      </c>
      <c r="D32" s="228" t="s">
        <v>159</v>
      </c>
      <c r="E32" s="228">
        <v>1.1200000000000001</v>
      </c>
      <c r="F32" s="229">
        <f>F30*E32</f>
        <v>31.360000000000003</v>
      </c>
      <c r="G32" s="249"/>
      <c r="H32" s="231"/>
      <c r="I32" s="232"/>
      <c r="J32" s="253"/>
      <c r="K32" s="253"/>
      <c r="L32" s="253">
        <f t="shared" ref="L32:L42" si="10">F32*K32</f>
        <v>0</v>
      </c>
      <c r="M32" s="253">
        <f t="shared" si="9"/>
        <v>0</v>
      </c>
    </row>
    <row r="33" spans="1:13" s="233" customFormat="1" ht="15">
      <c r="A33" s="236"/>
      <c r="B33" s="227"/>
      <c r="C33" s="40" t="s">
        <v>259</v>
      </c>
      <c r="D33" s="251" t="s">
        <v>255</v>
      </c>
      <c r="E33" s="251">
        <v>1</v>
      </c>
      <c r="F33" s="229">
        <v>28</v>
      </c>
      <c r="G33" s="249"/>
      <c r="H33" s="231">
        <f t="shared" ref="H33" si="11">F33*G33</f>
        <v>0</v>
      </c>
      <c r="I33" s="232"/>
      <c r="J33" s="253"/>
      <c r="K33" s="253"/>
      <c r="L33" s="253"/>
      <c r="M33" s="253">
        <f t="shared" si="9"/>
        <v>0</v>
      </c>
    </row>
    <row r="34" spans="1:13" s="233" customFormat="1" ht="15">
      <c r="A34" s="236"/>
      <c r="B34" s="235"/>
      <c r="C34" s="227" t="s">
        <v>244</v>
      </c>
      <c r="D34" s="228" t="s">
        <v>159</v>
      </c>
      <c r="E34" s="228">
        <v>2.68</v>
      </c>
      <c r="F34" s="238">
        <f>F30*E34</f>
        <v>75.040000000000006</v>
      </c>
      <c r="G34" s="230"/>
      <c r="H34" s="231">
        <f>F34*G34</f>
        <v>0</v>
      </c>
      <c r="I34" s="232"/>
      <c r="J34" s="253"/>
      <c r="K34" s="253"/>
      <c r="L34" s="253"/>
      <c r="M34" s="253">
        <f t="shared" si="9"/>
        <v>0</v>
      </c>
    </row>
    <row r="35" spans="1:13" s="233" customFormat="1" ht="15">
      <c r="A35" s="236">
        <v>5</v>
      </c>
      <c r="B35" s="227" t="s">
        <v>258</v>
      </c>
      <c r="C35" s="40" t="s">
        <v>54</v>
      </c>
      <c r="D35" s="38" t="s">
        <v>13</v>
      </c>
      <c r="E35" s="38"/>
      <c r="F35" s="384">
        <v>10</v>
      </c>
      <c r="G35" s="230"/>
      <c r="H35" s="231"/>
      <c r="I35" s="232"/>
      <c r="J35" s="232"/>
      <c r="K35" s="232"/>
      <c r="L35" s="232"/>
      <c r="M35" s="232"/>
    </row>
    <row r="36" spans="1:13" s="233" customFormat="1" ht="15">
      <c r="A36" s="236"/>
      <c r="B36" s="227"/>
      <c r="C36" s="252" t="s">
        <v>242</v>
      </c>
      <c r="D36" s="228" t="s">
        <v>105</v>
      </c>
      <c r="E36" s="228">
        <v>0.72</v>
      </c>
      <c r="F36" s="229">
        <f>F35*E36</f>
        <v>7.1999999999999993</v>
      </c>
      <c r="G36" s="230"/>
      <c r="H36" s="231"/>
      <c r="I36" s="232"/>
      <c r="J36" s="232">
        <f t="shared" ref="J36" si="12">F36*I36</f>
        <v>0</v>
      </c>
      <c r="K36" s="232"/>
      <c r="L36" s="232"/>
      <c r="M36" s="232">
        <f t="shared" ref="M36:M39" si="13">H36+J36+L36</f>
        <v>0</v>
      </c>
    </row>
    <row r="37" spans="1:13" s="233" customFormat="1" ht="15">
      <c r="A37" s="236"/>
      <c r="B37" s="227"/>
      <c r="C37" s="252" t="s">
        <v>169</v>
      </c>
      <c r="D37" s="228" t="s">
        <v>159</v>
      </c>
      <c r="E37" s="228">
        <v>0.311</v>
      </c>
      <c r="F37" s="229">
        <f>F35*E37</f>
        <v>3.11</v>
      </c>
      <c r="G37" s="230"/>
      <c r="H37" s="231"/>
      <c r="I37" s="232"/>
      <c r="J37" s="232"/>
      <c r="K37" s="232"/>
      <c r="L37" s="232">
        <f t="shared" ref="L37" si="14">F37*K37</f>
        <v>0</v>
      </c>
      <c r="M37" s="232">
        <f t="shared" si="13"/>
        <v>0</v>
      </c>
    </row>
    <row r="38" spans="1:13" s="233" customFormat="1" ht="15">
      <c r="A38" s="236"/>
      <c r="B38" s="227"/>
      <c r="C38" s="252" t="s">
        <v>260</v>
      </c>
      <c r="D38" s="251" t="s">
        <v>257</v>
      </c>
      <c r="E38" s="251"/>
      <c r="F38" s="229">
        <v>14</v>
      </c>
      <c r="G38" s="382"/>
      <c r="H38" s="231">
        <f t="shared" ref="H38" si="15">F38*G38</f>
        <v>0</v>
      </c>
      <c r="I38" s="232"/>
      <c r="J38" s="232"/>
      <c r="K38" s="232"/>
      <c r="L38" s="232"/>
      <c r="M38" s="232">
        <f t="shared" si="13"/>
        <v>0</v>
      </c>
    </row>
    <row r="39" spans="1:13" s="233" customFormat="1" ht="15">
      <c r="A39" s="236"/>
      <c r="B39" s="235"/>
      <c r="C39" s="227" t="s">
        <v>244</v>
      </c>
      <c r="D39" s="228" t="s">
        <v>159</v>
      </c>
      <c r="E39" s="228">
        <v>11.3</v>
      </c>
      <c r="F39" s="238">
        <f>F35*E39</f>
        <v>113</v>
      </c>
      <c r="G39" s="230"/>
      <c r="H39" s="231">
        <f>F39*G39</f>
        <v>0</v>
      </c>
      <c r="I39" s="232"/>
      <c r="J39" s="232"/>
      <c r="K39" s="232"/>
      <c r="L39" s="232"/>
      <c r="M39" s="232">
        <f t="shared" si="13"/>
        <v>0</v>
      </c>
    </row>
    <row r="40" spans="1:13" s="233" customFormat="1" ht="15">
      <c r="A40" s="236">
        <v>6</v>
      </c>
      <c r="B40" s="227" t="s">
        <v>256</v>
      </c>
      <c r="C40" s="40" t="s">
        <v>47</v>
      </c>
      <c r="D40" s="38" t="s">
        <v>13</v>
      </c>
      <c r="E40" s="38"/>
      <c r="F40" s="53">
        <v>4</v>
      </c>
      <c r="G40" s="249"/>
      <c r="H40" s="231"/>
      <c r="I40" s="232"/>
      <c r="J40" s="232"/>
      <c r="K40" s="232"/>
      <c r="L40" s="232"/>
      <c r="M40" s="232"/>
    </row>
    <row r="41" spans="1:13" s="233" customFormat="1" ht="15">
      <c r="A41" s="236"/>
      <c r="B41" s="227"/>
      <c r="C41" s="227" t="s">
        <v>242</v>
      </c>
      <c r="D41" s="228" t="s">
        <v>105</v>
      </c>
      <c r="E41" s="228">
        <v>0.81</v>
      </c>
      <c r="F41" s="229">
        <f>F40*E41</f>
        <v>3.24</v>
      </c>
      <c r="G41" s="249"/>
      <c r="H41" s="231"/>
      <c r="I41" s="232"/>
      <c r="J41" s="232">
        <f t="shared" si="8"/>
        <v>0</v>
      </c>
      <c r="K41" s="232"/>
      <c r="L41" s="232"/>
      <c r="M41" s="232">
        <f t="shared" si="9"/>
        <v>0</v>
      </c>
    </row>
    <row r="42" spans="1:13" s="233" customFormat="1" ht="15">
      <c r="A42" s="221"/>
      <c r="B42" s="222"/>
      <c r="C42" s="227" t="s">
        <v>169</v>
      </c>
      <c r="D42" s="228" t="s">
        <v>159</v>
      </c>
      <c r="E42" s="228">
        <v>0.57999999999999996</v>
      </c>
      <c r="F42" s="229">
        <f>F40*E42</f>
        <v>2.3199999999999998</v>
      </c>
      <c r="G42" s="249"/>
      <c r="H42" s="231"/>
      <c r="I42" s="232"/>
      <c r="J42" s="225"/>
      <c r="K42" s="232"/>
      <c r="L42" s="225">
        <f t="shared" si="10"/>
        <v>0</v>
      </c>
      <c r="M42" s="225">
        <f t="shared" si="9"/>
        <v>0</v>
      </c>
    </row>
    <row r="43" spans="1:13" s="233" customFormat="1" ht="15">
      <c r="A43" s="236"/>
      <c r="B43" s="227"/>
      <c r="C43" s="250" t="s">
        <v>261</v>
      </c>
      <c r="D43" s="251" t="s">
        <v>257</v>
      </c>
      <c r="E43" s="251"/>
      <c r="F43" s="229">
        <v>4</v>
      </c>
      <c r="G43" s="161"/>
      <c r="H43" s="231">
        <f t="shared" ref="H43" si="16">F43*G43</f>
        <v>0</v>
      </c>
      <c r="I43" s="232"/>
      <c r="J43" s="232"/>
      <c r="K43" s="232"/>
      <c r="L43" s="232"/>
      <c r="M43" s="232">
        <f t="shared" si="9"/>
        <v>0</v>
      </c>
    </row>
    <row r="44" spans="1:13" s="233" customFormat="1" ht="15">
      <c r="A44" s="236"/>
      <c r="B44" s="235"/>
      <c r="C44" s="227" t="s">
        <v>244</v>
      </c>
      <c r="D44" s="228" t="s">
        <v>159</v>
      </c>
      <c r="E44" s="228">
        <v>9.1999999999999998E-2</v>
      </c>
      <c r="F44" s="238">
        <f>F40*E44</f>
        <v>0.36799999999999999</v>
      </c>
      <c r="G44" s="230"/>
      <c r="H44" s="231">
        <f>F44*G44</f>
        <v>0</v>
      </c>
      <c r="I44" s="232"/>
      <c r="J44" s="232"/>
      <c r="K44" s="232"/>
      <c r="L44" s="232"/>
      <c r="M44" s="232">
        <f t="shared" si="9"/>
        <v>0</v>
      </c>
    </row>
    <row r="45" spans="1:13" s="233" customFormat="1" ht="30">
      <c r="A45" s="221">
        <v>7</v>
      </c>
      <c r="B45" s="254" t="s">
        <v>262</v>
      </c>
      <c r="C45" s="40" t="s">
        <v>48</v>
      </c>
      <c r="D45" s="228" t="s">
        <v>257</v>
      </c>
      <c r="E45" s="228"/>
      <c r="F45" s="229">
        <v>1</v>
      </c>
      <c r="G45" s="230"/>
      <c r="H45" s="231"/>
      <c r="I45" s="232"/>
      <c r="J45" s="225"/>
      <c r="K45" s="232"/>
      <c r="L45" s="225"/>
      <c r="M45" s="225"/>
    </row>
    <row r="46" spans="1:13" s="233" customFormat="1" ht="15">
      <c r="A46" s="221"/>
      <c r="B46" s="222"/>
      <c r="C46" s="252" t="s">
        <v>242</v>
      </c>
      <c r="D46" s="228" t="s">
        <v>105</v>
      </c>
      <c r="E46" s="228">
        <v>8</v>
      </c>
      <c r="F46" s="229">
        <f>F45*E46</f>
        <v>8</v>
      </c>
      <c r="G46" s="230"/>
      <c r="H46" s="231"/>
      <c r="I46" s="232"/>
      <c r="J46" s="225">
        <f t="shared" ref="J46" si="17">F46*I46</f>
        <v>0</v>
      </c>
      <c r="K46" s="232"/>
      <c r="L46" s="225"/>
      <c r="M46" s="225">
        <f t="shared" ref="M46:M49" si="18">H46+J46+L46</f>
        <v>0</v>
      </c>
    </row>
    <row r="47" spans="1:13" s="233" customFormat="1" ht="15">
      <c r="A47" s="221"/>
      <c r="B47" s="222"/>
      <c r="C47" s="252" t="s">
        <v>169</v>
      </c>
      <c r="D47" s="228" t="s">
        <v>159</v>
      </c>
      <c r="E47" s="228">
        <v>1.52</v>
      </c>
      <c r="F47" s="229">
        <f>F45*E47</f>
        <v>1.52</v>
      </c>
      <c r="G47" s="230"/>
      <c r="H47" s="231"/>
      <c r="I47" s="232"/>
      <c r="J47" s="225"/>
      <c r="K47" s="232"/>
      <c r="L47" s="225">
        <f t="shared" ref="L47" si="19">F47*K47</f>
        <v>0</v>
      </c>
      <c r="M47" s="225">
        <f t="shared" si="18"/>
        <v>0</v>
      </c>
    </row>
    <row r="48" spans="1:13" s="233" customFormat="1" ht="15">
      <c r="A48" s="236"/>
      <c r="B48" s="227"/>
      <c r="C48" s="40" t="s">
        <v>263</v>
      </c>
      <c r="D48" s="228" t="s">
        <v>257</v>
      </c>
      <c r="E48" s="228"/>
      <c r="F48" s="229">
        <v>1</v>
      </c>
      <c r="G48" s="382"/>
      <c r="H48" s="231">
        <f t="shared" ref="H48" si="20">F48*G48</f>
        <v>0</v>
      </c>
      <c r="I48" s="232"/>
      <c r="J48" s="232"/>
      <c r="K48" s="232"/>
      <c r="L48" s="232"/>
      <c r="M48" s="232">
        <f t="shared" si="18"/>
        <v>0</v>
      </c>
    </row>
    <row r="49" spans="1:13" s="233" customFormat="1" ht="15">
      <c r="A49" s="236"/>
      <c r="B49" s="235"/>
      <c r="C49" s="227" t="s">
        <v>244</v>
      </c>
      <c r="D49" s="228" t="s">
        <v>159</v>
      </c>
      <c r="E49" s="228">
        <v>4.13</v>
      </c>
      <c r="F49" s="238">
        <f>F45*E49</f>
        <v>4.13</v>
      </c>
      <c r="G49" s="382"/>
      <c r="H49" s="231">
        <f>F49*G49</f>
        <v>0</v>
      </c>
      <c r="I49" s="232"/>
      <c r="J49" s="232"/>
      <c r="K49" s="232"/>
      <c r="L49" s="232"/>
      <c r="M49" s="232">
        <f t="shared" si="18"/>
        <v>0</v>
      </c>
    </row>
    <row r="50" spans="1:13" s="41" customFormat="1" ht="30">
      <c r="A50" s="38">
        <v>8</v>
      </c>
      <c r="B50" s="254" t="s">
        <v>262</v>
      </c>
      <c r="C50" s="40" t="s">
        <v>49</v>
      </c>
      <c r="D50" s="38" t="s">
        <v>51</v>
      </c>
      <c r="E50" s="38"/>
      <c r="F50" s="53">
        <v>1</v>
      </c>
      <c r="G50" s="385"/>
      <c r="H50" s="39"/>
      <c r="I50" s="39"/>
      <c r="J50" s="39"/>
      <c r="K50" s="39"/>
      <c r="L50" s="39"/>
      <c r="M50" s="39"/>
    </row>
    <row r="51" spans="1:13" s="233" customFormat="1" ht="15">
      <c r="A51" s="221"/>
      <c r="B51" s="222"/>
      <c r="C51" s="252" t="s">
        <v>242</v>
      </c>
      <c r="D51" s="228" t="s">
        <v>105</v>
      </c>
      <c r="E51" s="228">
        <v>8</v>
      </c>
      <c r="F51" s="229">
        <f>F50*E51</f>
        <v>8</v>
      </c>
      <c r="G51" s="382"/>
      <c r="H51" s="231"/>
      <c r="I51" s="232"/>
      <c r="J51" s="225">
        <f t="shared" ref="J51" si="21">F51*I51</f>
        <v>0</v>
      </c>
      <c r="K51" s="232"/>
      <c r="L51" s="225"/>
      <c r="M51" s="225">
        <f t="shared" ref="M51:M54" si="22">H51+J51+L51</f>
        <v>0</v>
      </c>
    </row>
    <row r="52" spans="1:13" s="233" customFormat="1" ht="15">
      <c r="A52" s="221"/>
      <c r="B52" s="222"/>
      <c r="C52" s="252" t="s">
        <v>169</v>
      </c>
      <c r="D52" s="228" t="s">
        <v>159</v>
      </c>
      <c r="E52" s="228">
        <v>1.52</v>
      </c>
      <c r="F52" s="229">
        <f>F50*E52</f>
        <v>1.52</v>
      </c>
      <c r="G52" s="382"/>
      <c r="H52" s="231"/>
      <c r="I52" s="232"/>
      <c r="J52" s="225"/>
      <c r="K52" s="232"/>
      <c r="L52" s="225">
        <f t="shared" ref="L52" si="23">F52*K52</f>
        <v>0</v>
      </c>
      <c r="M52" s="225">
        <f t="shared" si="22"/>
        <v>0</v>
      </c>
    </row>
    <row r="53" spans="1:13" s="233" customFormat="1" ht="15">
      <c r="A53" s="236"/>
      <c r="B53" s="227"/>
      <c r="C53" s="40" t="s">
        <v>264</v>
      </c>
      <c r="D53" s="228" t="s">
        <v>257</v>
      </c>
      <c r="E53" s="228"/>
      <c r="F53" s="229">
        <v>1</v>
      </c>
      <c r="G53" s="382"/>
      <c r="H53" s="231">
        <f t="shared" ref="H53" si="24">F53*G53</f>
        <v>0</v>
      </c>
      <c r="I53" s="232"/>
      <c r="J53" s="232"/>
      <c r="K53" s="232"/>
      <c r="L53" s="232"/>
      <c r="M53" s="232">
        <f t="shared" si="22"/>
        <v>0</v>
      </c>
    </row>
    <row r="54" spans="1:13" s="233" customFormat="1" ht="15">
      <c r="A54" s="236"/>
      <c r="B54" s="235"/>
      <c r="C54" s="227" t="s">
        <v>244</v>
      </c>
      <c r="D54" s="228" t="s">
        <v>159</v>
      </c>
      <c r="E54" s="228">
        <v>4.13</v>
      </c>
      <c r="F54" s="238">
        <f>F50*E54</f>
        <v>4.13</v>
      </c>
      <c r="G54" s="382"/>
      <c r="H54" s="231">
        <f>F54*G54</f>
        <v>0</v>
      </c>
      <c r="I54" s="232"/>
      <c r="J54" s="232"/>
      <c r="K54" s="232"/>
      <c r="L54" s="232"/>
      <c r="M54" s="232">
        <f t="shared" si="22"/>
        <v>0</v>
      </c>
    </row>
    <row r="55" spans="1:13" s="41" customFormat="1" ht="30">
      <c r="A55" s="38">
        <v>9</v>
      </c>
      <c r="B55" s="254" t="s">
        <v>262</v>
      </c>
      <c r="C55" s="40" t="s">
        <v>50</v>
      </c>
      <c r="D55" s="38" t="s">
        <v>51</v>
      </c>
      <c r="E55" s="38"/>
      <c r="F55" s="53">
        <v>1</v>
      </c>
      <c r="G55" s="385"/>
      <c r="H55" s="39"/>
      <c r="I55" s="39"/>
      <c r="J55" s="39"/>
      <c r="K55" s="39"/>
      <c r="L55" s="39"/>
      <c r="M55" s="39"/>
    </row>
    <row r="56" spans="1:13" s="233" customFormat="1" ht="15">
      <c r="A56" s="221"/>
      <c r="B56" s="222"/>
      <c r="C56" s="252" t="s">
        <v>242</v>
      </c>
      <c r="D56" s="228" t="s">
        <v>105</v>
      </c>
      <c r="E56" s="228">
        <v>8</v>
      </c>
      <c r="F56" s="229">
        <f>F55*E56</f>
        <v>8</v>
      </c>
      <c r="G56" s="382"/>
      <c r="H56" s="231"/>
      <c r="I56" s="232"/>
      <c r="J56" s="225">
        <f t="shared" ref="J56" si="25">F56*I56</f>
        <v>0</v>
      </c>
      <c r="K56" s="232"/>
      <c r="L56" s="225"/>
      <c r="M56" s="225">
        <f t="shared" ref="M56:M59" si="26">H56+J56+L56</f>
        <v>0</v>
      </c>
    </row>
    <row r="57" spans="1:13" s="233" customFormat="1" ht="15">
      <c r="A57" s="221"/>
      <c r="B57" s="222"/>
      <c r="C57" s="252" t="s">
        <v>169</v>
      </c>
      <c r="D57" s="228" t="s">
        <v>159</v>
      </c>
      <c r="E57" s="228">
        <v>1.52</v>
      </c>
      <c r="F57" s="229">
        <f>F55*E57</f>
        <v>1.52</v>
      </c>
      <c r="G57" s="382"/>
      <c r="H57" s="231"/>
      <c r="I57" s="232"/>
      <c r="J57" s="225"/>
      <c r="K57" s="232"/>
      <c r="L57" s="225">
        <f t="shared" ref="L57" si="27">F57*K57</f>
        <v>0</v>
      </c>
      <c r="M57" s="225">
        <f t="shared" si="26"/>
        <v>0</v>
      </c>
    </row>
    <row r="58" spans="1:13" s="233" customFormat="1" ht="15">
      <c r="A58" s="236"/>
      <c r="B58" s="227"/>
      <c r="C58" s="40" t="s">
        <v>265</v>
      </c>
      <c r="D58" s="228" t="s">
        <v>257</v>
      </c>
      <c r="E58" s="228"/>
      <c r="F58" s="229">
        <v>1</v>
      </c>
      <c r="G58" s="382"/>
      <c r="H58" s="231">
        <f t="shared" ref="H58" si="28">F58*G58</f>
        <v>0</v>
      </c>
      <c r="I58" s="232"/>
      <c r="J58" s="232"/>
      <c r="K58" s="232"/>
      <c r="L58" s="232"/>
      <c r="M58" s="232">
        <f t="shared" si="26"/>
        <v>0</v>
      </c>
    </row>
    <row r="59" spans="1:13" s="233" customFormat="1" ht="15">
      <c r="A59" s="236"/>
      <c r="B59" s="235"/>
      <c r="C59" s="227" t="s">
        <v>244</v>
      </c>
      <c r="D59" s="228" t="s">
        <v>159</v>
      </c>
      <c r="E59" s="228">
        <v>4.13</v>
      </c>
      <c r="F59" s="238">
        <f>F55*E59</f>
        <v>4.13</v>
      </c>
      <c r="G59" s="382"/>
      <c r="H59" s="231">
        <f>F59*G59</f>
        <v>0</v>
      </c>
      <c r="I59" s="232"/>
      <c r="J59" s="232"/>
      <c r="K59" s="232"/>
      <c r="L59" s="232"/>
      <c r="M59" s="232">
        <f t="shared" si="26"/>
        <v>0</v>
      </c>
    </row>
    <row r="60" spans="1:13" s="226" customFormat="1" ht="15">
      <c r="A60" s="255">
        <v>10</v>
      </c>
      <c r="B60" s="254" t="s">
        <v>266</v>
      </c>
      <c r="C60" s="40" t="s">
        <v>52</v>
      </c>
      <c r="D60" s="38" t="s">
        <v>53</v>
      </c>
      <c r="E60" s="38"/>
      <c r="F60" s="53">
        <v>49</v>
      </c>
      <c r="G60" s="223"/>
      <c r="H60" s="224"/>
      <c r="I60" s="225"/>
      <c r="J60" s="225"/>
      <c r="K60" s="225"/>
      <c r="L60" s="225"/>
      <c r="M60" s="225"/>
    </row>
    <row r="61" spans="1:13" s="233" customFormat="1" ht="15">
      <c r="A61" s="255"/>
      <c r="B61" s="254"/>
      <c r="C61" s="227" t="s">
        <v>242</v>
      </c>
      <c r="D61" s="228" t="s">
        <v>105</v>
      </c>
      <c r="E61" s="228">
        <v>0.19</v>
      </c>
      <c r="F61" s="229">
        <f>F60*E61</f>
        <v>9.31</v>
      </c>
      <c r="G61" s="230"/>
      <c r="H61" s="231"/>
      <c r="I61" s="232"/>
      <c r="J61" s="225">
        <f t="shared" ref="J61" si="29">F61*I61</f>
        <v>0</v>
      </c>
      <c r="K61" s="232"/>
      <c r="L61" s="225"/>
      <c r="M61" s="225">
        <f t="shared" ref="M61:M64" si="30">H61+J61+L61</f>
        <v>0</v>
      </c>
    </row>
    <row r="62" spans="1:13" s="233" customFormat="1" ht="15">
      <c r="A62" s="221"/>
      <c r="B62" s="222"/>
      <c r="C62" s="227" t="s">
        <v>267</v>
      </c>
      <c r="D62" s="228" t="s">
        <v>159</v>
      </c>
      <c r="E62" s="228">
        <v>0.70599999999999996</v>
      </c>
      <c r="F62" s="229">
        <f>F60*E62</f>
        <v>34.594000000000001</v>
      </c>
      <c r="G62" s="230"/>
      <c r="H62" s="231"/>
      <c r="I62" s="232"/>
      <c r="J62" s="225"/>
      <c r="K62" s="232"/>
      <c r="L62" s="225">
        <f t="shared" ref="L62" si="31">F62*K62</f>
        <v>0</v>
      </c>
      <c r="M62" s="225">
        <f t="shared" si="30"/>
        <v>0</v>
      </c>
    </row>
    <row r="63" spans="1:13" s="226" customFormat="1" ht="15">
      <c r="A63" s="221"/>
      <c r="B63" s="222"/>
      <c r="C63" s="40" t="s">
        <v>268</v>
      </c>
      <c r="D63" s="228" t="s">
        <v>250</v>
      </c>
      <c r="E63" s="228"/>
      <c r="F63" s="229">
        <v>35</v>
      </c>
      <c r="G63" s="230"/>
      <c r="H63" s="231">
        <f t="shared" ref="H63:H64" si="32">F63*G63</f>
        <v>0</v>
      </c>
      <c r="I63" s="232"/>
      <c r="J63" s="232"/>
      <c r="K63" s="232"/>
      <c r="L63" s="232"/>
      <c r="M63" s="232">
        <f t="shared" si="30"/>
        <v>0</v>
      </c>
    </row>
    <row r="64" spans="1:13" s="233" customFormat="1" ht="15">
      <c r="A64" s="221"/>
      <c r="B64" s="222"/>
      <c r="C64" s="227" t="s">
        <v>244</v>
      </c>
      <c r="D64" s="228" t="s">
        <v>159</v>
      </c>
      <c r="E64" s="228">
        <v>0.1</v>
      </c>
      <c r="F64" s="229">
        <f>F60*E64</f>
        <v>4.9000000000000004</v>
      </c>
      <c r="G64" s="230"/>
      <c r="H64" s="231">
        <f t="shared" si="32"/>
        <v>0</v>
      </c>
      <c r="I64" s="232"/>
      <c r="J64" s="225"/>
      <c r="K64" s="232"/>
      <c r="L64" s="225"/>
      <c r="M64" s="225">
        <f t="shared" si="30"/>
        <v>0</v>
      </c>
    </row>
    <row r="65" spans="1:17" s="207" customFormat="1">
      <c r="A65" s="62"/>
      <c r="B65" s="62"/>
      <c r="C65" s="27" t="s">
        <v>7</v>
      </c>
      <c r="D65" s="27"/>
      <c r="E65" s="27"/>
      <c r="F65" s="27"/>
      <c r="G65" s="18"/>
      <c r="H65" s="18">
        <f t="shared" ref="H65:M65" si="33">SUM(H13:H64)</f>
        <v>0</v>
      </c>
      <c r="I65" s="18"/>
      <c r="J65" s="18">
        <f t="shared" si="33"/>
        <v>0</v>
      </c>
      <c r="K65" s="18"/>
      <c r="L65" s="18">
        <f t="shared" si="33"/>
        <v>0</v>
      </c>
      <c r="M65" s="18">
        <f t="shared" si="33"/>
        <v>0</v>
      </c>
    </row>
    <row r="66" spans="1:17" s="207" customFormat="1" ht="14.25">
      <c r="A66" s="63"/>
      <c r="B66" s="63"/>
      <c r="C66" s="44" t="s">
        <v>18</v>
      </c>
      <c r="D66" s="168">
        <v>0</v>
      </c>
      <c r="E66" s="168"/>
      <c r="F66" s="51"/>
      <c r="G66" s="7"/>
      <c r="H66" s="8"/>
      <c r="I66" s="7"/>
      <c r="J66" s="8"/>
      <c r="K66" s="7"/>
      <c r="L66" s="8"/>
      <c r="M66" s="9">
        <f>J65*D66</f>
        <v>0</v>
      </c>
      <c r="Q66" s="390"/>
    </row>
    <row r="67" spans="1:17" s="207" customFormat="1" ht="14.25">
      <c r="A67" s="63"/>
      <c r="B67" s="63"/>
      <c r="C67" s="44" t="s">
        <v>7</v>
      </c>
      <c r="D67" s="52"/>
      <c r="E67" s="52"/>
      <c r="F67" s="52"/>
      <c r="G67" s="9"/>
      <c r="H67" s="10"/>
      <c r="I67" s="9"/>
      <c r="J67" s="10"/>
      <c r="K67" s="9"/>
      <c r="L67" s="10"/>
      <c r="M67" s="9">
        <f>SUM(M65:M66)</f>
        <v>0</v>
      </c>
    </row>
    <row r="68" spans="1:17" s="207" customFormat="1" ht="27">
      <c r="A68" s="69"/>
      <c r="B68" s="69"/>
      <c r="C68" s="47" t="s">
        <v>269</v>
      </c>
      <c r="D68" s="15">
        <v>0</v>
      </c>
      <c r="E68" s="15"/>
      <c r="F68" s="14"/>
      <c r="G68" s="12"/>
      <c r="H68" s="12"/>
      <c r="I68" s="12"/>
      <c r="J68" s="12"/>
      <c r="K68" s="12"/>
      <c r="L68" s="12"/>
      <c r="M68" s="11">
        <f>(M67-H15-H20-H33-H38-H43-H48-H53-H58)*D68</f>
        <v>0</v>
      </c>
    </row>
    <row r="69" spans="1:17" s="207" customFormat="1">
      <c r="A69" s="69"/>
      <c r="B69" s="69"/>
      <c r="C69" s="48" t="s">
        <v>1</v>
      </c>
      <c r="D69" s="15"/>
      <c r="E69" s="15"/>
      <c r="F69" s="16"/>
      <c r="G69" s="12"/>
      <c r="H69" s="12"/>
      <c r="I69" s="12"/>
      <c r="J69" s="12"/>
      <c r="K69" s="12"/>
      <c r="L69" s="12"/>
      <c r="M69" s="11">
        <f>SUM(M67:M68)</f>
        <v>0</v>
      </c>
    </row>
    <row r="70" spans="1:17">
      <c r="G70" s="5"/>
      <c r="H70" s="5"/>
      <c r="I70" s="5"/>
      <c r="J70" s="5"/>
      <c r="K70" s="5"/>
      <c r="L70" s="5"/>
      <c r="M70" s="13"/>
    </row>
    <row r="71" spans="1:17">
      <c r="G71" s="5"/>
      <c r="H71" s="5"/>
      <c r="I71" s="5"/>
      <c r="J71" s="5"/>
      <c r="K71" s="5"/>
      <c r="L71" s="5"/>
      <c r="M71" s="13"/>
    </row>
    <row r="72" spans="1:17">
      <c r="G72" s="5"/>
      <c r="H72" s="5"/>
      <c r="I72" s="5"/>
      <c r="J72" s="5"/>
      <c r="K72" s="5"/>
      <c r="L72" s="5"/>
      <c r="M72" s="13"/>
    </row>
    <row r="73" spans="1:17" ht="15">
      <c r="A73" s="337"/>
      <c r="B73" s="337"/>
      <c r="C73" s="339"/>
      <c r="D73" s="338"/>
      <c r="E73" s="338"/>
      <c r="F73" s="338"/>
      <c r="G73" s="338"/>
      <c r="H73" s="338"/>
      <c r="I73" s="338"/>
      <c r="J73" s="338"/>
      <c r="K73" s="338"/>
      <c r="L73" s="338"/>
      <c r="M73" s="338"/>
    </row>
    <row r="74" spans="1:17">
      <c r="G74" s="5"/>
      <c r="H74" s="5"/>
      <c r="I74" s="5"/>
      <c r="J74" s="5"/>
      <c r="K74" s="5"/>
      <c r="L74" s="5"/>
      <c r="M74" s="13"/>
    </row>
    <row r="75" spans="1:17">
      <c r="G75" s="5"/>
      <c r="H75" s="5"/>
      <c r="I75" s="5"/>
      <c r="J75" s="5"/>
      <c r="K75" s="5"/>
      <c r="L75" s="5"/>
      <c r="M75" s="13"/>
    </row>
    <row r="76" spans="1:17">
      <c r="G76" s="5"/>
      <c r="H76" s="5"/>
      <c r="I76" s="5"/>
      <c r="J76" s="5"/>
      <c r="K76" s="5"/>
      <c r="L76" s="5"/>
      <c r="M76" s="13"/>
    </row>
    <row r="77" spans="1:17">
      <c r="G77" s="5"/>
      <c r="H77" s="5"/>
      <c r="I77" s="5"/>
      <c r="J77" s="5"/>
      <c r="K77" s="5"/>
      <c r="L77" s="5"/>
      <c r="M77" s="13"/>
    </row>
    <row r="78" spans="1:17">
      <c r="G78" s="5"/>
      <c r="H78" s="5"/>
      <c r="I78" s="5"/>
      <c r="J78" s="5"/>
      <c r="K78" s="5"/>
      <c r="L78" s="5"/>
      <c r="M78" s="13"/>
    </row>
    <row r="79" spans="1:17">
      <c r="C79" s="70"/>
      <c r="G79" s="5"/>
      <c r="H79" s="5"/>
      <c r="I79" s="5"/>
      <c r="J79" s="5"/>
      <c r="K79" s="5"/>
      <c r="L79" s="5"/>
      <c r="M79" s="13"/>
    </row>
    <row r="80" spans="1:17">
      <c r="G80" s="5"/>
      <c r="H80" s="5"/>
      <c r="I80" s="5"/>
      <c r="J80" s="5"/>
      <c r="K80" s="5"/>
      <c r="L80" s="5"/>
      <c r="M80" s="13"/>
    </row>
    <row r="81" spans="1:13">
      <c r="G81" s="5"/>
      <c r="H81" s="5"/>
      <c r="I81" s="5"/>
      <c r="J81" s="5"/>
      <c r="K81" s="5"/>
      <c r="L81" s="5"/>
      <c r="M81" s="13"/>
    </row>
    <row r="82" spans="1:13">
      <c r="G82" s="5"/>
      <c r="H82" s="5"/>
      <c r="I82" s="5"/>
      <c r="J82" s="5"/>
      <c r="K82" s="5"/>
      <c r="L82" s="5"/>
      <c r="M82" s="13"/>
    </row>
    <row r="83" spans="1:13">
      <c r="G83" s="5"/>
      <c r="H83" s="5"/>
      <c r="I83" s="5"/>
      <c r="J83" s="5"/>
      <c r="K83" s="5"/>
      <c r="L83" s="5"/>
      <c r="M83" s="13"/>
    </row>
    <row r="84" spans="1:13">
      <c r="G84" s="5"/>
      <c r="H84" s="5"/>
      <c r="I84" s="5"/>
      <c r="J84" s="5"/>
      <c r="K84" s="5"/>
      <c r="L84" s="5"/>
      <c r="M84" s="13"/>
    </row>
    <row r="85" spans="1:13">
      <c r="G85" s="5"/>
      <c r="H85" s="5"/>
      <c r="I85" s="5"/>
      <c r="J85" s="5"/>
      <c r="K85" s="5"/>
      <c r="L85" s="5"/>
      <c r="M85" s="13"/>
    </row>
    <row r="86" spans="1:13">
      <c r="G86" s="5"/>
      <c r="H86" s="5"/>
      <c r="I86" s="5"/>
      <c r="J86" s="5"/>
      <c r="K86" s="5"/>
      <c r="L86" s="5"/>
      <c r="M86" s="13"/>
    </row>
    <row r="87" spans="1:13">
      <c r="G87" s="5"/>
      <c r="H87" s="5"/>
      <c r="I87" s="5"/>
      <c r="J87" s="5"/>
      <c r="K87" s="5"/>
      <c r="L87" s="5"/>
      <c r="M87" s="13"/>
    </row>
    <row r="88" spans="1:13">
      <c r="G88" s="5"/>
      <c r="H88" s="5"/>
      <c r="I88" s="5"/>
      <c r="J88" s="5"/>
      <c r="K88" s="5"/>
      <c r="L88" s="5"/>
      <c r="M88" s="13"/>
    </row>
    <row r="89" spans="1:13">
      <c r="A89" s="2"/>
      <c r="B89" s="2"/>
      <c r="C89" s="2"/>
      <c r="D89" s="2"/>
      <c r="E89" s="2"/>
      <c r="F89" s="2"/>
      <c r="G89" s="5"/>
      <c r="H89" s="5"/>
      <c r="I89" s="5"/>
      <c r="J89" s="5"/>
      <c r="K89" s="5"/>
      <c r="L89" s="5"/>
      <c r="M89" s="13"/>
    </row>
    <row r="90" spans="1:13">
      <c r="A90" s="2"/>
      <c r="B90" s="2"/>
      <c r="C90" s="2"/>
      <c r="D90" s="2"/>
      <c r="E90" s="2"/>
      <c r="F90" s="2"/>
      <c r="G90" s="5"/>
      <c r="H90" s="5"/>
      <c r="I90" s="5"/>
      <c r="J90" s="5"/>
      <c r="K90" s="5"/>
      <c r="L90" s="5"/>
      <c r="M90" s="13"/>
    </row>
    <row r="91" spans="1:13">
      <c r="A91" s="2"/>
      <c r="B91" s="2"/>
      <c r="C91" s="2"/>
      <c r="D91" s="2"/>
      <c r="E91" s="2"/>
      <c r="F91" s="2"/>
      <c r="G91" s="5"/>
      <c r="H91" s="5"/>
      <c r="I91" s="5"/>
      <c r="J91" s="5"/>
      <c r="K91" s="5"/>
      <c r="L91" s="5"/>
      <c r="M91" s="13"/>
    </row>
    <row r="92" spans="1:13">
      <c r="A92" s="2"/>
      <c r="B92" s="2"/>
      <c r="C92" s="2"/>
      <c r="D92" s="2"/>
      <c r="E92" s="2"/>
      <c r="F92" s="2"/>
      <c r="G92" s="5"/>
      <c r="H92" s="5"/>
      <c r="I92" s="5"/>
      <c r="J92" s="5"/>
      <c r="K92" s="5"/>
      <c r="L92" s="5"/>
      <c r="M92" s="13"/>
    </row>
    <row r="93" spans="1:13">
      <c r="A93" s="2"/>
      <c r="B93" s="2"/>
      <c r="C93" s="2"/>
      <c r="D93" s="2"/>
      <c r="E93" s="2"/>
      <c r="F93" s="2"/>
      <c r="G93" s="5"/>
      <c r="H93" s="5"/>
      <c r="I93" s="5"/>
      <c r="J93" s="5"/>
      <c r="K93" s="5"/>
      <c r="L93" s="5"/>
      <c r="M93" s="13"/>
    </row>
    <row r="94" spans="1:13">
      <c r="A94" s="2"/>
      <c r="B94" s="2"/>
      <c r="C94" s="2"/>
      <c r="D94" s="2"/>
      <c r="E94" s="2"/>
      <c r="F94" s="2"/>
      <c r="G94" s="5"/>
      <c r="H94" s="5"/>
      <c r="I94" s="5"/>
      <c r="J94" s="5"/>
      <c r="K94" s="5"/>
      <c r="L94" s="5"/>
      <c r="M94" s="13"/>
    </row>
    <row r="95" spans="1:13">
      <c r="A95" s="2"/>
      <c r="B95" s="2"/>
      <c r="C95" s="2"/>
      <c r="D95" s="2"/>
      <c r="E95" s="2"/>
      <c r="F95" s="2"/>
      <c r="G95" s="5"/>
      <c r="H95" s="5"/>
      <c r="I95" s="5"/>
      <c r="J95" s="5"/>
      <c r="K95" s="5"/>
      <c r="L95" s="5"/>
      <c r="M95" s="13"/>
    </row>
    <row r="96" spans="1:13">
      <c r="A96" s="2"/>
      <c r="B96" s="2"/>
      <c r="C96" s="2"/>
      <c r="D96" s="2"/>
      <c r="E96" s="2"/>
      <c r="F96" s="2"/>
      <c r="G96" s="5"/>
      <c r="H96" s="5"/>
      <c r="I96" s="5"/>
      <c r="J96" s="5"/>
      <c r="K96" s="5"/>
      <c r="L96" s="5"/>
      <c r="M96" s="13"/>
    </row>
    <row r="97" spans="1:13">
      <c r="A97" s="2"/>
      <c r="B97" s="2"/>
      <c r="C97" s="2"/>
      <c r="D97" s="2"/>
      <c r="E97" s="2"/>
      <c r="F97" s="2"/>
      <c r="G97" s="5"/>
      <c r="H97" s="5"/>
      <c r="I97" s="5"/>
      <c r="J97" s="5"/>
      <c r="K97" s="5"/>
      <c r="L97" s="5"/>
      <c r="M97" s="13"/>
    </row>
    <row r="98" spans="1:13">
      <c r="A98" s="2"/>
      <c r="B98" s="2"/>
      <c r="C98" s="2"/>
      <c r="D98" s="2"/>
      <c r="E98" s="2"/>
      <c r="F98" s="2"/>
      <c r="G98" s="5"/>
      <c r="H98" s="5"/>
      <c r="I98" s="5"/>
      <c r="J98" s="5"/>
      <c r="K98" s="5"/>
      <c r="L98" s="5"/>
      <c r="M98" s="13"/>
    </row>
    <row r="99" spans="1:13">
      <c r="A99" s="2"/>
      <c r="B99" s="2"/>
      <c r="C99" s="2"/>
      <c r="D99" s="2"/>
      <c r="E99" s="2"/>
      <c r="F99" s="2"/>
      <c r="G99" s="5"/>
      <c r="H99" s="5"/>
      <c r="I99" s="5"/>
      <c r="J99" s="5"/>
      <c r="K99" s="5"/>
      <c r="L99" s="5"/>
      <c r="M99" s="13"/>
    </row>
    <row r="100" spans="1:13">
      <c r="A100" s="2"/>
      <c r="B100" s="2"/>
      <c r="C100" s="2"/>
      <c r="D100" s="2"/>
      <c r="E100" s="2"/>
      <c r="F100" s="2"/>
      <c r="G100" s="5"/>
      <c r="H100" s="5"/>
      <c r="I100" s="5"/>
      <c r="J100" s="5"/>
      <c r="K100" s="5"/>
      <c r="L100" s="5"/>
      <c r="M100" s="13"/>
    </row>
    <row r="101" spans="1:13">
      <c r="A101" s="2"/>
      <c r="B101" s="2"/>
      <c r="C101" s="2"/>
      <c r="D101" s="2"/>
      <c r="E101" s="2"/>
      <c r="F101" s="2"/>
      <c r="G101" s="5"/>
      <c r="H101" s="5"/>
      <c r="I101" s="5"/>
      <c r="J101" s="5"/>
      <c r="K101" s="5"/>
      <c r="L101" s="5"/>
      <c r="M101" s="13"/>
    </row>
    <row r="102" spans="1:13">
      <c r="A102" s="2"/>
      <c r="B102" s="2"/>
      <c r="C102" s="2"/>
      <c r="D102" s="2"/>
      <c r="E102" s="2"/>
      <c r="F102" s="2"/>
      <c r="G102" s="5"/>
      <c r="H102" s="5"/>
      <c r="I102" s="5"/>
      <c r="J102" s="5"/>
      <c r="K102" s="5"/>
      <c r="L102" s="5"/>
      <c r="M102" s="13"/>
    </row>
    <row r="103" spans="1:13">
      <c r="A103" s="2"/>
      <c r="B103" s="2"/>
      <c r="C103" s="2"/>
      <c r="D103" s="2"/>
      <c r="E103" s="2"/>
      <c r="F103" s="2"/>
      <c r="G103" s="5"/>
      <c r="H103" s="5"/>
      <c r="I103" s="5"/>
      <c r="J103" s="5"/>
      <c r="K103" s="5"/>
      <c r="L103" s="5"/>
      <c r="M103" s="13"/>
    </row>
    <row r="104" spans="1:13">
      <c r="A104" s="2"/>
      <c r="B104" s="2"/>
      <c r="C104" s="2"/>
      <c r="D104" s="2"/>
      <c r="E104" s="2"/>
      <c r="F104" s="2"/>
      <c r="G104" s="5"/>
      <c r="H104" s="5"/>
      <c r="I104" s="5"/>
      <c r="J104" s="5"/>
      <c r="K104" s="5"/>
      <c r="L104" s="5"/>
      <c r="M104" s="13"/>
    </row>
    <row r="105" spans="1:13">
      <c r="A105" s="2"/>
      <c r="B105" s="2"/>
      <c r="C105" s="2"/>
      <c r="D105" s="2"/>
      <c r="E105" s="2"/>
      <c r="F105" s="2"/>
      <c r="G105" s="5"/>
      <c r="H105" s="5"/>
      <c r="I105" s="5"/>
      <c r="J105" s="5"/>
      <c r="K105" s="5"/>
      <c r="L105" s="5"/>
      <c r="M105" s="13"/>
    </row>
    <row r="106" spans="1:13">
      <c r="A106" s="2"/>
      <c r="B106" s="2"/>
      <c r="C106" s="2"/>
      <c r="D106" s="2"/>
      <c r="E106" s="2"/>
      <c r="F106" s="2"/>
      <c r="G106" s="5"/>
      <c r="H106" s="5"/>
      <c r="I106" s="5"/>
      <c r="J106" s="5"/>
      <c r="K106" s="5"/>
      <c r="L106" s="5"/>
      <c r="M106" s="13"/>
    </row>
    <row r="107" spans="1:13">
      <c r="A107" s="2"/>
      <c r="B107" s="2"/>
      <c r="C107" s="2"/>
      <c r="D107" s="2"/>
      <c r="E107" s="2"/>
      <c r="F107" s="2"/>
      <c r="G107" s="5"/>
      <c r="H107" s="5"/>
      <c r="I107" s="5"/>
      <c r="J107" s="5"/>
      <c r="K107" s="5"/>
      <c r="L107" s="5"/>
      <c r="M107" s="13"/>
    </row>
    <row r="108" spans="1:13">
      <c r="A108" s="2"/>
      <c r="B108" s="2"/>
      <c r="C108" s="2"/>
      <c r="D108" s="2"/>
      <c r="E108" s="2"/>
      <c r="F108" s="2"/>
      <c r="G108" s="5"/>
      <c r="H108" s="5"/>
      <c r="I108" s="5"/>
      <c r="J108" s="5"/>
      <c r="K108" s="5"/>
      <c r="L108" s="5"/>
      <c r="M108" s="13"/>
    </row>
    <row r="109" spans="1:13">
      <c r="A109" s="2"/>
      <c r="B109" s="2"/>
      <c r="C109" s="2"/>
      <c r="D109" s="2"/>
      <c r="E109" s="2"/>
      <c r="F109" s="2"/>
      <c r="G109" s="5"/>
      <c r="H109" s="5"/>
      <c r="I109" s="5"/>
      <c r="J109" s="5"/>
      <c r="K109" s="5"/>
      <c r="L109" s="5"/>
      <c r="M109" s="13"/>
    </row>
    <row r="110" spans="1:13">
      <c r="A110" s="2"/>
      <c r="B110" s="2"/>
      <c r="C110" s="2"/>
      <c r="D110" s="2"/>
      <c r="E110" s="2"/>
      <c r="F110" s="2"/>
      <c r="G110" s="5"/>
      <c r="H110" s="5"/>
      <c r="I110" s="5"/>
      <c r="J110" s="5"/>
      <c r="K110" s="5"/>
      <c r="L110" s="5"/>
      <c r="M110" s="13"/>
    </row>
    <row r="111" spans="1:13">
      <c r="A111" s="2"/>
      <c r="B111" s="2"/>
      <c r="C111" s="2"/>
      <c r="D111" s="2"/>
      <c r="E111" s="2"/>
      <c r="F111" s="2"/>
      <c r="G111" s="5"/>
      <c r="H111" s="5"/>
      <c r="I111" s="5"/>
      <c r="J111" s="5"/>
      <c r="K111" s="5"/>
      <c r="L111" s="5"/>
      <c r="M111" s="13"/>
    </row>
    <row r="112" spans="1:13">
      <c r="A112" s="2"/>
      <c r="B112" s="2"/>
      <c r="C112" s="2"/>
      <c r="D112" s="2"/>
      <c r="E112" s="2"/>
      <c r="F112" s="2"/>
      <c r="G112" s="5"/>
      <c r="H112" s="5"/>
      <c r="I112" s="5"/>
      <c r="J112" s="5"/>
      <c r="K112" s="5"/>
      <c r="L112" s="5"/>
      <c r="M112" s="13"/>
    </row>
    <row r="113" spans="1:13">
      <c r="A113" s="2"/>
      <c r="B113" s="2"/>
      <c r="C113" s="2"/>
      <c r="D113" s="2"/>
      <c r="E113" s="2"/>
      <c r="F113" s="2"/>
      <c r="G113" s="5"/>
      <c r="H113" s="5"/>
      <c r="I113" s="5"/>
      <c r="J113" s="5"/>
      <c r="K113" s="5"/>
      <c r="L113" s="5"/>
      <c r="M113" s="13"/>
    </row>
    <row r="114" spans="1:13">
      <c r="A114" s="2"/>
      <c r="B114" s="2"/>
      <c r="C114" s="2"/>
      <c r="D114" s="2"/>
      <c r="E114" s="2"/>
      <c r="F114" s="2"/>
      <c r="G114" s="5"/>
      <c r="H114" s="5"/>
      <c r="I114" s="5"/>
      <c r="J114" s="5"/>
      <c r="K114" s="5"/>
      <c r="L114" s="5"/>
      <c r="M114" s="13"/>
    </row>
    <row r="115" spans="1:13">
      <c r="A115" s="2"/>
      <c r="B115" s="2"/>
      <c r="C115" s="2"/>
      <c r="D115" s="2"/>
      <c r="E115" s="2"/>
      <c r="F115" s="2"/>
      <c r="G115" s="5"/>
      <c r="H115" s="5"/>
      <c r="I115" s="5"/>
      <c r="J115" s="5"/>
      <c r="K115" s="5"/>
      <c r="L115" s="5"/>
      <c r="M115" s="13"/>
    </row>
    <row r="116" spans="1:13">
      <c r="A116" s="2"/>
      <c r="B116" s="2"/>
      <c r="C116" s="2"/>
      <c r="D116" s="2"/>
      <c r="E116" s="2"/>
      <c r="F116" s="2"/>
      <c r="G116" s="5"/>
      <c r="H116" s="5"/>
      <c r="I116" s="5"/>
      <c r="J116" s="5"/>
      <c r="K116" s="5"/>
      <c r="L116" s="5"/>
      <c r="M116" s="13"/>
    </row>
    <row r="117" spans="1:13">
      <c r="A117" s="2"/>
      <c r="B117" s="2"/>
      <c r="C117" s="2"/>
      <c r="D117" s="2"/>
      <c r="E117" s="2"/>
      <c r="F117" s="2"/>
      <c r="G117" s="5"/>
      <c r="H117" s="5"/>
      <c r="I117" s="5"/>
      <c r="J117" s="5"/>
      <c r="K117" s="5"/>
      <c r="L117" s="5"/>
      <c r="M117" s="13"/>
    </row>
    <row r="118" spans="1:13">
      <c r="A118" s="2"/>
      <c r="B118" s="2"/>
      <c r="C118" s="2"/>
      <c r="D118" s="2"/>
      <c r="E118" s="2"/>
      <c r="F118" s="2"/>
      <c r="G118" s="5"/>
      <c r="H118" s="5"/>
      <c r="I118" s="5"/>
      <c r="J118" s="5"/>
      <c r="K118" s="5"/>
      <c r="L118" s="5"/>
      <c r="M118" s="13"/>
    </row>
    <row r="119" spans="1:13">
      <c r="A119" s="2"/>
      <c r="B119" s="2"/>
      <c r="C119" s="2"/>
      <c r="D119" s="2"/>
      <c r="E119" s="2"/>
      <c r="F119" s="2"/>
      <c r="G119" s="5"/>
      <c r="H119" s="5"/>
      <c r="I119" s="5"/>
      <c r="J119" s="5"/>
      <c r="K119" s="5"/>
      <c r="L119" s="5"/>
      <c r="M119" s="13"/>
    </row>
    <row r="120" spans="1:13">
      <c r="A120" s="2"/>
      <c r="B120" s="2"/>
      <c r="C120" s="2"/>
      <c r="D120" s="2"/>
      <c r="E120" s="2"/>
      <c r="F120" s="2"/>
      <c r="G120" s="5"/>
      <c r="H120" s="5"/>
      <c r="I120" s="5"/>
      <c r="J120" s="5"/>
      <c r="K120" s="5"/>
      <c r="L120" s="5"/>
      <c r="M120" s="13"/>
    </row>
    <row r="121" spans="1:13">
      <c r="A121" s="2"/>
      <c r="B121" s="2"/>
      <c r="C121" s="2"/>
      <c r="D121" s="2"/>
      <c r="E121" s="2"/>
      <c r="F121" s="2"/>
      <c r="G121" s="5"/>
      <c r="H121" s="5"/>
      <c r="I121" s="5"/>
      <c r="J121" s="5"/>
      <c r="K121" s="5"/>
      <c r="L121" s="5"/>
      <c r="M121" s="13"/>
    </row>
    <row r="122" spans="1:13">
      <c r="A122" s="2"/>
      <c r="B122" s="2"/>
      <c r="C122" s="2"/>
      <c r="D122" s="2"/>
      <c r="E122" s="2"/>
      <c r="F122" s="2"/>
      <c r="G122" s="5"/>
      <c r="H122" s="5"/>
      <c r="I122" s="5"/>
      <c r="J122" s="5"/>
      <c r="K122" s="5"/>
      <c r="L122" s="5"/>
      <c r="M122" s="13"/>
    </row>
    <row r="123" spans="1:13">
      <c r="A123" s="2"/>
      <c r="B123" s="2"/>
      <c r="C123" s="2"/>
      <c r="D123" s="2"/>
      <c r="E123" s="2"/>
      <c r="F123" s="2"/>
      <c r="G123" s="5"/>
      <c r="H123" s="5"/>
      <c r="I123" s="5"/>
      <c r="J123" s="5"/>
      <c r="K123" s="5"/>
      <c r="L123" s="5"/>
      <c r="M123" s="13"/>
    </row>
    <row r="124" spans="1:13">
      <c r="A124" s="2"/>
      <c r="B124" s="2"/>
      <c r="C124" s="2"/>
      <c r="D124" s="2"/>
      <c r="E124" s="2"/>
      <c r="F124" s="2"/>
      <c r="G124" s="5"/>
      <c r="H124" s="5"/>
      <c r="I124" s="5"/>
      <c r="J124" s="5"/>
      <c r="K124" s="5"/>
      <c r="L124" s="5"/>
      <c r="M124" s="13"/>
    </row>
    <row r="125" spans="1:13">
      <c r="A125" s="2"/>
      <c r="B125" s="2"/>
      <c r="C125" s="2"/>
      <c r="D125" s="2"/>
      <c r="E125" s="2"/>
      <c r="F125" s="2"/>
      <c r="G125" s="5"/>
      <c r="H125" s="5"/>
      <c r="I125" s="5"/>
      <c r="J125" s="5"/>
      <c r="K125" s="5"/>
      <c r="L125" s="5"/>
      <c r="M125" s="13"/>
    </row>
    <row r="126" spans="1:13">
      <c r="A126" s="2"/>
      <c r="B126" s="2"/>
      <c r="C126" s="2"/>
      <c r="D126" s="2"/>
      <c r="E126" s="2"/>
      <c r="F126" s="2"/>
      <c r="G126" s="5"/>
      <c r="H126" s="5"/>
      <c r="I126" s="5"/>
      <c r="J126" s="5"/>
      <c r="K126" s="5"/>
      <c r="L126" s="5"/>
      <c r="M126" s="13"/>
    </row>
    <row r="127" spans="1:13">
      <c r="A127" s="2"/>
      <c r="B127" s="2"/>
      <c r="C127" s="2"/>
      <c r="D127" s="2"/>
      <c r="E127" s="2"/>
      <c r="F127" s="2"/>
      <c r="G127" s="5"/>
      <c r="H127" s="5"/>
      <c r="I127" s="5"/>
      <c r="J127" s="5"/>
      <c r="K127" s="5"/>
      <c r="L127" s="5"/>
      <c r="M127" s="13"/>
    </row>
    <row r="128" spans="1:13">
      <c r="A128" s="2"/>
      <c r="B128" s="2"/>
      <c r="C128" s="2"/>
      <c r="D128" s="2"/>
      <c r="E128" s="2"/>
      <c r="F128" s="2"/>
      <c r="G128" s="5"/>
      <c r="H128" s="5"/>
      <c r="I128" s="5"/>
      <c r="J128" s="5"/>
      <c r="K128" s="5"/>
      <c r="L128" s="5"/>
      <c r="M128" s="13"/>
    </row>
    <row r="129" spans="1:13">
      <c r="A129" s="2"/>
      <c r="B129" s="2"/>
      <c r="C129" s="2"/>
      <c r="D129" s="2"/>
      <c r="E129" s="2"/>
      <c r="F129" s="2"/>
      <c r="G129" s="5"/>
      <c r="H129" s="5"/>
      <c r="I129" s="5"/>
      <c r="J129" s="5"/>
      <c r="K129" s="5"/>
      <c r="L129" s="5"/>
      <c r="M129" s="13"/>
    </row>
    <row r="130" spans="1:13">
      <c r="A130" s="2"/>
      <c r="B130" s="2"/>
      <c r="C130" s="2"/>
      <c r="D130" s="2"/>
      <c r="E130" s="2"/>
      <c r="F130" s="2"/>
      <c r="G130" s="5"/>
      <c r="H130" s="5"/>
      <c r="I130" s="5"/>
      <c r="J130" s="5"/>
      <c r="K130" s="5"/>
      <c r="L130" s="5"/>
      <c r="M130" s="13"/>
    </row>
    <row r="131" spans="1:13">
      <c r="A131" s="2"/>
      <c r="B131" s="2"/>
      <c r="C131" s="2"/>
      <c r="D131" s="2"/>
      <c r="E131" s="2"/>
      <c r="F131" s="2"/>
      <c r="G131" s="5"/>
      <c r="H131" s="5"/>
      <c r="I131" s="5"/>
      <c r="J131" s="5"/>
      <c r="K131" s="5"/>
      <c r="L131" s="5"/>
      <c r="M131" s="13"/>
    </row>
    <row r="132" spans="1:13">
      <c r="A132" s="2"/>
      <c r="B132" s="2"/>
      <c r="C132" s="2"/>
      <c r="D132" s="2"/>
      <c r="E132" s="2"/>
      <c r="F132" s="2"/>
      <c r="G132" s="5"/>
      <c r="H132" s="5"/>
      <c r="I132" s="5"/>
      <c r="J132" s="5"/>
      <c r="K132" s="5"/>
      <c r="L132" s="5"/>
      <c r="M132" s="13"/>
    </row>
    <row r="133" spans="1:13">
      <c r="A133" s="2"/>
      <c r="B133" s="2"/>
      <c r="C133" s="2"/>
      <c r="D133" s="2"/>
      <c r="E133" s="2"/>
      <c r="F133" s="2"/>
      <c r="G133" s="5"/>
      <c r="H133" s="5"/>
      <c r="I133" s="5"/>
      <c r="J133" s="5"/>
      <c r="K133" s="5"/>
      <c r="L133" s="5"/>
      <c r="M133" s="13"/>
    </row>
    <row r="134" spans="1:13">
      <c r="A134" s="2"/>
      <c r="B134" s="2"/>
      <c r="C134" s="2"/>
      <c r="D134" s="2"/>
      <c r="E134" s="2"/>
      <c r="F134" s="2"/>
      <c r="G134" s="5"/>
      <c r="H134" s="5"/>
      <c r="I134" s="5"/>
      <c r="J134" s="5"/>
      <c r="K134" s="5"/>
      <c r="L134" s="5"/>
      <c r="M134" s="13"/>
    </row>
    <row r="135" spans="1:13">
      <c r="A135" s="2"/>
      <c r="B135" s="2"/>
      <c r="C135" s="2"/>
      <c r="D135" s="2"/>
      <c r="E135" s="2"/>
      <c r="F135" s="2"/>
      <c r="G135" s="5"/>
      <c r="H135" s="5"/>
      <c r="I135" s="5"/>
      <c r="J135" s="5"/>
      <c r="K135" s="5"/>
      <c r="L135" s="5"/>
      <c r="M135" s="13"/>
    </row>
    <row r="136" spans="1:13">
      <c r="A136" s="2"/>
      <c r="B136" s="2"/>
      <c r="C136" s="2"/>
      <c r="D136" s="2"/>
      <c r="E136" s="2"/>
      <c r="F136" s="2"/>
      <c r="G136" s="5"/>
      <c r="H136" s="5"/>
      <c r="I136" s="5"/>
      <c r="J136" s="5"/>
      <c r="K136" s="5"/>
      <c r="L136" s="5"/>
      <c r="M136" s="13"/>
    </row>
    <row r="137" spans="1:13">
      <c r="A137" s="2"/>
      <c r="B137" s="2"/>
      <c r="C137" s="2"/>
      <c r="D137" s="2"/>
      <c r="E137" s="2"/>
      <c r="F137" s="2"/>
      <c r="G137" s="5"/>
      <c r="H137" s="5"/>
      <c r="I137" s="5"/>
      <c r="J137" s="5"/>
      <c r="K137" s="5"/>
      <c r="L137" s="5"/>
      <c r="M137" s="13"/>
    </row>
    <row r="138" spans="1:13">
      <c r="A138" s="2"/>
      <c r="B138" s="2"/>
      <c r="C138" s="2"/>
      <c r="D138" s="2"/>
      <c r="E138" s="2"/>
      <c r="F138" s="2"/>
      <c r="G138" s="5"/>
      <c r="H138" s="5"/>
      <c r="I138" s="5"/>
      <c r="J138" s="5"/>
      <c r="K138" s="5"/>
      <c r="L138" s="5"/>
      <c r="M138" s="13"/>
    </row>
    <row r="139" spans="1:13">
      <c r="A139" s="2"/>
      <c r="B139" s="2"/>
      <c r="C139" s="2"/>
      <c r="D139" s="2"/>
      <c r="E139" s="2"/>
      <c r="F139" s="2"/>
      <c r="G139" s="5"/>
      <c r="H139" s="5"/>
      <c r="I139" s="5"/>
      <c r="J139" s="5"/>
      <c r="K139" s="5"/>
      <c r="L139" s="5"/>
      <c r="M139" s="13"/>
    </row>
    <row r="140" spans="1:13">
      <c r="A140" s="2"/>
      <c r="B140" s="2"/>
      <c r="C140" s="2"/>
      <c r="D140" s="2"/>
      <c r="E140" s="2"/>
      <c r="F140" s="2"/>
      <c r="G140" s="5"/>
      <c r="H140" s="5"/>
      <c r="I140" s="5"/>
      <c r="J140" s="5"/>
      <c r="K140" s="5"/>
      <c r="L140" s="5"/>
      <c r="M140" s="13"/>
    </row>
    <row r="141" spans="1:13">
      <c r="A141" s="2"/>
      <c r="B141" s="2"/>
      <c r="C141" s="2"/>
      <c r="D141" s="2"/>
      <c r="E141" s="2"/>
      <c r="F141" s="2"/>
      <c r="G141" s="5"/>
      <c r="H141" s="5"/>
      <c r="I141" s="5"/>
      <c r="J141" s="5"/>
      <c r="K141" s="5"/>
      <c r="L141" s="5"/>
      <c r="M141" s="13"/>
    </row>
    <row r="142" spans="1:13">
      <c r="A142" s="2"/>
      <c r="B142" s="2"/>
      <c r="C142" s="2"/>
      <c r="D142" s="2"/>
      <c r="E142" s="2"/>
      <c r="F142" s="2"/>
      <c r="G142" s="5"/>
      <c r="H142" s="5"/>
      <c r="I142" s="5"/>
      <c r="J142" s="5"/>
      <c r="K142" s="5"/>
      <c r="L142" s="5"/>
      <c r="M142" s="13"/>
    </row>
    <row r="143" spans="1:13">
      <c r="A143" s="2"/>
      <c r="B143" s="2"/>
      <c r="C143" s="2"/>
      <c r="D143" s="2"/>
      <c r="E143" s="2"/>
      <c r="F143" s="2"/>
      <c r="G143" s="5"/>
      <c r="H143" s="5"/>
      <c r="I143" s="5"/>
      <c r="J143" s="5"/>
      <c r="K143" s="5"/>
      <c r="L143" s="5"/>
      <c r="M143" s="13"/>
    </row>
    <row r="144" spans="1:13">
      <c r="A144" s="2"/>
      <c r="B144" s="2"/>
      <c r="C144" s="2"/>
      <c r="D144" s="2"/>
      <c r="E144" s="2"/>
      <c r="F144" s="2"/>
      <c r="G144" s="5"/>
      <c r="H144" s="5"/>
      <c r="I144" s="5"/>
      <c r="J144" s="5"/>
      <c r="K144" s="5"/>
      <c r="L144" s="5"/>
      <c r="M144" s="13"/>
    </row>
    <row r="145" spans="1:13">
      <c r="A145" s="2"/>
      <c r="B145" s="2"/>
      <c r="C145" s="2"/>
      <c r="D145" s="2"/>
      <c r="E145" s="2"/>
      <c r="F145" s="2"/>
      <c r="G145" s="5"/>
      <c r="H145" s="5"/>
      <c r="I145" s="5"/>
      <c r="J145" s="5"/>
      <c r="K145" s="5"/>
      <c r="L145" s="5"/>
      <c r="M145" s="13"/>
    </row>
    <row r="146" spans="1:13">
      <c r="A146" s="2"/>
      <c r="B146" s="2"/>
      <c r="C146" s="2"/>
      <c r="D146" s="2"/>
      <c r="E146" s="2"/>
      <c r="F146" s="2"/>
      <c r="G146" s="5"/>
      <c r="H146" s="5"/>
      <c r="I146" s="5"/>
      <c r="J146" s="5"/>
      <c r="K146" s="5"/>
      <c r="L146" s="5"/>
      <c r="M146" s="13"/>
    </row>
    <row r="147" spans="1:13">
      <c r="A147" s="2"/>
      <c r="B147" s="2"/>
      <c r="C147" s="2"/>
      <c r="D147" s="2"/>
      <c r="E147" s="2"/>
      <c r="F147" s="2"/>
      <c r="G147" s="5"/>
      <c r="H147" s="5"/>
      <c r="I147" s="5"/>
      <c r="J147" s="5"/>
      <c r="K147" s="5"/>
      <c r="L147" s="5"/>
      <c r="M147" s="13"/>
    </row>
    <row r="148" spans="1:13">
      <c r="A148" s="2"/>
      <c r="B148" s="2"/>
      <c r="C148" s="2"/>
      <c r="D148" s="2"/>
      <c r="E148" s="2"/>
      <c r="F148" s="2"/>
      <c r="G148" s="5"/>
      <c r="H148" s="5"/>
      <c r="I148" s="5"/>
      <c r="J148" s="5"/>
      <c r="K148" s="5"/>
      <c r="L148" s="5"/>
      <c r="M148" s="13"/>
    </row>
    <row r="149" spans="1:13">
      <c r="A149" s="2"/>
      <c r="B149" s="2"/>
      <c r="C149" s="2"/>
      <c r="D149" s="2"/>
      <c r="E149" s="2"/>
      <c r="F149" s="2"/>
      <c r="G149" s="5"/>
      <c r="H149" s="5"/>
      <c r="I149" s="5"/>
      <c r="J149" s="5"/>
      <c r="K149" s="5"/>
      <c r="L149" s="5"/>
      <c r="M149" s="13"/>
    </row>
    <row r="150" spans="1:13">
      <c r="A150" s="2"/>
      <c r="B150" s="2"/>
      <c r="C150" s="2"/>
      <c r="D150" s="2"/>
      <c r="E150" s="2"/>
      <c r="F150" s="2"/>
      <c r="G150" s="5"/>
      <c r="H150" s="5"/>
      <c r="I150" s="5"/>
      <c r="J150" s="5"/>
      <c r="K150" s="5"/>
      <c r="L150" s="5"/>
      <c r="M150" s="13"/>
    </row>
    <row r="151" spans="1:13">
      <c r="A151" s="2"/>
      <c r="B151" s="2"/>
      <c r="C151" s="2"/>
      <c r="D151" s="2"/>
      <c r="E151" s="2"/>
      <c r="F151" s="2"/>
      <c r="G151" s="5"/>
      <c r="H151" s="5"/>
      <c r="I151" s="5"/>
      <c r="J151" s="5"/>
      <c r="K151" s="5"/>
      <c r="L151" s="5"/>
      <c r="M151" s="13"/>
    </row>
    <row r="152" spans="1:13">
      <c r="A152" s="2"/>
      <c r="B152" s="2"/>
      <c r="C152" s="2"/>
      <c r="D152" s="2"/>
      <c r="E152" s="2"/>
      <c r="F152" s="2"/>
      <c r="G152" s="5"/>
      <c r="H152" s="5"/>
      <c r="I152" s="5"/>
      <c r="J152" s="5"/>
      <c r="K152" s="5"/>
      <c r="L152" s="5"/>
      <c r="M152" s="13"/>
    </row>
    <row r="153" spans="1:13">
      <c r="A153" s="2"/>
      <c r="B153" s="2"/>
      <c r="C153" s="2"/>
      <c r="D153" s="2"/>
      <c r="E153" s="2"/>
      <c r="F153" s="2"/>
      <c r="G153" s="5"/>
      <c r="H153" s="5"/>
      <c r="I153" s="5"/>
      <c r="J153" s="5"/>
      <c r="K153" s="5"/>
      <c r="L153" s="5"/>
      <c r="M153" s="13"/>
    </row>
    <row r="154" spans="1:13">
      <c r="A154" s="2"/>
      <c r="B154" s="2"/>
      <c r="C154" s="2"/>
      <c r="D154" s="2"/>
      <c r="E154" s="2"/>
      <c r="F154" s="2"/>
      <c r="G154" s="5"/>
      <c r="H154" s="5"/>
      <c r="I154" s="5"/>
      <c r="J154" s="5"/>
      <c r="K154" s="5"/>
      <c r="L154" s="5"/>
      <c r="M154" s="13"/>
    </row>
    <row r="155" spans="1:13">
      <c r="A155" s="2"/>
      <c r="B155" s="2"/>
      <c r="C155" s="2"/>
      <c r="D155" s="2"/>
      <c r="E155" s="2"/>
      <c r="F155" s="2"/>
      <c r="G155" s="5"/>
      <c r="H155" s="5"/>
      <c r="I155" s="5"/>
      <c r="J155" s="5"/>
      <c r="K155" s="5"/>
      <c r="L155" s="5"/>
      <c r="M155" s="13"/>
    </row>
    <row r="156" spans="1:13">
      <c r="A156" s="2"/>
      <c r="B156" s="2"/>
      <c r="C156" s="2"/>
      <c r="D156" s="2"/>
      <c r="E156" s="2"/>
      <c r="F156" s="2"/>
      <c r="G156" s="5"/>
      <c r="H156" s="5"/>
      <c r="I156" s="5"/>
      <c r="J156" s="5"/>
      <c r="K156" s="5"/>
      <c r="L156" s="5"/>
      <c r="M156" s="13"/>
    </row>
    <row r="157" spans="1:13">
      <c r="A157" s="2"/>
      <c r="B157" s="2"/>
      <c r="C157" s="2"/>
      <c r="D157" s="2"/>
      <c r="E157" s="2"/>
      <c r="F157" s="2"/>
      <c r="G157" s="5"/>
      <c r="H157" s="5"/>
      <c r="I157" s="5"/>
      <c r="J157" s="5"/>
      <c r="K157" s="5"/>
      <c r="L157" s="5"/>
      <c r="M157" s="13"/>
    </row>
    <row r="158" spans="1:13">
      <c r="A158" s="2"/>
      <c r="B158" s="2"/>
      <c r="C158" s="2"/>
      <c r="D158" s="2"/>
      <c r="E158" s="2"/>
      <c r="F158" s="2"/>
      <c r="G158" s="5"/>
      <c r="H158" s="5"/>
      <c r="I158" s="5"/>
      <c r="J158" s="5"/>
      <c r="K158" s="5"/>
      <c r="L158" s="5"/>
      <c r="M158" s="13"/>
    </row>
    <row r="159" spans="1:13">
      <c r="A159" s="2"/>
      <c r="B159" s="2"/>
      <c r="C159" s="2"/>
      <c r="D159" s="2"/>
      <c r="E159" s="2"/>
      <c r="F159" s="2"/>
      <c r="G159" s="5"/>
      <c r="H159" s="5"/>
      <c r="I159" s="5"/>
      <c r="J159" s="5"/>
      <c r="K159" s="5"/>
      <c r="L159" s="5"/>
      <c r="M159" s="13"/>
    </row>
    <row r="160" spans="1:13">
      <c r="A160" s="2"/>
      <c r="B160" s="2"/>
      <c r="C160" s="2"/>
      <c r="D160" s="2"/>
      <c r="E160" s="2"/>
      <c r="F160" s="2"/>
      <c r="G160" s="5"/>
      <c r="H160" s="5"/>
      <c r="I160" s="5"/>
      <c r="J160" s="5"/>
      <c r="K160" s="5"/>
      <c r="L160" s="5"/>
      <c r="M160" s="13"/>
    </row>
    <row r="161" spans="1:13">
      <c r="A161" s="2"/>
      <c r="B161" s="2"/>
      <c r="C161" s="2"/>
      <c r="D161" s="2"/>
      <c r="E161" s="2"/>
      <c r="F161" s="2"/>
      <c r="G161" s="5"/>
      <c r="H161" s="5"/>
      <c r="I161" s="5"/>
      <c r="J161" s="5"/>
      <c r="K161" s="5"/>
      <c r="L161" s="5"/>
      <c r="M161" s="13"/>
    </row>
    <row r="162" spans="1:13">
      <c r="A162" s="2"/>
      <c r="B162" s="2"/>
      <c r="C162" s="2"/>
      <c r="D162" s="2"/>
      <c r="E162" s="2"/>
      <c r="F162" s="2"/>
      <c r="G162" s="5"/>
      <c r="H162" s="5"/>
      <c r="I162" s="5"/>
      <c r="J162" s="5"/>
      <c r="K162" s="5"/>
      <c r="L162" s="5"/>
      <c r="M162" s="13"/>
    </row>
    <row r="163" spans="1:13">
      <c r="A163" s="2"/>
      <c r="B163" s="2"/>
      <c r="C163" s="2"/>
      <c r="D163" s="2"/>
      <c r="E163" s="2"/>
      <c r="F163" s="2"/>
      <c r="G163" s="5"/>
      <c r="H163" s="5"/>
      <c r="I163" s="5"/>
      <c r="J163" s="5"/>
      <c r="K163" s="5"/>
      <c r="L163" s="5"/>
      <c r="M163" s="13"/>
    </row>
    <row r="164" spans="1:13">
      <c r="A164" s="2"/>
      <c r="B164" s="2"/>
      <c r="C164" s="2"/>
      <c r="D164" s="2"/>
      <c r="E164" s="2"/>
      <c r="F164" s="2"/>
      <c r="G164" s="5"/>
      <c r="H164" s="5"/>
      <c r="I164" s="5"/>
      <c r="J164" s="5"/>
      <c r="K164" s="5"/>
      <c r="L164" s="5"/>
      <c r="M164" s="13"/>
    </row>
    <row r="165" spans="1:13">
      <c r="A165" s="2"/>
      <c r="B165" s="2"/>
      <c r="C165" s="2"/>
      <c r="D165" s="2"/>
      <c r="E165" s="2"/>
      <c r="F165" s="2"/>
      <c r="G165" s="5"/>
      <c r="H165" s="5"/>
      <c r="I165" s="5"/>
      <c r="J165" s="5"/>
      <c r="K165" s="5"/>
      <c r="L165" s="5"/>
      <c r="M165" s="13"/>
    </row>
    <row r="166" spans="1:13">
      <c r="A166" s="2"/>
      <c r="B166" s="2"/>
      <c r="C166" s="2"/>
      <c r="D166" s="2"/>
      <c r="E166" s="2"/>
      <c r="F166" s="2"/>
      <c r="G166" s="5"/>
      <c r="H166" s="5"/>
      <c r="I166" s="5"/>
      <c r="J166" s="5"/>
      <c r="K166" s="5"/>
      <c r="L166" s="5"/>
      <c r="M166" s="13"/>
    </row>
    <row r="167" spans="1:13">
      <c r="A167" s="2"/>
      <c r="B167" s="2"/>
      <c r="C167" s="2"/>
      <c r="D167" s="2"/>
      <c r="E167" s="2"/>
      <c r="F167" s="2"/>
      <c r="G167" s="5"/>
      <c r="H167" s="5"/>
      <c r="I167" s="5"/>
      <c r="J167" s="5"/>
      <c r="K167" s="5"/>
      <c r="L167" s="5"/>
      <c r="M167" s="13"/>
    </row>
    <row r="168" spans="1:13">
      <c r="A168" s="2"/>
      <c r="B168" s="2"/>
      <c r="C168" s="2"/>
      <c r="D168" s="2"/>
      <c r="E168" s="2"/>
      <c r="F168" s="2"/>
      <c r="G168" s="5"/>
      <c r="H168" s="5"/>
      <c r="I168" s="5"/>
      <c r="J168" s="5"/>
      <c r="K168" s="5"/>
      <c r="L168" s="5"/>
      <c r="M168" s="13"/>
    </row>
    <row r="169" spans="1:13">
      <c r="A169" s="2"/>
      <c r="B169" s="2"/>
      <c r="C169" s="2"/>
      <c r="D169" s="2"/>
      <c r="E169" s="2"/>
      <c r="F169" s="2"/>
      <c r="G169" s="5"/>
      <c r="H169" s="5"/>
      <c r="I169" s="5"/>
      <c r="J169" s="5"/>
      <c r="K169" s="5"/>
      <c r="L169" s="5"/>
      <c r="M169" s="13"/>
    </row>
    <row r="170" spans="1:13">
      <c r="A170" s="2"/>
      <c r="B170" s="2"/>
      <c r="C170" s="2"/>
      <c r="D170" s="2"/>
      <c r="E170" s="2"/>
      <c r="F170" s="2"/>
      <c r="G170" s="5"/>
      <c r="H170" s="5"/>
      <c r="I170" s="5"/>
      <c r="J170" s="5"/>
      <c r="K170" s="5"/>
      <c r="L170" s="5"/>
      <c r="M170" s="13"/>
    </row>
    <row r="171" spans="1:13">
      <c r="A171" s="2"/>
      <c r="B171" s="2"/>
      <c r="C171" s="2"/>
      <c r="D171" s="2"/>
      <c r="E171" s="2"/>
      <c r="F171" s="2"/>
      <c r="G171" s="5"/>
      <c r="H171" s="5"/>
      <c r="I171" s="5"/>
      <c r="J171" s="5"/>
      <c r="K171" s="5"/>
      <c r="L171" s="5"/>
      <c r="M171" s="13"/>
    </row>
    <row r="172" spans="1:13">
      <c r="A172" s="2"/>
      <c r="B172" s="2"/>
      <c r="C172" s="2"/>
      <c r="D172" s="2"/>
      <c r="E172" s="2"/>
      <c r="F172" s="2"/>
      <c r="G172" s="5"/>
      <c r="H172" s="5"/>
      <c r="I172" s="5"/>
      <c r="J172" s="5"/>
      <c r="K172" s="5"/>
      <c r="L172" s="5"/>
      <c r="M172" s="13"/>
    </row>
    <row r="173" spans="1:13">
      <c r="A173" s="2"/>
      <c r="B173" s="2"/>
      <c r="C173" s="2"/>
      <c r="D173" s="2"/>
      <c r="E173" s="2"/>
      <c r="F173" s="2"/>
      <c r="G173" s="5"/>
      <c r="H173" s="5"/>
      <c r="I173" s="5"/>
      <c r="J173" s="5"/>
      <c r="K173" s="5"/>
      <c r="L173" s="5"/>
      <c r="M173" s="13"/>
    </row>
    <row r="174" spans="1:13">
      <c r="A174" s="2"/>
      <c r="B174" s="2"/>
      <c r="C174" s="2"/>
      <c r="D174" s="2"/>
      <c r="E174" s="2"/>
      <c r="F174" s="2"/>
      <c r="G174" s="5"/>
      <c r="H174" s="5"/>
      <c r="I174" s="5"/>
      <c r="J174" s="5"/>
      <c r="K174" s="5"/>
      <c r="L174" s="5"/>
      <c r="M174" s="13"/>
    </row>
    <row r="175" spans="1:13">
      <c r="A175" s="2"/>
      <c r="B175" s="2"/>
      <c r="C175" s="2"/>
      <c r="D175" s="2"/>
      <c r="E175" s="2"/>
      <c r="F175" s="2"/>
      <c r="G175" s="5"/>
      <c r="H175" s="5"/>
      <c r="I175" s="5"/>
      <c r="J175" s="5"/>
      <c r="K175" s="5"/>
      <c r="L175" s="5"/>
      <c r="M175" s="13"/>
    </row>
    <row r="176" spans="1:13">
      <c r="A176" s="2"/>
      <c r="B176" s="2"/>
      <c r="C176" s="2"/>
      <c r="D176" s="2"/>
      <c r="E176" s="2"/>
      <c r="F176" s="2"/>
      <c r="G176" s="5"/>
      <c r="H176" s="5"/>
      <c r="I176" s="5"/>
      <c r="J176" s="5"/>
      <c r="K176" s="5"/>
      <c r="L176" s="5"/>
      <c r="M176" s="13"/>
    </row>
    <row r="177" spans="1:13">
      <c r="A177" s="2"/>
      <c r="B177" s="2"/>
      <c r="C177" s="2"/>
      <c r="D177" s="2"/>
      <c r="E177" s="2"/>
      <c r="F177" s="2"/>
      <c r="G177" s="5"/>
      <c r="H177" s="5"/>
      <c r="I177" s="5"/>
      <c r="J177" s="5"/>
      <c r="K177" s="5"/>
      <c r="L177" s="5"/>
      <c r="M177" s="13"/>
    </row>
    <row r="178" spans="1:13">
      <c r="A178" s="2"/>
      <c r="B178" s="2"/>
      <c r="C178" s="2"/>
      <c r="D178" s="2"/>
      <c r="E178" s="2"/>
      <c r="F178" s="2"/>
      <c r="G178" s="5"/>
      <c r="H178" s="5"/>
      <c r="I178" s="5"/>
      <c r="J178" s="5"/>
      <c r="K178" s="5"/>
      <c r="L178" s="5"/>
      <c r="M178" s="13"/>
    </row>
    <row r="179" spans="1:13">
      <c r="A179" s="2"/>
      <c r="B179" s="2"/>
      <c r="C179" s="2"/>
      <c r="D179" s="2"/>
      <c r="E179" s="2"/>
      <c r="F179" s="2"/>
      <c r="G179" s="5"/>
      <c r="H179" s="5"/>
      <c r="I179" s="5"/>
      <c r="J179" s="5"/>
      <c r="K179" s="5"/>
      <c r="L179" s="5"/>
      <c r="M179" s="13"/>
    </row>
    <row r="180" spans="1:13">
      <c r="A180" s="2"/>
      <c r="B180" s="2"/>
      <c r="C180" s="2"/>
      <c r="D180" s="2"/>
      <c r="E180" s="2"/>
      <c r="F180" s="2"/>
      <c r="G180" s="5"/>
      <c r="H180" s="5"/>
      <c r="I180" s="5"/>
      <c r="J180" s="5"/>
      <c r="K180" s="5"/>
      <c r="L180" s="5"/>
      <c r="M180" s="13"/>
    </row>
    <row r="181" spans="1:13">
      <c r="A181" s="2"/>
      <c r="B181" s="2"/>
      <c r="C181" s="2"/>
      <c r="D181" s="2"/>
      <c r="E181" s="2"/>
      <c r="F181" s="2"/>
      <c r="G181" s="5"/>
      <c r="H181" s="5"/>
      <c r="I181" s="5"/>
      <c r="J181" s="5"/>
      <c r="K181" s="5"/>
      <c r="L181" s="5"/>
      <c r="M181" s="13"/>
    </row>
    <row r="182" spans="1:13">
      <c r="A182" s="2"/>
      <c r="B182" s="2"/>
      <c r="C182" s="2"/>
      <c r="D182" s="2"/>
      <c r="E182" s="2"/>
      <c r="F182" s="2"/>
      <c r="G182" s="5"/>
      <c r="H182" s="5"/>
      <c r="I182" s="5"/>
      <c r="J182" s="5"/>
      <c r="K182" s="5"/>
      <c r="L182" s="5"/>
      <c r="M182" s="13"/>
    </row>
    <row r="183" spans="1:13">
      <c r="A183" s="2"/>
      <c r="B183" s="2"/>
      <c r="C183" s="2"/>
      <c r="D183" s="2"/>
      <c r="E183" s="2"/>
      <c r="F183" s="2"/>
      <c r="G183" s="5"/>
      <c r="H183" s="5"/>
      <c r="I183" s="5"/>
      <c r="J183" s="5"/>
      <c r="K183" s="5"/>
      <c r="L183" s="5"/>
      <c r="M183" s="13"/>
    </row>
    <row r="184" spans="1:13">
      <c r="A184" s="2"/>
      <c r="B184" s="2"/>
      <c r="C184" s="2"/>
      <c r="D184" s="2"/>
      <c r="E184" s="2"/>
      <c r="F184" s="2"/>
      <c r="G184" s="5"/>
      <c r="H184" s="5"/>
      <c r="I184" s="5"/>
      <c r="J184" s="5"/>
      <c r="K184" s="5"/>
      <c r="L184" s="5"/>
      <c r="M184" s="13"/>
    </row>
    <row r="185" spans="1:13">
      <c r="A185" s="2"/>
      <c r="B185" s="2"/>
      <c r="C185" s="2"/>
      <c r="D185" s="2"/>
      <c r="E185" s="2"/>
      <c r="F185" s="2"/>
      <c r="G185" s="5"/>
      <c r="H185" s="5"/>
      <c r="I185" s="5"/>
      <c r="J185" s="5"/>
      <c r="K185" s="5"/>
      <c r="L185" s="5"/>
      <c r="M185" s="13"/>
    </row>
    <row r="186" spans="1:13">
      <c r="A186" s="2"/>
      <c r="B186" s="2"/>
      <c r="C186" s="2"/>
      <c r="D186" s="2"/>
      <c r="E186" s="2"/>
      <c r="F186" s="2"/>
      <c r="G186" s="5"/>
      <c r="H186" s="5"/>
      <c r="I186" s="5"/>
      <c r="J186" s="5"/>
      <c r="K186" s="5"/>
      <c r="L186" s="5"/>
      <c r="M186" s="13"/>
    </row>
    <row r="187" spans="1:13">
      <c r="A187" s="2"/>
      <c r="B187" s="2"/>
      <c r="C187" s="2"/>
      <c r="D187" s="2"/>
      <c r="E187" s="2"/>
      <c r="F187" s="2"/>
      <c r="G187" s="5"/>
      <c r="H187" s="5"/>
      <c r="I187" s="5"/>
      <c r="J187" s="5"/>
      <c r="K187" s="5"/>
      <c r="L187" s="5"/>
      <c r="M187" s="13"/>
    </row>
    <row r="188" spans="1:13">
      <c r="A188" s="2"/>
      <c r="B188" s="2"/>
      <c r="C188" s="2"/>
      <c r="D188" s="2"/>
      <c r="E188" s="2"/>
      <c r="F188" s="2"/>
      <c r="G188" s="5"/>
      <c r="H188" s="5"/>
      <c r="I188" s="5"/>
      <c r="J188" s="5"/>
      <c r="K188" s="5"/>
      <c r="L188" s="5"/>
      <c r="M188" s="13"/>
    </row>
    <row r="189" spans="1:13">
      <c r="A189" s="2"/>
      <c r="B189" s="2"/>
      <c r="C189" s="2"/>
      <c r="D189" s="2"/>
      <c r="E189" s="2"/>
      <c r="F189" s="2"/>
      <c r="G189" s="5"/>
      <c r="H189" s="5"/>
      <c r="I189" s="5"/>
      <c r="J189" s="5"/>
      <c r="K189" s="5"/>
      <c r="L189" s="5"/>
      <c r="M189" s="13"/>
    </row>
    <row r="190" spans="1:13">
      <c r="A190" s="2"/>
      <c r="B190" s="2"/>
      <c r="C190" s="2"/>
      <c r="D190" s="2"/>
      <c r="E190" s="2"/>
      <c r="F190" s="2"/>
      <c r="G190" s="5"/>
      <c r="H190" s="5"/>
      <c r="I190" s="5"/>
      <c r="J190" s="5"/>
      <c r="K190" s="5"/>
      <c r="L190" s="5"/>
      <c r="M190" s="13"/>
    </row>
    <row r="191" spans="1:13">
      <c r="A191" s="2"/>
      <c r="B191" s="2"/>
      <c r="C191" s="2"/>
      <c r="D191" s="2"/>
      <c r="E191" s="2"/>
      <c r="F191" s="2"/>
      <c r="G191" s="5"/>
      <c r="H191" s="5"/>
      <c r="I191" s="5"/>
      <c r="J191" s="5"/>
      <c r="K191" s="5"/>
      <c r="L191" s="5"/>
      <c r="M191" s="13"/>
    </row>
    <row r="192" spans="1:13">
      <c r="A192" s="2"/>
      <c r="B192" s="2"/>
      <c r="C192" s="2"/>
      <c r="D192" s="2"/>
      <c r="E192" s="2"/>
      <c r="F192" s="2"/>
      <c r="G192" s="5"/>
      <c r="H192" s="5"/>
      <c r="I192" s="5"/>
      <c r="J192" s="5"/>
      <c r="K192" s="5"/>
      <c r="L192" s="5"/>
      <c r="M192" s="13"/>
    </row>
    <row r="193" spans="1:13">
      <c r="A193" s="2"/>
      <c r="B193" s="2"/>
      <c r="C193" s="2"/>
      <c r="D193" s="2"/>
      <c r="E193" s="2"/>
      <c r="F193" s="2"/>
      <c r="G193" s="5"/>
      <c r="H193" s="5"/>
      <c r="I193" s="5"/>
      <c r="J193" s="5"/>
      <c r="K193" s="5"/>
      <c r="L193" s="5"/>
      <c r="M193" s="13"/>
    </row>
    <row r="194" spans="1:13">
      <c r="A194" s="2"/>
      <c r="B194" s="2"/>
      <c r="C194" s="2"/>
      <c r="D194" s="2"/>
      <c r="E194" s="2"/>
      <c r="F194" s="2"/>
      <c r="G194" s="5"/>
      <c r="H194" s="5"/>
      <c r="I194" s="5"/>
      <c r="J194" s="5"/>
      <c r="K194" s="5"/>
      <c r="L194" s="5"/>
      <c r="M194" s="13"/>
    </row>
    <row r="195" spans="1:13">
      <c r="A195" s="2"/>
      <c r="B195" s="2"/>
      <c r="C195" s="2"/>
      <c r="D195" s="2"/>
      <c r="E195" s="2"/>
      <c r="F195" s="2"/>
      <c r="G195" s="5"/>
      <c r="H195" s="5"/>
      <c r="I195" s="5"/>
      <c r="J195" s="5"/>
      <c r="K195" s="5"/>
      <c r="L195" s="5"/>
      <c r="M195" s="13"/>
    </row>
    <row r="196" spans="1:13">
      <c r="A196" s="2"/>
      <c r="B196" s="2"/>
      <c r="C196" s="2"/>
      <c r="D196" s="2"/>
      <c r="E196" s="2"/>
      <c r="F196" s="2"/>
      <c r="G196" s="5"/>
      <c r="H196" s="5"/>
      <c r="I196" s="5"/>
      <c r="J196" s="5"/>
      <c r="K196" s="5"/>
      <c r="L196" s="5"/>
      <c r="M196" s="13"/>
    </row>
    <row r="197" spans="1:13">
      <c r="A197" s="2"/>
      <c r="B197" s="2"/>
      <c r="C197" s="2"/>
      <c r="D197" s="2"/>
      <c r="E197" s="2"/>
      <c r="F197" s="2"/>
      <c r="G197" s="5"/>
      <c r="H197" s="5"/>
      <c r="I197" s="5"/>
      <c r="J197" s="5"/>
      <c r="K197" s="5"/>
      <c r="L197" s="5"/>
      <c r="M197" s="13"/>
    </row>
    <row r="198" spans="1:13">
      <c r="A198" s="2"/>
      <c r="B198" s="2"/>
      <c r="C198" s="2"/>
      <c r="D198" s="2"/>
      <c r="E198" s="2"/>
      <c r="F198" s="2"/>
      <c r="G198" s="5"/>
      <c r="H198" s="5"/>
      <c r="I198" s="5"/>
      <c r="J198" s="5"/>
      <c r="K198" s="5"/>
      <c r="L198" s="5"/>
      <c r="M198" s="13"/>
    </row>
    <row r="199" spans="1:13">
      <c r="A199" s="2"/>
      <c r="B199" s="2"/>
      <c r="C199" s="2"/>
      <c r="D199" s="2"/>
      <c r="E199" s="2"/>
      <c r="F199" s="2"/>
      <c r="G199" s="5"/>
      <c r="H199" s="5"/>
      <c r="I199" s="5"/>
      <c r="J199" s="5"/>
      <c r="K199" s="5"/>
      <c r="L199" s="5"/>
      <c r="M199" s="13"/>
    </row>
    <row r="200" spans="1:13">
      <c r="A200" s="2"/>
      <c r="B200" s="2"/>
      <c r="C200" s="2"/>
      <c r="D200" s="2"/>
      <c r="E200" s="2"/>
      <c r="F200" s="2"/>
      <c r="G200" s="5"/>
      <c r="H200" s="5"/>
      <c r="I200" s="5"/>
      <c r="J200" s="5"/>
      <c r="K200" s="5"/>
      <c r="L200" s="5"/>
      <c r="M200" s="13"/>
    </row>
    <row r="201" spans="1:13">
      <c r="A201" s="2"/>
      <c r="B201" s="2"/>
      <c r="C201" s="2"/>
      <c r="D201" s="2"/>
      <c r="E201" s="2"/>
      <c r="F201" s="2"/>
      <c r="G201" s="5"/>
      <c r="H201" s="5"/>
      <c r="I201" s="5"/>
      <c r="J201" s="5"/>
      <c r="K201" s="5"/>
      <c r="L201" s="5"/>
      <c r="M201" s="13"/>
    </row>
    <row r="202" spans="1:13">
      <c r="A202" s="2"/>
      <c r="B202" s="2"/>
      <c r="C202" s="2"/>
      <c r="D202" s="2"/>
      <c r="E202" s="2"/>
      <c r="F202" s="2"/>
      <c r="G202" s="5"/>
      <c r="H202" s="5"/>
      <c r="I202" s="5"/>
      <c r="J202" s="5"/>
      <c r="K202" s="5"/>
      <c r="L202" s="5"/>
      <c r="M202" s="13"/>
    </row>
    <row r="203" spans="1:13">
      <c r="A203" s="2"/>
      <c r="B203" s="2"/>
      <c r="C203" s="2"/>
      <c r="D203" s="2"/>
      <c r="E203" s="2"/>
      <c r="F203" s="2"/>
      <c r="G203" s="5"/>
      <c r="H203" s="5"/>
      <c r="I203" s="5"/>
      <c r="J203" s="5"/>
      <c r="K203" s="5"/>
      <c r="L203" s="5"/>
      <c r="M203" s="13"/>
    </row>
    <row r="204" spans="1:13">
      <c r="A204" s="2"/>
      <c r="B204" s="2"/>
      <c r="C204" s="2"/>
      <c r="D204" s="2"/>
      <c r="E204" s="2"/>
      <c r="F204" s="2"/>
      <c r="G204" s="5"/>
      <c r="H204" s="5"/>
      <c r="I204" s="5"/>
      <c r="J204" s="5"/>
      <c r="K204" s="5"/>
      <c r="L204" s="5"/>
      <c r="M204" s="13"/>
    </row>
    <row r="205" spans="1:13">
      <c r="A205" s="2"/>
      <c r="B205" s="2"/>
      <c r="C205" s="2"/>
      <c r="D205" s="2"/>
      <c r="E205" s="2"/>
      <c r="F205" s="2"/>
      <c r="G205" s="5"/>
      <c r="H205" s="5"/>
      <c r="I205" s="5"/>
      <c r="J205" s="5"/>
      <c r="K205" s="5"/>
      <c r="L205" s="5"/>
      <c r="M205" s="13"/>
    </row>
    <row r="206" spans="1:13">
      <c r="A206" s="2"/>
      <c r="B206" s="2"/>
      <c r="C206" s="2"/>
      <c r="D206" s="2"/>
      <c r="E206" s="2"/>
      <c r="F206" s="2"/>
      <c r="G206" s="5"/>
      <c r="H206" s="5"/>
      <c r="I206" s="5"/>
      <c r="J206" s="5"/>
      <c r="K206" s="5"/>
      <c r="L206" s="5"/>
      <c r="M206" s="13"/>
    </row>
    <row r="207" spans="1:13">
      <c r="A207" s="2"/>
      <c r="B207" s="2"/>
      <c r="C207" s="2"/>
      <c r="D207" s="2"/>
      <c r="E207" s="2"/>
      <c r="F207" s="2"/>
      <c r="G207" s="5"/>
      <c r="H207" s="5"/>
      <c r="I207" s="5"/>
      <c r="J207" s="5"/>
      <c r="K207" s="5"/>
      <c r="L207" s="5"/>
      <c r="M207" s="13"/>
    </row>
    <row r="208" spans="1:13">
      <c r="A208" s="2"/>
      <c r="B208" s="2"/>
      <c r="C208" s="2"/>
      <c r="D208" s="2"/>
      <c r="E208" s="2"/>
      <c r="F208" s="2"/>
      <c r="G208" s="5"/>
      <c r="H208" s="5"/>
      <c r="I208" s="5"/>
      <c r="J208" s="5"/>
      <c r="K208" s="5"/>
      <c r="L208" s="5"/>
      <c r="M208" s="13"/>
    </row>
    <row r="209" spans="1:13">
      <c r="A209" s="2"/>
      <c r="B209" s="2"/>
      <c r="C209" s="2"/>
      <c r="D209" s="2"/>
      <c r="E209" s="2"/>
      <c r="F209" s="2"/>
      <c r="G209" s="5"/>
      <c r="H209" s="5"/>
      <c r="I209" s="5"/>
      <c r="J209" s="5"/>
      <c r="K209" s="5"/>
      <c r="L209" s="5"/>
      <c r="M209" s="13"/>
    </row>
    <row r="210" spans="1:13">
      <c r="A210" s="2"/>
      <c r="B210" s="2"/>
      <c r="C210" s="2"/>
      <c r="D210" s="2"/>
      <c r="E210" s="2"/>
      <c r="F210" s="2"/>
      <c r="G210" s="5"/>
      <c r="H210" s="5"/>
      <c r="I210" s="5"/>
      <c r="J210" s="5"/>
      <c r="K210" s="5"/>
      <c r="L210" s="5"/>
      <c r="M210" s="13"/>
    </row>
    <row r="211" spans="1:13">
      <c r="A211" s="2"/>
      <c r="B211" s="2"/>
      <c r="C211" s="2"/>
      <c r="D211" s="2"/>
      <c r="E211" s="2"/>
      <c r="F211" s="2"/>
      <c r="G211" s="5"/>
      <c r="H211" s="5"/>
      <c r="I211" s="5"/>
      <c r="J211" s="5"/>
      <c r="K211" s="5"/>
      <c r="L211" s="5"/>
      <c r="M211" s="13"/>
    </row>
    <row r="212" spans="1:13">
      <c r="A212" s="2"/>
      <c r="B212" s="2"/>
      <c r="C212" s="2"/>
      <c r="D212" s="2"/>
      <c r="E212" s="2"/>
      <c r="F212" s="2"/>
      <c r="G212" s="5"/>
      <c r="H212" s="5"/>
      <c r="I212" s="5"/>
      <c r="J212" s="5"/>
      <c r="K212" s="5"/>
      <c r="L212" s="5"/>
      <c r="M212" s="13"/>
    </row>
    <row r="213" spans="1:13">
      <c r="A213" s="2"/>
      <c r="B213" s="2"/>
      <c r="C213" s="2"/>
      <c r="D213" s="2"/>
      <c r="E213" s="2"/>
      <c r="F213" s="2"/>
      <c r="G213" s="5"/>
      <c r="H213" s="5"/>
      <c r="I213" s="5"/>
      <c r="J213" s="5"/>
      <c r="K213" s="5"/>
      <c r="L213" s="5"/>
      <c r="M213" s="13"/>
    </row>
    <row r="214" spans="1:13">
      <c r="A214" s="2"/>
      <c r="B214" s="2"/>
      <c r="C214" s="2"/>
      <c r="D214" s="2"/>
      <c r="E214" s="2"/>
      <c r="F214" s="2"/>
      <c r="G214" s="5"/>
      <c r="H214" s="5"/>
      <c r="I214" s="5"/>
      <c r="J214" s="5"/>
      <c r="K214" s="5"/>
      <c r="L214" s="5"/>
      <c r="M214" s="13"/>
    </row>
    <row r="215" spans="1:13">
      <c r="A215" s="2"/>
      <c r="B215" s="2"/>
      <c r="C215" s="2"/>
      <c r="D215" s="2"/>
      <c r="E215" s="2"/>
      <c r="F215" s="2"/>
      <c r="G215" s="5"/>
      <c r="H215" s="5"/>
      <c r="I215" s="5"/>
      <c r="J215" s="5"/>
      <c r="K215" s="5"/>
      <c r="L215" s="5"/>
      <c r="M215" s="13"/>
    </row>
    <row r="216" spans="1:13">
      <c r="A216" s="2"/>
      <c r="B216" s="2"/>
      <c r="C216" s="2"/>
      <c r="D216" s="2"/>
      <c r="E216" s="2"/>
      <c r="F216" s="2"/>
      <c r="G216" s="5"/>
      <c r="H216" s="5"/>
      <c r="I216" s="5"/>
      <c r="J216" s="5"/>
      <c r="K216" s="5"/>
      <c r="L216" s="5"/>
      <c r="M216" s="13"/>
    </row>
    <row r="217" spans="1:13">
      <c r="A217" s="2"/>
      <c r="B217" s="2"/>
      <c r="C217" s="2"/>
      <c r="D217" s="2"/>
      <c r="E217" s="2"/>
      <c r="F217" s="2"/>
      <c r="G217" s="5"/>
      <c r="H217" s="5"/>
      <c r="I217" s="5"/>
      <c r="J217" s="5"/>
      <c r="K217" s="5"/>
      <c r="L217" s="5"/>
      <c r="M217" s="13"/>
    </row>
    <row r="218" spans="1:13">
      <c r="A218" s="2"/>
      <c r="B218" s="2"/>
      <c r="C218" s="2"/>
      <c r="D218" s="2"/>
      <c r="E218" s="2"/>
      <c r="F218" s="2"/>
      <c r="G218" s="5"/>
      <c r="H218" s="5"/>
      <c r="I218" s="5"/>
      <c r="J218" s="5"/>
      <c r="K218" s="5"/>
      <c r="L218" s="5"/>
      <c r="M218" s="13"/>
    </row>
    <row r="219" spans="1:13">
      <c r="A219" s="2"/>
      <c r="B219" s="2"/>
      <c r="C219" s="2"/>
      <c r="D219" s="2"/>
      <c r="E219" s="2"/>
      <c r="F219" s="2"/>
      <c r="G219" s="5"/>
      <c r="H219" s="5"/>
      <c r="I219" s="5"/>
      <c r="J219" s="5"/>
      <c r="K219" s="5"/>
      <c r="L219" s="5"/>
      <c r="M219" s="13"/>
    </row>
    <row r="220" spans="1:13">
      <c r="A220" s="2"/>
      <c r="B220" s="2"/>
      <c r="C220" s="2"/>
      <c r="D220" s="2"/>
      <c r="E220" s="2"/>
      <c r="F220" s="2"/>
      <c r="G220" s="5"/>
      <c r="H220" s="5"/>
      <c r="I220" s="5"/>
      <c r="J220" s="5"/>
      <c r="K220" s="5"/>
      <c r="L220" s="5"/>
      <c r="M220" s="13"/>
    </row>
    <row r="221" spans="1:13">
      <c r="A221" s="2"/>
      <c r="B221" s="2"/>
      <c r="C221" s="2"/>
      <c r="D221" s="2"/>
      <c r="E221" s="2"/>
      <c r="F221" s="2"/>
      <c r="G221" s="5"/>
      <c r="H221" s="5"/>
      <c r="I221" s="5"/>
      <c r="J221" s="5"/>
      <c r="K221" s="5"/>
      <c r="L221" s="5"/>
      <c r="M221" s="13"/>
    </row>
    <row r="222" spans="1:13">
      <c r="A222" s="2"/>
      <c r="B222" s="2"/>
      <c r="C222" s="2"/>
      <c r="D222" s="2"/>
      <c r="E222" s="2"/>
      <c r="F222" s="2"/>
      <c r="G222" s="5"/>
      <c r="H222" s="5"/>
      <c r="I222" s="5"/>
      <c r="J222" s="5"/>
      <c r="K222" s="5"/>
      <c r="L222" s="5"/>
      <c r="M222" s="13"/>
    </row>
    <row r="223" spans="1:13">
      <c r="A223" s="2"/>
      <c r="B223" s="2"/>
      <c r="C223" s="2"/>
      <c r="D223" s="2"/>
      <c r="E223" s="2"/>
      <c r="F223" s="2"/>
      <c r="G223" s="5"/>
      <c r="H223" s="5"/>
      <c r="I223" s="5"/>
      <c r="J223" s="5"/>
      <c r="K223" s="5"/>
      <c r="L223" s="5"/>
      <c r="M223" s="13"/>
    </row>
    <row r="224" spans="1:13">
      <c r="A224" s="2"/>
      <c r="B224" s="2"/>
      <c r="C224" s="2"/>
      <c r="D224" s="2"/>
      <c r="E224" s="2"/>
      <c r="F224" s="2"/>
      <c r="G224" s="5"/>
      <c r="H224" s="5"/>
      <c r="I224" s="5"/>
      <c r="J224" s="5"/>
      <c r="K224" s="5"/>
      <c r="L224" s="5"/>
      <c r="M224" s="13"/>
    </row>
    <row r="225" spans="1:13">
      <c r="A225" s="2"/>
      <c r="B225" s="2"/>
      <c r="C225" s="2"/>
      <c r="D225" s="2"/>
      <c r="E225" s="2"/>
      <c r="F225" s="2"/>
      <c r="G225" s="5"/>
      <c r="H225" s="5"/>
      <c r="I225" s="5"/>
      <c r="J225" s="5"/>
      <c r="K225" s="5"/>
      <c r="L225" s="5"/>
      <c r="M225" s="13"/>
    </row>
    <row r="226" spans="1:13">
      <c r="A226" s="2"/>
      <c r="B226" s="2"/>
      <c r="C226" s="2"/>
      <c r="D226" s="2"/>
      <c r="E226" s="2"/>
      <c r="F226" s="2"/>
      <c r="G226" s="5"/>
      <c r="H226" s="5"/>
      <c r="I226" s="5"/>
      <c r="J226" s="5"/>
      <c r="K226" s="5"/>
      <c r="L226" s="5"/>
      <c r="M226" s="13"/>
    </row>
    <row r="227" spans="1:13">
      <c r="A227" s="2"/>
      <c r="B227" s="2"/>
      <c r="C227" s="2"/>
      <c r="D227" s="2"/>
      <c r="E227" s="2"/>
      <c r="F227" s="2"/>
      <c r="G227" s="5"/>
      <c r="H227" s="5"/>
      <c r="I227" s="5"/>
      <c r="J227" s="5"/>
      <c r="K227" s="5"/>
      <c r="L227" s="5"/>
      <c r="M227" s="13"/>
    </row>
    <row r="228" spans="1:13">
      <c r="A228" s="2"/>
      <c r="B228" s="2"/>
      <c r="C228" s="2"/>
      <c r="D228" s="2"/>
      <c r="E228" s="2"/>
      <c r="F228" s="2"/>
      <c r="G228" s="5"/>
      <c r="H228" s="5"/>
      <c r="I228" s="5"/>
      <c r="J228" s="5"/>
      <c r="K228" s="5"/>
      <c r="L228" s="5"/>
      <c r="M228" s="13"/>
    </row>
    <row r="229" spans="1:13">
      <c r="A229" s="2"/>
      <c r="B229" s="2"/>
      <c r="C229" s="2"/>
      <c r="D229" s="2"/>
      <c r="E229" s="2"/>
      <c r="F229" s="2"/>
      <c r="G229" s="5"/>
      <c r="H229" s="5"/>
      <c r="I229" s="5"/>
      <c r="J229" s="5"/>
      <c r="K229" s="5"/>
      <c r="L229" s="5"/>
      <c r="M229" s="13"/>
    </row>
    <row r="230" spans="1:13">
      <c r="A230" s="2"/>
      <c r="B230" s="2"/>
      <c r="C230" s="2"/>
      <c r="D230" s="2"/>
      <c r="E230" s="2"/>
      <c r="F230" s="2"/>
      <c r="G230" s="5"/>
      <c r="H230" s="5"/>
      <c r="I230" s="5"/>
      <c r="J230" s="5"/>
      <c r="K230" s="5"/>
      <c r="L230" s="5"/>
      <c r="M230" s="13"/>
    </row>
    <row r="231" spans="1:13">
      <c r="A231" s="2"/>
      <c r="B231" s="2"/>
      <c r="C231" s="2"/>
      <c r="D231" s="2"/>
      <c r="E231" s="2"/>
      <c r="F231" s="2"/>
      <c r="G231" s="5"/>
      <c r="H231" s="5"/>
      <c r="I231" s="5"/>
      <c r="J231" s="5"/>
      <c r="K231" s="5"/>
      <c r="L231" s="5"/>
      <c r="M231" s="13"/>
    </row>
    <row r="232" spans="1:13">
      <c r="A232" s="2"/>
      <c r="B232" s="2"/>
      <c r="C232" s="2"/>
      <c r="D232" s="2"/>
      <c r="E232" s="2"/>
      <c r="F232" s="2"/>
      <c r="G232" s="5"/>
      <c r="H232" s="5"/>
      <c r="I232" s="5"/>
      <c r="J232" s="5"/>
      <c r="K232" s="5"/>
      <c r="L232" s="5"/>
      <c r="M232" s="13"/>
    </row>
    <row r="233" spans="1:13">
      <c r="A233" s="2"/>
      <c r="B233" s="2"/>
      <c r="C233" s="2"/>
      <c r="D233" s="2"/>
      <c r="E233" s="2"/>
      <c r="F233" s="2"/>
      <c r="G233" s="5"/>
      <c r="H233" s="5"/>
      <c r="I233" s="5"/>
      <c r="J233" s="5"/>
      <c r="K233" s="5"/>
      <c r="L233" s="5"/>
      <c r="M233" s="13"/>
    </row>
    <row r="234" spans="1:13">
      <c r="A234" s="2"/>
      <c r="B234" s="2"/>
      <c r="C234" s="2"/>
      <c r="D234" s="2"/>
      <c r="E234" s="2"/>
      <c r="F234" s="2"/>
      <c r="G234" s="5"/>
      <c r="H234" s="5"/>
      <c r="I234" s="5"/>
      <c r="J234" s="5"/>
      <c r="K234" s="5"/>
      <c r="L234" s="5"/>
      <c r="M234" s="13"/>
    </row>
    <row r="235" spans="1:13">
      <c r="A235" s="2"/>
      <c r="B235" s="2"/>
      <c r="C235" s="2"/>
      <c r="D235" s="2"/>
      <c r="E235" s="2"/>
      <c r="F235" s="2"/>
      <c r="G235" s="5"/>
      <c r="H235" s="5"/>
      <c r="I235" s="5"/>
      <c r="J235" s="5"/>
      <c r="K235" s="5"/>
      <c r="L235" s="5"/>
      <c r="M235" s="13"/>
    </row>
    <row r="236" spans="1:13">
      <c r="A236" s="2"/>
      <c r="B236" s="2"/>
      <c r="C236" s="2"/>
      <c r="D236" s="2"/>
      <c r="E236" s="2"/>
      <c r="F236" s="2"/>
      <c r="G236" s="5"/>
      <c r="H236" s="5"/>
      <c r="I236" s="5"/>
      <c r="J236" s="5"/>
      <c r="K236" s="5"/>
      <c r="L236" s="5"/>
      <c r="M236" s="13"/>
    </row>
    <row r="237" spans="1:13">
      <c r="A237" s="2"/>
      <c r="B237" s="2"/>
      <c r="C237" s="2"/>
      <c r="D237" s="2"/>
      <c r="E237" s="2"/>
      <c r="F237" s="2"/>
      <c r="G237" s="5"/>
      <c r="H237" s="5"/>
      <c r="I237" s="5"/>
      <c r="J237" s="5"/>
      <c r="K237" s="5"/>
      <c r="L237" s="5"/>
      <c r="M237" s="13"/>
    </row>
    <row r="238" spans="1:13">
      <c r="A238" s="2"/>
      <c r="B238" s="2"/>
      <c r="C238" s="2"/>
      <c r="D238" s="2"/>
      <c r="E238" s="2"/>
      <c r="F238" s="2"/>
      <c r="G238" s="5"/>
      <c r="H238" s="5"/>
      <c r="I238" s="5"/>
      <c r="J238" s="5"/>
      <c r="K238" s="5"/>
      <c r="L238" s="5"/>
      <c r="M238" s="13"/>
    </row>
    <row r="239" spans="1:13">
      <c r="A239" s="2"/>
      <c r="B239" s="2"/>
      <c r="C239" s="2"/>
      <c r="D239" s="2"/>
      <c r="E239" s="2"/>
      <c r="F239" s="2"/>
      <c r="G239" s="5"/>
      <c r="H239" s="5"/>
      <c r="I239" s="5"/>
      <c r="J239" s="5"/>
      <c r="K239" s="5"/>
      <c r="L239" s="5"/>
      <c r="M239" s="13"/>
    </row>
    <row r="240" spans="1:13">
      <c r="A240" s="2"/>
      <c r="B240" s="2"/>
      <c r="C240" s="2"/>
      <c r="D240" s="2"/>
      <c r="E240" s="2"/>
      <c r="F240" s="2"/>
      <c r="G240" s="5"/>
      <c r="H240" s="5"/>
      <c r="I240" s="5"/>
      <c r="J240" s="5"/>
      <c r="K240" s="5"/>
      <c r="L240" s="5"/>
      <c r="M240" s="13"/>
    </row>
    <row r="241" spans="1:13">
      <c r="A241" s="2"/>
      <c r="B241" s="2"/>
      <c r="C241" s="2"/>
      <c r="D241" s="2"/>
      <c r="E241" s="2"/>
      <c r="F241" s="2"/>
      <c r="G241" s="5"/>
      <c r="H241" s="5"/>
      <c r="I241" s="5"/>
      <c r="J241" s="5"/>
      <c r="K241" s="5"/>
      <c r="L241" s="5"/>
      <c r="M241" s="13"/>
    </row>
    <row r="242" spans="1:13">
      <c r="A242" s="2"/>
      <c r="B242" s="2"/>
      <c r="C242" s="2"/>
      <c r="D242" s="2"/>
      <c r="E242" s="2"/>
      <c r="F242" s="2"/>
      <c r="G242" s="5"/>
      <c r="H242" s="5"/>
      <c r="I242" s="5"/>
      <c r="J242" s="5"/>
      <c r="K242" s="5"/>
      <c r="L242" s="5"/>
      <c r="M242" s="13"/>
    </row>
    <row r="243" spans="1:13">
      <c r="A243" s="2"/>
      <c r="B243" s="2"/>
      <c r="C243" s="2"/>
      <c r="D243" s="2"/>
      <c r="E243" s="2"/>
      <c r="F243" s="2"/>
      <c r="G243" s="5"/>
      <c r="H243" s="5"/>
      <c r="I243" s="5"/>
      <c r="J243" s="5"/>
      <c r="K243" s="5"/>
      <c r="L243" s="5"/>
      <c r="M243" s="13"/>
    </row>
    <row r="244" spans="1:13">
      <c r="A244" s="2"/>
      <c r="B244" s="2"/>
      <c r="C244" s="2"/>
      <c r="D244" s="2"/>
      <c r="E244" s="2"/>
      <c r="F244" s="2"/>
      <c r="G244" s="5"/>
      <c r="H244" s="5"/>
      <c r="I244" s="5"/>
      <c r="J244" s="5"/>
      <c r="K244" s="5"/>
      <c r="L244" s="5"/>
      <c r="M244" s="13"/>
    </row>
    <row r="245" spans="1:13">
      <c r="A245" s="2"/>
      <c r="B245" s="2"/>
      <c r="C245" s="2"/>
      <c r="D245" s="2"/>
      <c r="E245" s="2"/>
      <c r="F245" s="2"/>
      <c r="G245" s="5"/>
      <c r="H245" s="5"/>
      <c r="I245" s="5"/>
      <c r="J245" s="5"/>
      <c r="K245" s="5"/>
      <c r="L245" s="5"/>
      <c r="M245" s="13"/>
    </row>
    <row r="246" spans="1:13">
      <c r="A246" s="2"/>
      <c r="B246" s="2"/>
      <c r="C246" s="2"/>
      <c r="D246" s="2"/>
      <c r="E246" s="2"/>
      <c r="F246" s="2"/>
      <c r="G246" s="5"/>
      <c r="H246" s="5"/>
      <c r="I246" s="5"/>
      <c r="J246" s="5"/>
      <c r="K246" s="5"/>
      <c r="L246" s="5"/>
      <c r="M246" s="13"/>
    </row>
    <row r="247" spans="1:13">
      <c r="A247" s="2"/>
      <c r="B247" s="2"/>
      <c r="C247" s="2"/>
      <c r="D247" s="2"/>
      <c r="E247" s="2"/>
      <c r="F247" s="2"/>
      <c r="G247" s="5"/>
      <c r="H247" s="5"/>
      <c r="I247" s="5"/>
      <c r="J247" s="5"/>
      <c r="K247" s="5"/>
      <c r="L247" s="5"/>
      <c r="M247" s="13"/>
    </row>
    <row r="248" spans="1:13">
      <c r="A248" s="2"/>
      <c r="B248" s="2"/>
      <c r="C248" s="2"/>
      <c r="D248" s="2"/>
      <c r="E248" s="2"/>
      <c r="F248" s="2"/>
      <c r="G248" s="5"/>
      <c r="H248" s="5"/>
      <c r="I248" s="5"/>
      <c r="J248" s="5"/>
      <c r="K248" s="5"/>
      <c r="L248" s="5"/>
      <c r="M248" s="13"/>
    </row>
    <row r="249" spans="1:13">
      <c r="A249" s="2"/>
      <c r="B249" s="2"/>
      <c r="C249" s="2"/>
      <c r="D249" s="2"/>
      <c r="E249" s="2"/>
      <c r="F249" s="2"/>
      <c r="G249" s="5"/>
      <c r="H249" s="5"/>
      <c r="I249" s="5"/>
      <c r="J249" s="5"/>
      <c r="K249" s="5"/>
      <c r="L249" s="5"/>
      <c r="M249" s="13"/>
    </row>
    <row r="250" spans="1:13">
      <c r="A250" s="2"/>
      <c r="B250" s="2"/>
      <c r="C250" s="2"/>
      <c r="D250" s="2"/>
      <c r="E250" s="2"/>
      <c r="F250" s="2"/>
      <c r="G250" s="5"/>
      <c r="H250" s="5"/>
      <c r="I250" s="5"/>
      <c r="J250" s="5"/>
      <c r="K250" s="5"/>
      <c r="L250" s="5"/>
      <c r="M250" s="13"/>
    </row>
    <row r="251" spans="1:13">
      <c r="A251" s="2"/>
      <c r="B251" s="2"/>
      <c r="C251" s="2"/>
      <c r="D251" s="2"/>
      <c r="E251" s="2"/>
      <c r="F251" s="2"/>
      <c r="G251" s="5"/>
      <c r="H251" s="5"/>
      <c r="I251" s="5"/>
      <c r="J251" s="5"/>
      <c r="K251" s="5"/>
      <c r="L251" s="5"/>
      <c r="M251" s="13"/>
    </row>
    <row r="252" spans="1:13">
      <c r="A252" s="2"/>
      <c r="B252" s="2"/>
      <c r="C252" s="2"/>
      <c r="D252" s="2"/>
      <c r="E252" s="2"/>
      <c r="F252" s="2"/>
      <c r="G252" s="5"/>
      <c r="H252" s="5"/>
      <c r="I252" s="5"/>
      <c r="J252" s="5"/>
      <c r="K252" s="5"/>
      <c r="L252" s="5"/>
      <c r="M252" s="13"/>
    </row>
    <row r="253" spans="1:13">
      <c r="A253" s="2"/>
      <c r="B253" s="2"/>
      <c r="C253" s="2"/>
      <c r="D253" s="2"/>
      <c r="E253" s="2"/>
      <c r="F253" s="2"/>
      <c r="G253" s="5"/>
      <c r="H253" s="5"/>
      <c r="I253" s="5"/>
      <c r="J253" s="5"/>
      <c r="K253" s="5"/>
      <c r="L253" s="5"/>
      <c r="M253" s="13"/>
    </row>
    <row r="254" spans="1:13">
      <c r="A254" s="2"/>
      <c r="B254" s="2"/>
      <c r="C254" s="2"/>
      <c r="D254" s="2"/>
      <c r="E254" s="2"/>
      <c r="F254" s="2"/>
      <c r="G254" s="5"/>
      <c r="H254" s="5"/>
      <c r="I254" s="5"/>
      <c r="J254" s="5"/>
      <c r="K254" s="5"/>
      <c r="L254" s="5"/>
      <c r="M254" s="13"/>
    </row>
    <row r="255" spans="1:13">
      <c r="A255" s="2"/>
      <c r="B255" s="2"/>
      <c r="C255" s="2"/>
      <c r="D255" s="2"/>
      <c r="E255" s="2"/>
      <c r="F255" s="2"/>
      <c r="G255" s="5"/>
      <c r="H255" s="5"/>
      <c r="I255" s="5"/>
      <c r="J255" s="5"/>
      <c r="K255" s="5"/>
      <c r="L255" s="5"/>
      <c r="M255" s="13"/>
    </row>
    <row r="256" spans="1:13">
      <c r="A256" s="2"/>
      <c r="B256" s="2"/>
      <c r="C256" s="2"/>
      <c r="D256" s="2"/>
      <c r="E256" s="2"/>
      <c r="F256" s="2"/>
      <c r="G256" s="5"/>
      <c r="H256" s="5"/>
      <c r="I256" s="5"/>
      <c r="J256" s="5"/>
      <c r="K256" s="5"/>
      <c r="L256" s="5"/>
      <c r="M256" s="13"/>
    </row>
    <row r="257" spans="1:13">
      <c r="A257" s="2"/>
      <c r="B257" s="2"/>
      <c r="C257" s="2"/>
      <c r="D257" s="2"/>
      <c r="E257" s="2"/>
      <c r="F257" s="2"/>
      <c r="G257" s="5"/>
      <c r="H257" s="5"/>
      <c r="I257" s="5"/>
      <c r="J257" s="5"/>
      <c r="K257" s="5"/>
      <c r="L257" s="5"/>
      <c r="M257" s="13"/>
    </row>
    <row r="258" spans="1:13">
      <c r="A258" s="2"/>
      <c r="B258" s="2"/>
      <c r="C258" s="2"/>
      <c r="D258" s="2"/>
      <c r="E258" s="2"/>
      <c r="F258" s="2"/>
      <c r="G258" s="5"/>
      <c r="H258" s="5"/>
      <c r="I258" s="5"/>
      <c r="J258" s="5"/>
      <c r="K258" s="5"/>
      <c r="L258" s="5"/>
      <c r="M258" s="13"/>
    </row>
    <row r="259" spans="1:13">
      <c r="A259" s="2"/>
      <c r="B259" s="2"/>
      <c r="C259" s="2"/>
      <c r="D259" s="2"/>
      <c r="E259" s="2"/>
      <c r="F259" s="2"/>
      <c r="G259" s="5"/>
      <c r="H259" s="5"/>
      <c r="I259" s="5"/>
      <c r="J259" s="5"/>
      <c r="K259" s="5"/>
      <c r="L259" s="5"/>
      <c r="M259" s="13"/>
    </row>
    <row r="260" spans="1:13">
      <c r="A260" s="2"/>
      <c r="B260" s="2"/>
      <c r="C260" s="2"/>
      <c r="D260" s="2"/>
      <c r="E260" s="2"/>
      <c r="F260" s="2"/>
      <c r="G260" s="5"/>
      <c r="H260" s="5"/>
      <c r="I260" s="5"/>
      <c r="J260" s="5"/>
      <c r="K260" s="5"/>
      <c r="L260" s="5"/>
      <c r="M260" s="13"/>
    </row>
    <row r="261" spans="1:13">
      <c r="A261" s="2"/>
      <c r="B261" s="2"/>
      <c r="C261" s="2"/>
      <c r="D261" s="2"/>
      <c r="E261" s="2"/>
      <c r="F261" s="2"/>
      <c r="G261" s="5"/>
      <c r="H261" s="5"/>
      <c r="I261" s="5"/>
      <c r="J261" s="5"/>
      <c r="K261" s="5"/>
      <c r="L261" s="5"/>
      <c r="M261" s="13"/>
    </row>
    <row r="262" spans="1:13">
      <c r="A262" s="2"/>
      <c r="B262" s="2"/>
      <c r="C262" s="2"/>
      <c r="D262" s="2"/>
      <c r="E262" s="2"/>
      <c r="F262" s="2"/>
      <c r="G262" s="5"/>
      <c r="H262" s="5"/>
      <c r="I262" s="5"/>
      <c r="J262" s="5"/>
      <c r="K262" s="5"/>
      <c r="L262" s="5"/>
      <c r="M262" s="13"/>
    </row>
    <row r="263" spans="1:13">
      <c r="A263" s="2"/>
      <c r="B263" s="2"/>
      <c r="C263" s="2"/>
      <c r="D263" s="2"/>
      <c r="E263" s="2"/>
      <c r="F263" s="2"/>
      <c r="G263" s="5"/>
      <c r="H263" s="5"/>
      <c r="I263" s="5"/>
      <c r="J263" s="5"/>
      <c r="K263" s="5"/>
      <c r="L263" s="5"/>
      <c r="M263" s="13"/>
    </row>
    <row r="264" spans="1:13">
      <c r="A264" s="2"/>
      <c r="B264" s="2"/>
      <c r="C264" s="2"/>
      <c r="D264" s="2"/>
      <c r="E264" s="2"/>
      <c r="F264" s="2"/>
      <c r="G264" s="5"/>
      <c r="H264" s="5"/>
      <c r="I264" s="5"/>
      <c r="J264" s="5"/>
      <c r="K264" s="5"/>
      <c r="L264" s="5"/>
      <c r="M264" s="13"/>
    </row>
    <row r="265" spans="1:13">
      <c r="A265" s="2"/>
      <c r="B265" s="2"/>
      <c r="C265" s="2"/>
      <c r="D265" s="2"/>
      <c r="E265" s="2"/>
      <c r="F265" s="2"/>
      <c r="G265" s="5"/>
      <c r="H265" s="5"/>
      <c r="I265" s="5"/>
      <c r="J265" s="5"/>
      <c r="K265" s="5"/>
      <c r="L265" s="5"/>
      <c r="M265" s="13"/>
    </row>
    <row r="266" spans="1:13">
      <c r="A266" s="2"/>
      <c r="B266" s="2"/>
      <c r="C266" s="2"/>
      <c r="D266" s="2"/>
      <c r="E266" s="2"/>
      <c r="F266" s="2"/>
      <c r="G266" s="5"/>
      <c r="H266" s="5"/>
      <c r="I266" s="5"/>
      <c r="J266" s="5"/>
      <c r="K266" s="5"/>
      <c r="L266" s="5"/>
      <c r="M266" s="13"/>
    </row>
    <row r="267" spans="1:13">
      <c r="A267" s="2"/>
      <c r="B267" s="2"/>
      <c r="C267" s="2"/>
      <c r="D267" s="2"/>
      <c r="E267" s="2"/>
      <c r="F267" s="2"/>
      <c r="G267" s="5"/>
      <c r="H267" s="5"/>
      <c r="I267" s="5"/>
      <c r="J267" s="5"/>
      <c r="K267" s="5"/>
      <c r="L267" s="5"/>
      <c r="M267" s="13"/>
    </row>
    <row r="268" spans="1:13">
      <c r="A268" s="2"/>
      <c r="B268" s="2"/>
      <c r="C268" s="2"/>
      <c r="D268" s="2"/>
      <c r="E268" s="2"/>
      <c r="F268" s="2"/>
      <c r="G268" s="5"/>
      <c r="H268" s="5"/>
      <c r="I268" s="5"/>
      <c r="J268" s="5"/>
      <c r="K268" s="5"/>
      <c r="L268" s="5"/>
      <c r="M268" s="13"/>
    </row>
    <row r="269" spans="1:13">
      <c r="A269" s="2"/>
      <c r="B269" s="2"/>
      <c r="C269" s="2"/>
      <c r="D269" s="2"/>
      <c r="E269" s="2"/>
      <c r="F269" s="2"/>
      <c r="G269" s="5"/>
      <c r="H269" s="5"/>
      <c r="I269" s="5"/>
      <c r="J269" s="5"/>
      <c r="K269" s="5"/>
      <c r="L269" s="5"/>
      <c r="M269" s="13"/>
    </row>
    <row r="270" spans="1:13">
      <c r="A270" s="2"/>
      <c r="B270" s="2"/>
      <c r="C270" s="2"/>
      <c r="D270" s="2"/>
      <c r="E270" s="2"/>
      <c r="F270" s="2"/>
      <c r="G270" s="5"/>
      <c r="H270" s="5"/>
      <c r="I270" s="5"/>
      <c r="J270" s="5"/>
      <c r="K270" s="5"/>
      <c r="L270" s="5"/>
      <c r="M270" s="13"/>
    </row>
    <row r="271" spans="1:13">
      <c r="A271" s="2"/>
      <c r="B271" s="2"/>
      <c r="C271" s="2"/>
      <c r="D271" s="2"/>
      <c r="E271" s="2"/>
      <c r="F271" s="2"/>
      <c r="G271" s="5"/>
      <c r="H271" s="5"/>
      <c r="I271" s="5"/>
      <c r="J271" s="5"/>
      <c r="K271" s="5"/>
      <c r="L271" s="5"/>
      <c r="M271" s="13"/>
    </row>
    <row r="272" spans="1:13">
      <c r="A272" s="2"/>
      <c r="B272" s="2"/>
      <c r="C272" s="2"/>
      <c r="D272" s="2"/>
      <c r="E272" s="2"/>
      <c r="F272" s="2"/>
      <c r="G272" s="5"/>
      <c r="H272" s="5"/>
      <c r="I272" s="5"/>
      <c r="J272" s="5"/>
      <c r="K272" s="5"/>
      <c r="L272" s="5"/>
      <c r="M272" s="13"/>
    </row>
    <row r="273" spans="1:13">
      <c r="A273" s="2"/>
      <c r="B273" s="2"/>
      <c r="C273" s="2"/>
      <c r="D273" s="2"/>
      <c r="E273" s="2"/>
      <c r="F273" s="2"/>
      <c r="G273" s="5"/>
      <c r="H273" s="5"/>
      <c r="I273" s="5"/>
      <c r="J273" s="5"/>
      <c r="K273" s="5"/>
      <c r="L273" s="5"/>
      <c r="M273" s="13"/>
    </row>
    <row r="274" spans="1:13">
      <c r="A274" s="2"/>
      <c r="B274" s="2"/>
      <c r="C274" s="2"/>
      <c r="D274" s="2"/>
      <c r="E274" s="2"/>
      <c r="F274" s="2"/>
      <c r="G274" s="5"/>
      <c r="H274" s="5"/>
      <c r="I274" s="5"/>
      <c r="J274" s="5"/>
      <c r="K274" s="5"/>
      <c r="L274" s="5"/>
      <c r="M274" s="13"/>
    </row>
    <row r="275" spans="1:13">
      <c r="A275" s="2"/>
      <c r="B275" s="2"/>
      <c r="C275" s="2"/>
      <c r="D275" s="2"/>
      <c r="E275" s="2"/>
      <c r="F275" s="2"/>
      <c r="G275" s="5"/>
      <c r="H275" s="5"/>
      <c r="I275" s="5"/>
      <c r="J275" s="5"/>
      <c r="K275" s="5"/>
      <c r="L275" s="5"/>
      <c r="M275" s="13"/>
    </row>
    <row r="276" spans="1:13">
      <c r="A276" s="2"/>
      <c r="B276" s="2"/>
      <c r="C276" s="2"/>
      <c r="D276" s="2"/>
      <c r="E276" s="2"/>
      <c r="F276" s="2"/>
      <c r="G276" s="5"/>
      <c r="H276" s="5"/>
      <c r="I276" s="5"/>
      <c r="J276" s="5"/>
      <c r="K276" s="5"/>
      <c r="L276" s="5"/>
      <c r="M276" s="13"/>
    </row>
    <row r="277" spans="1:13">
      <c r="A277" s="2"/>
      <c r="B277" s="2"/>
      <c r="C277" s="2"/>
      <c r="D277" s="2"/>
      <c r="E277" s="2"/>
      <c r="F277" s="2"/>
      <c r="G277" s="5"/>
      <c r="H277" s="5"/>
      <c r="I277" s="5"/>
      <c r="J277" s="5"/>
      <c r="K277" s="5"/>
      <c r="L277" s="5"/>
      <c r="M277" s="13"/>
    </row>
    <row r="278" spans="1:13">
      <c r="A278" s="2"/>
      <c r="B278" s="2"/>
      <c r="C278" s="2"/>
      <c r="D278" s="2"/>
      <c r="E278" s="2"/>
      <c r="F278" s="2"/>
      <c r="G278" s="5"/>
      <c r="H278" s="5"/>
      <c r="I278" s="5"/>
      <c r="J278" s="5"/>
      <c r="K278" s="5"/>
      <c r="L278" s="5"/>
      <c r="M278" s="13"/>
    </row>
    <row r="279" spans="1:13">
      <c r="A279" s="2"/>
      <c r="B279" s="2"/>
      <c r="C279" s="2"/>
      <c r="D279" s="2"/>
      <c r="E279" s="2"/>
      <c r="F279" s="2"/>
      <c r="G279" s="5"/>
      <c r="H279" s="5"/>
      <c r="I279" s="5"/>
      <c r="J279" s="5"/>
      <c r="K279" s="5"/>
      <c r="L279" s="5"/>
      <c r="M279" s="13"/>
    </row>
    <row r="280" spans="1:13">
      <c r="A280" s="2"/>
      <c r="B280" s="2"/>
      <c r="C280" s="2"/>
      <c r="D280" s="2"/>
      <c r="E280" s="2"/>
      <c r="F280" s="2"/>
      <c r="G280" s="5"/>
      <c r="H280" s="5"/>
      <c r="I280" s="5"/>
      <c r="J280" s="5"/>
      <c r="K280" s="5"/>
      <c r="L280" s="5"/>
      <c r="M280" s="13"/>
    </row>
    <row r="281" spans="1:13">
      <c r="A281" s="2"/>
      <c r="B281" s="2"/>
      <c r="C281" s="2"/>
      <c r="D281" s="2"/>
      <c r="E281" s="2"/>
      <c r="F281" s="2"/>
      <c r="G281" s="5"/>
      <c r="H281" s="5"/>
      <c r="I281" s="5"/>
      <c r="J281" s="5"/>
      <c r="K281" s="5"/>
      <c r="L281" s="5"/>
      <c r="M281" s="13"/>
    </row>
    <row r="282" spans="1:13">
      <c r="A282" s="2"/>
      <c r="B282" s="2"/>
      <c r="C282" s="2"/>
      <c r="D282" s="2"/>
      <c r="E282" s="2"/>
      <c r="F282" s="2"/>
      <c r="G282" s="5"/>
      <c r="H282" s="5"/>
      <c r="I282" s="5"/>
      <c r="J282" s="5"/>
      <c r="K282" s="5"/>
      <c r="L282" s="5"/>
      <c r="M282" s="13"/>
    </row>
    <row r="283" spans="1:13">
      <c r="A283" s="2"/>
      <c r="B283" s="2"/>
      <c r="C283" s="2"/>
      <c r="D283" s="2"/>
      <c r="E283" s="2"/>
      <c r="F283" s="2"/>
      <c r="G283" s="5"/>
      <c r="H283" s="5"/>
      <c r="I283" s="5"/>
      <c r="J283" s="5"/>
      <c r="K283" s="5"/>
      <c r="L283" s="5"/>
      <c r="M283" s="13"/>
    </row>
    <row r="284" spans="1:13">
      <c r="A284" s="2"/>
      <c r="B284" s="2"/>
      <c r="C284" s="2"/>
      <c r="D284" s="2"/>
      <c r="E284" s="2"/>
      <c r="F284" s="2"/>
      <c r="G284" s="5"/>
      <c r="H284" s="5"/>
      <c r="I284" s="5"/>
      <c r="J284" s="5"/>
      <c r="K284" s="5"/>
      <c r="L284" s="5"/>
      <c r="M284" s="13"/>
    </row>
    <row r="285" spans="1:13">
      <c r="A285" s="2"/>
      <c r="B285" s="2"/>
      <c r="C285" s="2"/>
      <c r="D285" s="2"/>
      <c r="E285" s="2"/>
      <c r="F285" s="2"/>
      <c r="G285" s="5"/>
      <c r="H285" s="5"/>
      <c r="I285" s="5"/>
      <c r="J285" s="5"/>
      <c r="K285" s="5"/>
      <c r="L285" s="5"/>
      <c r="M285" s="13"/>
    </row>
    <row r="286" spans="1:13">
      <c r="A286" s="2"/>
      <c r="B286" s="2"/>
      <c r="C286" s="2"/>
      <c r="D286" s="2"/>
      <c r="E286" s="2"/>
      <c r="F286" s="2"/>
      <c r="G286" s="5"/>
      <c r="H286" s="5"/>
      <c r="I286" s="5"/>
      <c r="J286" s="5"/>
      <c r="K286" s="5"/>
      <c r="L286" s="5"/>
      <c r="M286" s="13"/>
    </row>
    <row r="287" spans="1:13">
      <c r="A287" s="2"/>
      <c r="B287" s="2"/>
      <c r="C287" s="2"/>
      <c r="D287" s="2"/>
      <c r="E287" s="2"/>
      <c r="F287" s="2"/>
      <c r="G287" s="5"/>
      <c r="H287" s="5"/>
      <c r="I287" s="5"/>
      <c r="J287" s="5"/>
      <c r="K287" s="5"/>
      <c r="L287" s="5"/>
      <c r="M287" s="13"/>
    </row>
    <row r="288" spans="1:13">
      <c r="A288" s="2"/>
      <c r="B288" s="2"/>
      <c r="C288" s="2"/>
      <c r="D288" s="2"/>
      <c r="E288" s="2"/>
      <c r="F288" s="2"/>
      <c r="G288" s="5"/>
      <c r="H288" s="5"/>
      <c r="I288" s="5"/>
      <c r="J288" s="5"/>
      <c r="K288" s="5"/>
      <c r="L288" s="5"/>
      <c r="M288" s="13"/>
    </row>
    <row r="289" spans="1:13">
      <c r="A289" s="2"/>
      <c r="B289" s="2"/>
      <c r="C289" s="2"/>
      <c r="D289" s="2"/>
      <c r="E289" s="2"/>
      <c r="F289" s="2"/>
      <c r="G289" s="5"/>
      <c r="H289" s="5"/>
      <c r="I289" s="5"/>
      <c r="J289" s="5"/>
      <c r="K289" s="5"/>
      <c r="L289" s="5"/>
      <c r="M289" s="13"/>
    </row>
    <row r="290" spans="1:13">
      <c r="A290" s="2"/>
      <c r="B290" s="2"/>
      <c r="C290" s="2"/>
      <c r="D290" s="2"/>
      <c r="E290" s="2"/>
      <c r="F290" s="2"/>
      <c r="G290" s="5"/>
      <c r="H290" s="5"/>
      <c r="I290" s="5"/>
      <c r="J290" s="5"/>
      <c r="K290" s="5"/>
      <c r="L290" s="5"/>
      <c r="M290" s="13"/>
    </row>
    <row r="291" spans="1:13">
      <c r="A291" s="2"/>
      <c r="B291" s="2"/>
      <c r="C291" s="2"/>
      <c r="D291" s="2"/>
      <c r="E291" s="2"/>
      <c r="F291" s="2"/>
      <c r="G291" s="5"/>
      <c r="H291" s="5"/>
      <c r="I291" s="5"/>
      <c r="J291" s="5"/>
      <c r="K291" s="5"/>
      <c r="L291" s="5"/>
      <c r="M291" s="13"/>
    </row>
    <row r="292" spans="1:13">
      <c r="A292" s="2"/>
      <c r="B292" s="2"/>
      <c r="C292" s="2"/>
      <c r="D292" s="2"/>
      <c r="E292" s="2"/>
      <c r="F292" s="2"/>
      <c r="G292" s="5"/>
      <c r="H292" s="5"/>
      <c r="I292" s="5"/>
      <c r="J292" s="5"/>
      <c r="K292" s="5"/>
      <c r="L292" s="5"/>
      <c r="M292" s="13"/>
    </row>
    <row r="293" spans="1:13">
      <c r="A293" s="2"/>
      <c r="B293" s="2"/>
      <c r="C293" s="2"/>
      <c r="D293" s="2"/>
      <c r="E293" s="2"/>
      <c r="F293" s="2"/>
      <c r="G293" s="5"/>
      <c r="H293" s="5"/>
      <c r="I293" s="5"/>
      <c r="J293" s="5"/>
      <c r="K293" s="5"/>
      <c r="L293" s="5"/>
      <c r="M293" s="13"/>
    </row>
    <row r="294" spans="1:13">
      <c r="A294" s="2"/>
      <c r="B294" s="2"/>
      <c r="C294" s="2"/>
      <c r="D294" s="2"/>
      <c r="E294" s="2"/>
      <c r="F294" s="2"/>
      <c r="G294" s="5"/>
      <c r="H294" s="5"/>
      <c r="I294" s="5"/>
      <c r="J294" s="5"/>
      <c r="K294" s="5"/>
      <c r="L294" s="5"/>
      <c r="M294" s="13"/>
    </row>
    <row r="295" spans="1:13">
      <c r="A295" s="2"/>
      <c r="B295" s="2"/>
      <c r="C295" s="2"/>
      <c r="D295" s="2"/>
      <c r="E295" s="2"/>
      <c r="F295" s="2"/>
      <c r="G295" s="5"/>
      <c r="H295" s="5"/>
      <c r="I295" s="5"/>
      <c r="J295" s="5"/>
      <c r="K295" s="5"/>
      <c r="L295" s="5"/>
      <c r="M295" s="13"/>
    </row>
    <row r="296" spans="1:13">
      <c r="A296" s="2"/>
      <c r="B296" s="2"/>
      <c r="C296" s="2"/>
      <c r="D296" s="2"/>
      <c r="E296" s="2"/>
      <c r="F296" s="2"/>
      <c r="G296" s="5"/>
      <c r="H296" s="5"/>
      <c r="I296" s="5"/>
      <c r="J296" s="5"/>
      <c r="K296" s="5"/>
      <c r="L296" s="5"/>
      <c r="M296" s="13"/>
    </row>
    <row r="297" spans="1:13">
      <c r="A297" s="2"/>
      <c r="B297" s="2"/>
      <c r="C297" s="2"/>
      <c r="D297" s="2"/>
      <c r="E297" s="2"/>
      <c r="F297" s="2"/>
      <c r="G297" s="5"/>
      <c r="H297" s="5"/>
      <c r="I297" s="5"/>
      <c r="J297" s="5"/>
      <c r="K297" s="5"/>
      <c r="L297" s="5"/>
      <c r="M297" s="13"/>
    </row>
    <row r="298" spans="1:13">
      <c r="A298" s="2"/>
      <c r="B298" s="2"/>
      <c r="C298" s="2"/>
      <c r="D298" s="2"/>
      <c r="E298" s="2"/>
      <c r="F298" s="2"/>
      <c r="G298" s="5"/>
      <c r="H298" s="5"/>
      <c r="I298" s="5"/>
      <c r="J298" s="5"/>
      <c r="K298" s="5"/>
      <c r="L298" s="5"/>
      <c r="M298" s="13"/>
    </row>
    <row r="299" spans="1:13">
      <c r="A299" s="2"/>
      <c r="B299" s="2"/>
      <c r="C299" s="2"/>
      <c r="D299" s="2"/>
      <c r="E299" s="2"/>
      <c r="F299" s="2"/>
      <c r="G299" s="5"/>
      <c r="H299" s="5"/>
      <c r="I299" s="5"/>
      <c r="J299" s="5"/>
      <c r="K299" s="5"/>
      <c r="L299" s="5"/>
      <c r="M299" s="13"/>
    </row>
    <row r="300" spans="1:13">
      <c r="A300" s="2"/>
      <c r="B300" s="2"/>
      <c r="C300" s="2"/>
      <c r="D300" s="2"/>
      <c r="E300" s="2"/>
      <c r="F300" s="2"/>
      <c r="G300" s="5"/>
      <c r="H300" s="5"/>
      <c r="I300" s="5"/>
      <c r="J300" s="5"/>
      <c r="K300" s="5"/>
      <c r="L300" s="5"/>
      <c r="M300" s="13"/>
    </row>
    <row r="301" spans="1:13">
      <c r="A301" s="2"/>
      <c r="B301" s="2"/>
      <c r="C301" s="2"/>
      <c r="D301" s="2"/>
      <c r="E301" s="2"/>
      <c r="F301" s="2"/>
      <c r="G301" s="5"/>
      <c r="H301" s="5"/>
      <c r="I301" s="5"/>
      <c r="J301" s="5"/>
      <c r="K301" s="5"/>
      <c r="L301" s="5"/>
      <c r="M301" s="13"/>
    </row>
    <row r="302" spans="1:13">
      <c r="A302" s="2"/>
      <c r="B302" s="2"/>
      <c r="C302" s="2"/>
      <c r="D302" s="2"/>
      <c r="E302" s="2"/>
      <c r="F302" s="2"/>
      <c r="G302" s="5"/>
      <c r="H302" s="5"/>
      <c r="I302" s="5"/>
      <c r="J302" s="5"/>
      <c r="K302" s="5"/>
      <c r="L302" s="5"/>
      <c r="M302" s="13"/>
    </row>
    <row r="303" spans="1:13">
      <c r="A303" s="2"/>
      <c r="B303" s="2"/>
      <c r="C303" s="2"/>
      <c r="D303" s="2"/>
      <c r="E303" s="2"/>
      <c r="F303" s="2"/>
      <c r="G303" s="5"/>
      <c r="H303" s="5"/>
      <c r="I303" s="5"/>
      <c r="J303" s="5"/>
      <c r="K303" s="5"/>
      <c r="L303" s="5"/>
      <c r="M303" s="13"/>
    </row>
    <row r="304" spans="1:13">
      <c r="A304" s="2"/>
      <c r="B304" s="2"/>
      <c r="C304" s="2"/>
      <c r="D304" s="2"/>
      <c r="E304" s="2"/>
      <c r="F304" s="2"/>
      <c r="G304" s="5"/>
      <c r="H304" s="5"/>
      <c r="I304" s="5"/>
      <c r="J304" s="5"/>
      <c r="K304" s="5"/>
      <c r="L304" s="5"/>
      <c r="M304" s="13"/>
    </row>
    <row r="305" spans="1:13">
      <c r="A305" s="2"/>
      <c r="B305" s="2"/>
      <c r="C305" s="2"/>
      <c r="D305" s="2"/>
      <c r="E305" s="2"/>
      <c r="F305" s="2"/>
      <c r="G305" s="5"/>
      <c r="H305" s="5"/>
      <c r="I305" s="5"/>
      <c r="J305" s="5"/>
      <c r="K305" s="5"/>
      <c r="L305" s="5"/>
      <c r="M305" s="13"/>
    </row>
    <row r="306" spans="1:13">
      <c r="A306" s="2"/>
      <c r="B306" s="2"/>
      <c r="C306" s="2"/>
      <c r="D306" s="2"/>
      <c r="E306" s="2"/>
      <c r="F306" s="2"/>
      <c r="G306" s="5"/>
      <c r="H306" s="5"/>
      <c r="I306" s="5"/>
      <c r="J306" s="5"/>
      <c r="K306" s="5"/>
      <c r="L306" s="5"/>
      <c r="M306" s="13"/>
    </row>
    <row r="307" spans="1:13">
      <c r="A307" s="2"/>
      <c r="B307" s="2"/>
      <c r="C307" s="2"/>
      <c r="D307" s="2"/>
      <c r="E307" s="2"/>
      <c r="F307" s="2"/>
      <c r="G307" s="5"/>
      <c r="H307" s="5"/>
      <c r="I307" s="5"/>
      <c r="J307" s="5"/>
      <c r="K307" s="5"/>
      <c r="L307" s="5"/>
      <c r="M307" s="13"/>
    </row>
    <row r="308" spans="1:13">
      <c r="A308" s="2"/>
      <c r="B308" s="2"/>
      <c r="C308" s="2"/>
      <c r="D308" s="2"/>
      <c r="E308" s="2"/>
      <c r="F308" s="2"/>
      <c r="G308" s="5"/>
      <c r="H308" s="5"/>
      <c r="I308" s="5"/>
      <c r="J308" s="5"/>
      <c r="K308" s="5"/>
      <c r="L308" s="5"/>
      <c r="M308" s="13"/>
    </row>
    <row r="309" spans="1:13">
      <c r="A309" s="2"/>
      <c r="B309" s="2"/>
      <c r="C309" s="2"/>
      <c r="D309" s="2"/>
      <c r="E309" s="2"/>
      <c r="F309" s="2"/>
      <c r="G309" s="5"/>
      <c r="H309" s="5"/>
      <c r="I309" s="5"/>
      <c r="J309" s="5"/>
      <c r="K309" s="5"/>
      <c r="L309" s="5"/>
      <c r="M309" s="13"/>
    </row>
    <row r="310" spans="1:13">
      <c r="A310" s="2"/>
      <c r="B310" s="2"/>
      <c r="C310" s="2"/>
      <c r="D310" s="2"/>
      <c r="E310" s="2"/>
      <c r="F310" s="2"/>
      <c r="G310" s="5"/>
      <c r="H310" s="5"/>
      <c r="I310" s="5"/>
      <c r="J310" s="5"/>
      <c r="K310" s="5"/>
      <c r="L310" s="5"/>
      <c r="M310" s="13"/>
    </row>
    <row r="311" spans="1:13">
      <c r="A311" s="2"/>
      <c r="B311" s="2"/>
      <c r="C311" s="2"/>
      <c r="D311" s="2"/>
      <c r="E311" s="2"/>
      <c r="F311" s="2"/>
      <c r="G311" s="5"/>
      <c r="H311" s="5"/>
      <c r="I311" s="5"/>
      <c r="J311" s="5"/>
      <c r="K311" s="5"/>
      <c r="L311" s="5"/>
      <c r="M311" s="13"/>
    </row>
    <row r="312" spans="1:13">
      <c r="A312" s="2"/>
      <c r="B312" s="2"/>
      <c r="C312" s="2"/>
      <c r="D312" s="2"/>
      <c r="E312" s="2"/>
      <c r="F312" s="2"/>
      <c r="G312" s="5"/>
      <c r="H312" s="5"/>
      <c r="I312" s="5"/>
      <c r="J312" s="5"/>
      <c r="K312" s="5"/>
      <c r="L312" s="5"/>
      <c r="M312" s="13"/>
    </row>
    <row r="313" spans="1:13">
      <c r="A313" s="2"/>
      <c r="B313" s="2"/>
      <c r="C313" s="2"/>
      <c r="D313" s="2"/>
      <c r="E313" s="2"/>
      <c r="F313" s="2"/>
      <c r="G313" s="5"/>
      <c r="H313" s="5"/>
      <c r="I313" s="5"/>
      <c r="J313" s="5"/>
      <c r="K313" s="5"/>
      <c r="L313" s="5"/>
      <c r="M313" s="13"/>
    </row>
    <row r="314" spans="1:13">
      <c r="A314" s="2"/>
      <c r="B314" s="2"/>
      <c r="C314" s="2"/>
      <c r="D314" s="2"/>
      <c r="E314" s="2"/>
      <c r="F314" s="2"/>
      <c r="G314" s="5"/>
      <c r="H314" s="5"/>
      <c r="I314" s="5"/>
      <c r="J314" s="5"/>
      <c r="K314" s="5"/>
      <c r="L314" s="5"/>
      <c r="M314" s="13"/>
    </row>
    <row r="315" spans="1:13">
      <c r="A315" s="2"/>
      <c r="B315" s="2"/>
      <c r="C315" s="2"/>
      <c r="D315" s="2"/>
      <c r="E315" s="2"/>
      <c r="F315" s="2"/>
      <c r="G315" s="5"/>
      <c r="H315" s="5"/>
      <c r="I315" s="5"/>
      <c r="J315" s="5"/>
      <c r="K315" s="5"/>
      <c r="L315" s="5"/>
      <c r="M315" s="13"/>
    </row>
    <row r="316" spans="1:13">
      <c r="A316" s="2"/>
      <c r="B316" s="2"/>
      <c r="C316" s="2"/>
      <c r="D316" s="2"/>
      <c r="E316" s="2"/>
      <c r="F316" s="2"/>
      <c r="G316" s="5"/>
      <c r="H316" s="5"/>
      <c r="I316" s="5"/>
      <c r="J316" s="5"/>
      <c r="K316" s="5"/>
      <c r="L316" s="5"/>
      <c r="M316" s="13"/>
    </row>
    <row r="317" spans="1:13">
      <c r="A317" s="2"/>
      <c r="B317" s="2"/>
      <c r="C317" s="2"/>
      <c r="D317" s="2"/>
      <c r="E317" s="2"/>
      <c r="F317" s="2"/>
      <c r="G317" s="5"/>
      <c r="H317" s="5"/>
      <c r="I317" s="5"/>
      <c r="J317" s="5"/>
      <c r="K317" s="5"/>
      <c r="L317" s="5"/>
      <c r="M317" s="13"/>
    </row>
    <row r="318" spans="1:13">
      <c r="A318" s="2"/>
      <c r="B318" s="2"/>
      <c r="C318" s="2"/>
      <c r="D318" s="2"/>
      <c r="E318" s="2"/>
      <c r="F318" s="2"/>
      <c r="G318" s="5"/>
      <c r="H318" s="5"/>
      <c r="I318" s="5"/>
      <c r="J318" s="5"/>
      <c r="K318" s="5"/>
      <c r="L318" s="5"/>
      <c r="M318" s="13"/>
    </row>
    <row r="319" spans="1:13">
      <c r="A319" s="2"/>
      <c r="B319" s="2"/>
      <c r="C319" s="2"/>
      <c r="D319" s="2"/>
      <c r="E319" s="2"/>
      <c r="F319" s="2"/>
      <c r="G319" s="5"/>
      <c r="H319" s="5"/>
      <c r="I319" s="5"/>
      <c r="J319" s="5"/>
      <c r="K319" s="5"/>
      <c r="L319" s="5"/>
      <c r="M319" s="13"/>
    </row>
    <row r="320" spans="1:13">
      <c r="A320" s="2"/>
      <c r="B320" s="2"/>
      <c r="C320" s="2"/>
      <c r="D320" s="2"/>
      <c r="E320" s="2"/>
      <c r="F320" s="2"/>
      <c r="G320" s="5"/>
      <c r="H320" s="5"/>
      <c r="I320" s="5"/>
      <c r="J320" s="5"/>
      <c r="K320" s="5"/>
      <c r="L320" s="5"/>
      <c r="M320" s="13"/>
    </row>
    <row r="321" spans="1:13">
      <c r="A321" s="2"/>
      <c r="B321" s="2"/>
      <c r="C321" s="2"/>
      <c r="D321" s="2"/>
      <c r="E321" s="2"/>
      <c r="F321" s="2"/>
      <c r="G321" s="5"/>
      <c r="H321" s="5"/>
      <c r="I321" s="5"/>
      <c r="J321" s="5"/>
      <c r="K321" s="5"/>
      <c r="L321" s="5"/>
      <c r="M321" s="13"/>
    </row>
    <row r="322" spans="1:13">
      <c r="A322" s="2"/>
      <c r="B322" s="2"/>
      <c r="C322" s="2"/>
      <c r="D322" s="2"/>
      <c r="E322" s="2"/>
      <c r="F322" s="2"/>
      <c r="G322" s="5"/>
      <c r="H322" s="5"/>
      <c r="I322" s="5"/>
      <c r="J322" s="5"/>
      <c r="K322" s="5"/>
      <c r="L322" s="5"/>
      <c r="M322" s="13"/>
    </row>
    <row r="323" spans="1:13">
      <c r="A323" s="2"/>
      <c r="B323" s="2"/>
      <c r="C323" s="2"/>
      <c r="D323" s="2"/>
      <c r="E323" s="2"/>
      <c r="F323" s="2"/>
      <c r="G323" s="5"/>
      <c r="H323" s="5"/>
      <c r="I323" s="5"/>
      <c r="J323" s="5"/>
      <c r="K323" s="5"/>
      <c r="L323" s="5"/>
      <c r="M323" s="13"/>
    </row>
    <row r="324" spans="1:13">
      <c r="A324" s="2"/>
      <c r="B324" s="2"/>
      <c r="C324" s="2"/>
      <c r="D324" s="2"/>
      <c r="E324" s="2"/>
      <c r="F324" s="2"/>
      <c r="G324" s="5"/>
      <c r="H324" s="5"/>
      <c r="I324" s="5"/>
      <c r="J324" s="5"/>
      <c r="K324" s="5"/>
      <c r="L324" s="5"/>
      <c r="M324" s="13"/>
    </row>
    <row r="325" spans="1:13">
      <c r="A325" s="2"/>
      <c r="B325" s="2"/>
      <c r="C325" s="2"/>
      <c r="D325" s="2"/>
      <c r="E325" s="2"/>
      <c r="F325" s="2"/>
      <c r="G325" s="5"/>
      <c r="H325" s="5"/>
      <c r="I325" s="5"/>
      <c r="J325" s="5"/>
      <c r="K325" s="5"/>
      <c r="L325" s="5"/>
      <c r="M325" s="13"/>
    </row>
    <row r="326" spans="1:13">
      <c r="A326" s="2"/>
      <c r="B326" s="2"/>
      <c r="C326" s="2"/>
      <c r="D326" s="2"/>
      <c r="E326" s="2"/>
      <c r="F326" s="2"/>
      <c r="G326" s="5"/>
      <c r="H326" s="5"/>
      <c r="I326" s="5"/>
      <c r="J326" s="5"/>
      <c r="K326" s="5"/>
      <c r="L326" s="5"/>
      <c r="M326" s="13"/>
    </row>
    <row r="327" spans="1:13">
      <c r="A327" s="2"/>
      <c r="B327" s="2"/>
      <c r="C327" s="2"/>
      <c r="D327" s="2"/>
      <c r="E327" s="2"/>
      <c r="F327" s="2"/>
      <c r="G327" s="5"/>
      <c r="H327" s="5"/>
      <c r="I327" s="5"/>
      <c r="J327" s="5"/>
      <c r="K327" s="5"/>
      <c r="L327" s="5"/>
      <c r="M327" s="13"/>
    </row>
    <row r="328" spans="1:13">
      <c r="A328" s="2"/>
      <c r="B328" s="2"/>
      <c r="C328" s="2"/>
      <c r="D328" s="2"/>
      <c r="E328" s="2"/>
      <c r="F328" s="2"/>
      <c r="G328" s="5"/>
      <c r="H328" s="5"/>
      <c r="I328" s="5"/>
      <c r="J328" s="5"/>
      <c r="K328" s="5"/>
      <c r="L328" s="5"/>
      <c r="M328" s="13"/>
    </row>
    <row r="329" spans="1:13">
      <c r="A329" s="2"/>
      <c r="B329" s="2"/>
      <c r="C329" s="2"/>
      <c r="D329" s="2"/>
      <c r="E329" s="2"/>
      <c r="F329" s="2"/>
      <c r="G329" s="5"/>
      <c r="H329" s="5"/>
      <c r="I329" s="5"/>
      <c r="J329" s="5"/>
      <c r="K329" s="5"/>
      <c r="L329" s="5"/>
      <c r="M329" s="13"/>
    </row>
    <row r="330" spans="1:13">
      <c r="A330" s="2"/>
      <c r="B330" s="2"/>
      <c r="C330" s="2"/>
      <c r="D330" s="2"/>
      <c r="E330" s="2"/>
      <c r="F330" s="2"/>
      <c r="G330" s="5"/>
      <c r="H330" s="5"/>
      <c r="I330" s="5"/>
      <c r="J330" s="5"/>
      <c r="K330" s="5"/>
      <c r="L330" s="5"/>
      <c r="M330" s="13"/>
    </row>
    <row r="331" spans="1:13">
      <c r="A331" s="2"/>
      <c r="B331" s="2"/>
      <c r="C331" s="2"/>
      <c r="D331" s="2"/>
      <c r="E331" s="2"/>
      <c r="F331" s="2"/>
      <c r="G331" s="5"/>
      <c r="H331" s="5"/>
      <c r="I331" s="5"/>
      <c r="J331" s="5"/>
      <c r="K331" s="5"/>
      <c r="L331" s="5"/>
      <c r="M331" s="13"/>
    </row>
    <row r="332" spans="1:13">
      <c r="A332" s="2"/>
      <c r="B332" s="2"/>
      <c r="C332" s="2"/>
      <c r="D332" s="2"/>
      <c r="E332" s="2"/>
      <c r="F332" s="2"/>
      <c r="G332" s="5"/>
      <c r="H332" s="5"/>
      <c r="I332" s="5"/>
      <c r="J332" s="5"/>
      <c r="K332" s="5"/>
      <c r="L332" s="5"/>
      <c r="M332" s="13"/>
    </row>
    <row r="333" spans="1:13">
      <c r="A333" s="2"/>
      <c r="B333" s="2"/>
      <c r="C333" s="2"/>
      <c r="D333" s="2"/>
      <c r="E333" s="2"/>
      <c r="F333" s="2"/>
      <c r="G333" s="5"/>
      <c r="H333" s="5"/>
      <c r="I333" s="5"/>
      <c r="J333" s="5"/>
      <c r="K333" s="5"/>
      <c r="L333" s="5"/>
      <c r="M333" s="13"/>
    </row>
    <row r="334" spans="1:13">
      <c r="A334" s="2"/>
      <c r="B334" s="2"/>
      <c r="C334" s="2"/>
      <c r="D334" s="2"/>
      <c r="E334" s="2"/>
      <c r="F334" s="2"/>
      <c r="G334" s="5"/>
      <c r="H334" s="5"/>
      <c r="I334" s="5"/>
      <c r="J334" s="5"/>
      <c r="K334" s="5"/>
      <c r="L334" s="5"/>
      <c r="M334" s="13"/>
    </row>
    <row r="335" spans="1:13">
      <c r="A335" s="2"/>
      <c r="B335" s="2"/>
      <c r="C335" s="2"/>
      <c r="D335" s="2"/>
      <c r="E335" s="2"/>
      <c r="F335" s="2"/>
      <c r="G335" s="5"/>
      <c r="H335" s="5"/>
      <c r="I335" s="5"/>
      <c r="J335" s="5"/>
      <c r="K335" s="5"/>
      <c r="L335" s="5"/>
      <c r="M335" s="13"/>
    </row>
    <row r="336" spans="1:13">
      <c r="A336" s="2"/>
      <c r="B336" s="2"/>
      <c r="C336" s="2"/>
      <c r="D336" s="2"/>
      <c r="E336" s="2"/>
      <c r="F336" s="2"/>
      <c r="G336" s="5"/>
      <c r="H336" s="5"/>
      <c r="I336" s="5"/>
      <c r="J336" s="5"/>
      <c r="K336" s="5"/>
      <c r="L336" s="5"/>
      <c r="M336" s="13"/>
    </row>
    <row r="337" spans="1:13">
      <c r="A337" s="2"/>
      <c r="B337" s="2"/>
      <c r="C337" s="2"/>
      <c r="D337" s="2"/>
      <c r="E337" s="2"/>
      <c r="F337" s="2"/>
      <c r="G337" s="5"/>
      <c r="H337" s="5"/>
      <c r="I337" s="5"/>
      <c r="J337" s="5"/>
      <c r="K337" s="5"/>
      <c r="L337" s="5"/>
      <c r="M337" s="13"/>
    </row>
    <row r="338" spans="1:13">
      <c r="A338" s="2"/>
      <c r="B338" s="2"/>
      <c r="C338" s="2"/>
      <c r="D338" s="2"/>
      <c r="E338" s="2"/>
      <c r="F338" s="2"/>
      <c r="G338" s="5"/>
      <c r="H338" s="5"/>
      <c r="I338" s="5"/>
      <c r="J338" s="5"/>
      <c r="K338" s="5"/>
      <c r="L338" s="5"/>
      <c r="M338" s="13"/>
    </row>
    <row r="339" spans="1:13">
      <c r="A339" s="2"/>
      <c r="B339" s="2"/>
      <c r="C339" s="2"/>
      <c r="D339" s="2"/>
      <c r="E339" s="2"/>
      <c r="F339" s="2"/>
      <c r="G339" s="5"/>
      <c r="H339" s="5"/>
      <c r="I339" s="5"/>
      <c r="J339" s="5"/>
      <c r="K339" s="5"/>
      <c r="L339" s="5"/>
      <c r="M339" s="13"/>
    </row>
    <row r="340" spans="1:13">
      <c r="A340" s="2"/>
      <c r="B340" s="2"/>
      <c r="C340" s="2"/>
      <c r="D340" s="2"/>
      <c r="E340" s="2"/>
      <c r="F340" s="2"/>
      <c r="G340" s="5"/>
      <c r="H340" s="5"/>
      <c r="I340" s="5"/>
      <c r="J340" s="5"/>
      <c r="K340" s="5"/>
      <c r="L340" s="5"/>
      <c r="M340" s="13"/>
    </row>
    <row r="341" spans="1:13">
      <c r="A341" s="2"/>
      <c r="B341" s="2"/>
      <c r="C341" s="2"/>
      <c r="D341" s="2"/>
      <c r="E341" s="2"/>
      <c r="F341" s="2"/>
      <c r="G341" s="5"/>
      <c r="H341" s="5"/>
      <c r="I341" s="5"/>
      <c r="J341" s="5"/>
      <c r="K341" s="5"/>
      <c r="L341" s="5"/>
      <c r="M341" s="13"/>
    </row>
    <row r="342" spans="1:13">
      <c r="A342" s="2"/>
      <c r="B342" s="2"/>
      <c r="C342" s="2"/>
      <c r="D342" s="2"/>
      <c r="E342" s="2"/>
      <c r="F342" s="2"/>
      <c r="G342" s="5"/>
      <c r="H342" s="5"/>
      <c r="I342" s="5"/>
      <c r="J342" s="5"/>
      <c r="K342" s="5"/>
      <c r="L342" s="5"/>
      <c r="M342" s="13"/>
    </row>
    <row r="343" spans="1:13">
      <c r="A343" s="2"/>
      <c r="B343" s="2"/>
      <c r="C343" s="2"/>
      <c r="D343" s="2"/>
      <c r="E343" s="2"/>
      <c r="F343" s="2"/>
      <c r="G343" s="5"/>
      <c r="H343" s="5"/>
      <c r="I343" s="5"/>
      <c r="J343" s="5"/>
      <c r="K343" s="5"/>
      <c r="L343" s="5"/>
      <c r="M343" s="13"/>
    </row>
    <row r="344" spans="1:13">
      <c r="A344" s="2"/>
      <c r="B344" s="2"/>
      <c r="C344" s="2"/>
      <c r="D344" s="2"/>
      <c r="E344" s="2"/>
      <c r="F344" s="2"/>
      <c r="G344" s="5"/>
      <c r="H344" s="5"/>
      <c r="I344" s="5"/>
      <c r="J344" s="5"/>
      <c r="K344" s="5"/>
      <c r="L344" s="5"/>
      <c r="M344" s="13"/>
    </row>
    <row r="345" spans="1:13">
      <c r="A345" s="2"/>
      <c r="B345" s="2"/>
      <c r="C345" s="2"/>
      <c r="D345" s="2"/>
      <c r="E345" s="2"/>
      <c r="F345" s="2"/>
      <c r="G345" s="5"/>
      <c r="H345" s="5"/>
      <c r="I345" s="5"/>
      <c r="J345" s="5"/>
      <c r="K345" s="5"/>
      <c r="L345" s="5"/>
      <c r="M345" s="13"/>
    </row>
    <row r="346" spans="1:13">
      <c r="A346" s="2"/>
      <c r="B346" s="2"/>
      <c r="C346" s="2"/>
      <c r="D346" s="2"/>
      <c r="E346" s="2"/>
      <c r="F346" s="2"/>
      <c r="G346" s="5"/>
      <c r="H346" s="5"/>
      <c r="I346" s="5"/>
      <c r="J346" s="5"/>
      <c r="K346" s="5"/>
      <c r="L346" s="5"/>
      <c r="M346" s="13"/>
    </row>
    <row r="347" spans="1:13">
      <c r="A347" s="2"/>
      <c r="B347" s="2"/>
      <c r="C347" s="2"/>
      <c r="D347" s="2"/>
      <c r="E347" s="2"/>
      <c r="F347" s="2"/>
      <c r="G347" s="5"/>
      <c r="H347" s="5"/>
      <c r="I347" s="5"/>
      <c r="J347" s="5"/>
      <c r="K347" s="5"/>
      <c r="L347" s="5"/>
      <c r="M347" s="13"/>
    </row>
    <row r="348" spans="1:13">
      <c r="A348" s="2"/>
      <c r="B348" s="2"/>
      <c r="C348" s="2"/>
      <c r="D348" s="2"/>
      <c r="E348" s="2"/>
      <c r="F348" s="2"/>
      <c r="G348" s="5"/>
      <c r="H348" s="5"/>
      <c r="I348" s="5"/>
      <c r="J348" s="5"/>
      <c r="K348" s="5"/>
      <c r="L348" s="5"/>
      <c r="M348" s="13"/>
    </row>
    <row r="349" spans="1:13">
      <c r="A349" s="2"/>
      <c r="B349" s="2"/>
      <c r="C349" s="2"/>
      <c r="D349" s="2"/>
      <c r="E349" s="2"/>
      <c r="F349" s="2"/>
      <c r="G349" s="5"/>
      <c r="H349" s="5"/>
      <c r="I349" s="5"/>
      <c r="J349" s="5"/>
      <c r="K349" s="5"/>
      <c r="L349" s="5"/>
      <c r="M349" s="13"/>
    </row>
    <row r="350" spans="1:13">
      <c r="A350" s="2"/>
      <c r="B350" s="2"/>
      <c r="C350" s="2"/>
      <c r="D350" s="2"/>
      <c r="E350" s="2"/>
      <c r="F350" s="2"/>
      <c r="G350" s="5"/>
      <c r="H350" s="5"/>
      <c r="I350" s="5"/>
      <c r="J350" s="5"/>
      <c r="K350" s="5"/>
      <c r="L350" s="5"/>
      <c r="M350" s="13"/>
    </row>
    <row r="351" spans="1:13">
      <c r="A351" s="2"/>
      <c r="B351" s="2"/>
      <c r="C351" s="2"/>
      <c r="D351" s="2"/>
      <c r="E351" s="2"/>
      <c r="F351" s="2"/>
      <c r="G351" s="5"/>
      <c r="H351" s="5"/>
      <c r="I351" s="5"/>
      <c r="J351" s="5"/>
      <c r="K351" s="5"/>
      <c r="L351" s="5"/>
      <c r="M351" s="13"/>
    </row>
    <row r="352" spans="1:13">
      <c r="A352" s="2"/>
      <c r="B352" s="2"/>
      <c r="C352" s="2"/>
      <c r="D352" s="2"/>
      <c r="E352" s="2"/>
      <c r="F352" s="2"/>
      <c r="G352" s="5"/>
      <c r="H352" s="5"/>
      <c r="I352" s="5"/>
      <c r="J352" s="5"/>
      <c r="K352" s="5"/>
      <c r="L352" s="5"/>
      <c r="M352" s="13"/>
    </row>
    <row r="353" spans="1:13">
      <c r="A353" s="2"/>
      <c r="B353" s="2"/>
      <c r="C353" s="2"/>
      <c r="D353" s="2"/>
      <c r="E353" s="2"/>
      <c r="F353" s="2"/>
      <c r="G353" s="5"/>
      <c r="H353" s="5"/>
      <c r="I353" s="5"/>
      <c r="J353" s="5"/>
      <c r="K353" s="5"/>
      <c r="L353" s="5"/>
      <c r="M353" s="13"/>
    </row>
    <row r="354" spans="1:13">
      <c r="A354" s="2"/>
      <c r="B354" s="2"/>
      <c r="C354" s="2"/>
      <c r="D354" s="2"/>
      <c r="E354" s="2"/>
      <c r="F354" s="2"/>
      <c r="G354" s="5"/>
      <c r="H354" s="5"/>
      <c r="I354" s="5"/>
      <c r="J354" s="5"/>
      <c r="K354" s="5"/>
      <c r="L354" s="5"/>
      <c r="M354" s="13"/>
    </row>
    <row r="355" spans="1:13">
      <c r="A355" s="2"/>
      <c r="B355" s="2"/>
      <c r="C355" s="2"/>
      <c r="D355" s="2"/>
      <c r="E355" s="2"/>
      <c r="F355" s="2"/>
      <c r="G355" s="5"/>
      <c r="H355" s="5"/>
      <c r="I355" s="5"/>
      <c r="J355" s="5"/>
      <c r="K355" s="5"/>
      <c r="L355" s="5"/>
      <c r="M355" s="13"/>
    </row>
    <row r="356" spans="1:13">
      <c r="A356" s="2"/>
      <c r="B356" s="2"/>
      <c r="C356" s="2"/>
      <c r="D356" s="2"/>
      <c r="E356" s="2"/>
      <c r="F356" s="2"/>
      <c r="G356" s="5"/>
      <c r="H356" s="5"/>
      <c r="I356" s="5"/>
      <c r="J356" s="5"/>
      <c r="K356" s="5"/>
      <c r="L356" s="5"/>
      <c r="M356" s="13"/>
    </row>
    <row r="357" spans="1:13">
      <c r="A357" s="2"/>
      <c r="B357" s="2"/>
      <c r="C357" s="2"/>
      <c r="D357" s="2"/>
      <c r="E357" s="2"/>
      <c r="F357" s="2"/>
      <c r="G357" s="5"/>
      <c r="H357" s="5"/>
      <c r="I357" s="5"/>
      <c r="J357" s="5"/>
      <c r="K357" s="5"/>
      <c r="L357" s="5"/>
      <c r="M357" s="13"/>
    </row>
    <row r="358" spans="1:13">
      <c r="A358" s="2"/>
      <c r="B358" s="2"/>
      <c r="C358" s="2"/>
      <c r="D358" s="2"/>
      <c r="E358" s="2"/>
      <c r="F358" s="2"/>
      <c r="G358" s="5"/>
      <c r="H358" s="5"/>
      <c r="I358" s="5"/>
      <c r="J358" s="5"/>
      <c r="K358" s="5"/>
      <c r="L358" s="5"/>
      <c r="M358" s="13"/>
    </row>
    <row r="359" spans="1:13">
      <c r="A359" s="2"/>
      <c r="B359" s="2"/>
      <c r="C359" s="2"/>
      <c r="D359" s="2"/>
      <c r="E359" s="2"/>
      <c r="F359" s="2"/>
      <c r="G359" s="5"/>
      <c r="H359" s="5"/>
      <c r="I359" s="5"/>
      <c r="J359" s="5"/>
      <c r="K359" s="5"/>
      <c r="L359" s="5"/>
      <c r="M359" s="13"/>
    </row>
    <row r="360" spans="1:13">
      <c r="A360" s="2"/>
      <c r="B360" s="2"/>
      <c r="C360" s="2"/>
      <c r="D360" s="2"/>
      <c r="E360" s="2"/>
      <c r="F360" s="2"/>
      <c r="G360" s="5"/>
      <c r="H360" s="5"/>
      <c r="I360" s="5"/>
      <c r="J360" s="5"/>
      <c r="K360" s="5"/>
      <c r="L360" s="5"/>
      <c r="M360" s="13"/>
    </row>
    <row r="361" spans="1:13">
      <c r="A361" s="2"/>
      <c r="B361" s="2"/>
      <c r="C361" s="2"/>
      <c r="D361" s="2"/>
      <c r="E361" s="2"/>
      <c r="F361" s="2"/>
      <c r="G361" s="5"/>
      <c r="H361" s="5"/>
      <c r="I361" s="5"/>
      <c r="J361" s="5"/>
      <c r="K361" s="5"/>
      <c r="L361" s="5"/>
      <c r="M361" s="13"/>
    </row>
    <row r="362" spans="1:13">
      <c r="A362" s="2"/>
      <c r="B362" s="2"/>
      <c r="C362" s="2"/>
      <c r="D362" s="2"/>
      <c r="E362" s="2"/>
      <c r="F362" s="2"/>
      <c r="G362" s="5"/>
      <c r="H362" s="5"/>
      <c r="I362" s="5"/>
      <c r="J362" s="5"/>
      <c r="K362" s="5"/>
      <c r="L362" s="5"/>
      <c r="M362" s="13"/>
    </row>
    <row r="363" spans="1:13">
      <c r="A363" s="2"/>
      <c r="B363" s="2"/>
      <c r="C363" s="2"/>
      <c r="D363" s="2"/>
      <c r="E363" s="2"/>
      <c r="F363" s="2"/>
      <c r="G363" s="5"/>
      <c r="H363" s="5"/>
      <c r="I363" s="5"/>
      <c r="J363" s="5"/>
      <c r="K363" s="5"/>
      <c r="L363" s="5"/>
      <c r="M363" s="13"/>
    </row>
    <row r="364" spans="1:13">
      <c r="A364" s="2"/>
      <c r="B364" s="2"/>
      <c r="C364" s="2"/>
      <c r="D364" s="2"/>
      <c r="E364" s="2"/>
      <c r="F364" s="2"/>
      <c r="G364" s="5"/>
      <c r="H364" s="5"/>
      <c r="I364" s="5"/>
      <c r="J364" s="5"/>
      <c r="K364" s="5"/>
      <c r="L364" s="5"/>
      <c r="M364" s="13"/>
    </row>
    <row r="365" spans="1:13">
      <c r="A365" s="2"/>
      <c r="B365" s="2"/>
      <c r="C365" s="2"/>
      <c r="D365" s="2"/>
      <c r="E365" s="2"/>
      <c r="F365" s="2"/>
      <c r="G365" s="5"/>
      <c r="H365" s="5"/>
      <c r="I365" s="5"/>
      <c r="J365" s="5"/>
      <c r="K365" s="5"/>
      <c r="L365" s="5"/>
      <c r="M365" s="13"/>
    </row>
    <row r="366" spans="1:13">
      <c r="A366" s="2"/>
      <c r="B366" s="2"/>
      <c r="C366" s="2"/>
      <c r="D366" s="2"/>
      <c r="E366" s="2"/>
      <c r="F366" s="2"/>
      <c r="G366" s="5"/>
      <c r="H366" s="5"/>
      <c r="I366" s="5"/>
      <c r="J366" s="5"/>
      <c r="K366" s="5"/>
      <c r="L366" s="5"/>
      <c r="M366" s="13"/>
    </row>
    <row r="367" spans="1:13">
      <c r="A367" s="2"/>
      <c r="B367" s="2"/>
      <c r="C367" s="2"/>
      <c r="D367" s="2"/>
      <c r="E367" s="2"/>
      <c r="F367" s="2"/>
      <c r="G367" s="5"/>
      <c r="H367" s="5"/>
      <c r="I367" s="5"/>
      <c r="J367" s="5"/>
      <c r="K367" s="5"/>
      <c r="L367" s="5"/>
      <c r="M367" s="13"/>
    </row>
    <row r="368" spans="1:13">
      <c r="A368" s="2"/>
      <c r="B368" s="2"/>
      <c r="C368" s="2"/>
      <c r="D368" s="2"/>
      <c r="E368" s="2"/>
      <c r="F368" s="2"/>
      <c r="G368" s="5"/>
      <c r="H368" s="5"/>
      <c r="I368" s="5"/>
      <c r="J368" s="5"/>
      <c r="K368" s="5"/>
      <c r="L368" s="5"/>
      <c r="M368" s="13"/>
    </row>
    <row r="369" spans="1:13">
      <c r="A369" s="2"/>
      <c r="B369" s="2"/>
      <c r="C369" s="2"/>
      <c r="D369" s="2"/>
      <c r="E369" s="2"/>
      <c r="F369" s="2"/>
      <c r="G369" s="5"/>
      <c r="H369" s="5"/>
      <c r="I369" s="5"/>
      <c r="J369" s="5"/>
      <c r="K369" s="5"/>
      <c r="L369" s="5"/>
      <c r="M369" s="13"/>
    </row>
    <row r="370" spans="1:13">
      <c r="A370" s="2"/>
      <c r="B370" s="2"/>
      <c r="C370" s="2"/>
      <c r="D370" s="2"/>
      <c r="E370" s="2"/>
      <c r="F370" s="2"/>
      <c r="G370" s="5"/>
      <c r="H370" s="5"/>
      <c r="I370" s="5"/>
      <c r="J370" s="5"/>
      <c r="K370" s="5"/>
      <c r="L370" s="5"/>
      <c r="M370" s="13"/>
    </row>
    <row r="371" spans="1:13">
      <c r="A371" s="2"/>
      <c r="B371" s="2"/>
      <c r="C371" s="2"/>
      <c r="D371" s="2"/>
      <c r="E371" s="2"/>
      <c r="F371" s="2"/>
      <c r="G371" s="5"/>
      <c r="H371" s="5"/>
      <c r="I371" s="5"/>
      <c r="J371" s="5"/>
      <c r="K371" s="5"/>
      <c r="L371" s="5"/>
      <c r="M371" s="13"/>
    </row>
    <row r="372" spans="1:13">
      <c r="A372" s="2"/>
      <c r="B372" s="2"/>
      <c r="C372" s="2"/>
      <c r="D372" s="2"/>
      <c r="E372" s="2"/>
      <c r="F372" s="2"/>
      <c r="G372" s="5"/>
      <c r="H372" s="5"/>
      <c r="I372" s="5"/>
      <c r="J372" s="5"/>
      <c r="K372" s="5"/>
      <c r="L372" s="5"/>
      <c r="M372" s="13"/>
    </row>
    <row r="373" spans="1:13">
      <c r="A373" s="2"/>
      <c r="B373" s="2"/>
      <c r="C373" s="2"/>
      <c r="D373" s="2"/>
      <c r="E373" s="2"/>
      <c r="F373" s="2"/>
      <c r="G373" s="5"/>
      <c r="H373" s="5"/>
      <c r="I373" s="5"/>
      <c r="J373" s="5"/>
      <c r="K373" s="5"/>
      <c r="L373" s="5"/>
      <c r="M373" s="13"/>
    </row>
    <row r="374" spans="1:13">
      <c r="A374" s="2"/>
      <c r="B374" s="2"/>
      <c r="C374" s="2"/>
      <c r="D374" s="2"/>
      <c r="E374" s="2"/>
      <c r="F374" s="2"/>
      <c r="G374" s="5"/>
      <c r="H374" s="5"/>
      <c r="I374" s="5"/>
      <c r="J374" s="5"/>
      <c r="K374" s="5"/>
      <c r="L374" s="5"/>
      <c r="M374" s="13"/>
    </row>
    <row r="375" spans="1:13">
      <c r="A375" s="2"/>
      <c r="B375" s="2"/>
      <c r="C375" s="2"/>
      <c r="D375" s="2"/>
      <c r="E375" s="2"/>
      <c r="F375" s="2"/>
      <c r="G375" s="5"/>
      <c r="H375" s="5"/>
      <c r="I375" s="5"/>
      <c r="J375" s="5"/>
      <c r="K375" s="5"/>
      <c r="L375" s="5"/>
      <c r="M375" s="13"/>
    </row>
    <row r="376" spans="1:13">
      <c r="A376" s="2"/>
      <c r="B376" s="2"/>
      <c r="C376" s="2"/>
      <c r="D376" s="2"/>
      <c r="E376" s="2"/>
      <c r="F376" s="2"/>
      <c r="G376" s="5"/>
      <c r="H376" s="5"/>
      <c r="I376" s="5"/>
      <c r="J376" s="5"/>
      <c r="K376" s="5"/>
      <c r="L376" s="5"/>
      <c r="M376" s="13"/>
    </row>
    <row r="377" spans="1:13">
      <c r="A377" s="2"/>
      <c r="B377" s="2"/>
      <c r="C377" s="2"/>
      <c r="D377" s="2"/>
      <c r="E377" s="2"/>
      <c r="F377" s="2"/>
      <c r="G377" s="5"/>
      <c r="H377" s="5"/>
      <c r="I377" s="5"/>
      <c r="J377" s="5"/>
      <c r="K377" s="5"/>
      <c r="L377" s="5"/>
      <c r="M377" s="13"/>
    </row>
    <row r="378" spans="1:13">
      <c r="A378" s="2"/>
      <c r="B378" s="2"/>
      <c r="C378" s="2"/>
      <c r="D378" s="2"/>
      <c r="E378" s="2"/>
      <c r="F378" s="2"/>
      <c r="G378" s="5"/>
      <c r="H378" s="5"/>
      <c r="I378" s="5"/>
      <c r="J378" s="5"/>
      <c r="K378" s="5"/>
      <c r="L378" s="5"/>
      <c r="M378" s="13"/>
    </row>
    <row r="379" spans="1:13">
      <c r="A379" s="2"/>
      <c r="B379" s="2"/>
      <c r="C379" s="2"/>
      <c r="D379" s="2"/>
      <c r="E379" s="2"/>
      <c r="F379" s="2"/>
      <c r="G379" s="5"/>
      <c r="H379" s="5"/>
      <c r="I379" s="5"/>
      <c r="J379" s="5"/>
      <c r="K379" s="5"/>
      <c r="L379" s="5"/>
      <c r="M379" s="13"/>
    </row>
    <row r="380" spans="1:13">
      <c r="A380" s="2"/>
      <c r="B380" s="2"/>
      <c r="C380" s="2"/>
      <c r="D380" s="2"/>
      <c r="E380" s="2"/>
      <c r="F380" s="2"/>
      <c r="G380" s="5"/>
      <c r="H380" s="5"/>
      <c r="I380" s="5"/>
      <c r="J380" s="5"/>
      <c r="K380" s="5"/>
      <c r="L380" s="5"/>
      <c r="M380" s="13"/>
    </row>
    <row r="381" spans="1:13">
      <c r="A381" s="2"/>
      <c r="B381" s="2"/>
      <c r="C381" s="2"/>
      <c r="D381" s="2"/>
      <c r="E381" s="2"/>
      <c r="F381" s="2"/>
      <c r="G381" s="5"/>
      <c r="H381" s="5"/>
      <c r="I381" s="5"/>
      <c r="J381" s="5"/>
      <c r="K381" s="5"/>
      <c r="L381" s="5"/>
      <c r="M381" s="13"/>
    </row>
    <row r="382" spans="1:13">
      <c r="A382" s="2"/>
      <c r="B382" s="2"/>
      <c r="C382" s="2"/>
      <c r="D382" s="2"/>
      <c r="E382" s="2"/>
      <c r="F382" s="2"/>
      <c r="G382" s="5"/>
      <c r="H382" s="5"/>
      <c r="I382" s="5"/>
      <c r="J382" s="5"/>
      <c r="K382" s="5"/>
      <c r="L382" s="5"/>
      <c r="M382" s="13"/>
    </row>
    <row r="383" spans="1:13">
      <c r="A383" s="2"/>
      <c r="B383" s="2"/>
      <c r="C383" s="2"/>
      <c r="D383" s="2"/>
      <c r="E383" s="2"/>
      <c r="F383" s="2"/>
      <c r="G383" s="5"/>
      <c r="H383" s="5"/>
      <c r="I383" s="5"/>
      <c r="J383" s="5"/>
      <c r="K383" s="5"/>
      <c r="L383" s="5"/>
      <c r="M383" s="13"/>
    </row>
    <row r="384" spans="1:13">
      <c r="A384" s="2"/>
      <c r="B384" s="2"/>
      <c r="C384" s="2"/>
      <c r="D384" s="2"/>
      <c r="E384" s="2"/>
      <c r="F384" s="2"/>
      <c r="G384" s="5"/>
      <c r="H384" s="5"/>
      <c r="I384" s="5"/>
      <c r="J384" s="5"/>
      <c r="K384" s="5"/>
      <c r="L384" s="5"/>
      <c r="M384" s="13"/>
    </row>
    <row r="385" spans="1:13">
      <c r="A385" s="2"/>
      <c r="B385" s="2"/>
      <c r="C385" s="2"/>
      <c r="D385" s="2"/>
      <c r="E385" s="2"/>
      <c r="F385" s="2"/>
      <c r="G385" s="5"/>
      <c r="H385" s="5"/>
      <c r="I385" s="5"/>
      <c r="J385" s="5"/>
      <c r="K385" s="5"/>
      <c r="L385" s="5"/>
      <c r="M385" s="13"/>
    </row>
    <row r="386" spans="1:13">
      <c r="A386" s="2"/>
      <c r="B386" s="2"/>
      <c r="C386" s="2"/>
      <c r="D386" s="2"/>
      <c r="E386" s="2"/>
      <c r="F386" s="2"/>
      <c r="G386" s="5"/>
      <c r="H386" s="5"/>
      <c r="I386" s="5"/>
      <c r="J386" s="5"/>
      <c r="K386" s="5"/>
      <c r="L386" s="5"/>
      <c r="M386" s="13"/>
    </row>
    <row r="387" spans="1:13">
      <c r="A387" s="2"/>
      <c r="B387" s="2"/>
      <c r="C387" s="2"/>
      <c r="D387" s="2"/>
      <c r="E387" s="2"/>
      <c r="F387" s="2"/>
      <c r="G387" s="5"/>
      <c r="H387" s="5"/>
      <c r="I387" s="5"/>
      <c r="J387" s="5"/>
      <c r="K387" s="5"/>
      <c r="L387" s="5"/>
      <c r="M387" s="13"/>
    </row>
    <row r="388" spans="1:13">
      <c r="A388" s="2"/>
      <c r="B388" s="2"/>
      <c r="C388" s="2"/>
      <c r="D388" s="2"/>
      <c r="E388" s="2"/>
      <c r="F388" s="2"/>
      <c r="G388" s="5"/>
      <c r="H388" s="5"/>
      <c r="I388" s="5"/>
      <c r="J388" s="5"/>
      <c r="K388" s="5"/>
      <c r="L388" s="5"/>
      <c r="M388" s="13"/>
    </row>
    <row r="389" spans="1:13">
      <c r="A389" s="2"/>
      <c r="B389" s="2"/>
      <c r="C389" s="2"/>
      <c r="D389" s="2"/>
      <c r="E389" s="2"/>
      <c r="F389" s="2"/>
      <c r="G389" s="5"/>
      <c r="H389" s="5"/>
      <c r="I389" s="5"/>
      <c r="J389" s="5"/>
      <c r="K389" s="5"/>
      <c r="L389" s="5"/>
      <c r="M389" s="13"/>
    </row>
    <row r="390" spans="1:13">
      <c r="A390" s="2"/>
      <c r="B390" s="2"/>
      <c r="C390" s="2"/>
      <c r="D390" s="2"/>
      <c r="E390" s="2"/>
      <c r="F390" s="2"/>
      <c r="G390" s="5"/>
      <c r="H390" s="5"/>
      <c r="I390" s="5"/>
      <c r="J390" s="5"/>
      <c r="K390" s="5"/>
      <c r="L390" s="5"/>
      <c r="M390" s="13"/>
    </row>
    <row r="391" spans="1:13">
      <c r="A391" s="2"/>
      <c r="B391" s="2"/>
      <c r="C391" s="2"/>
      <c r="D391" s="2"/>
      <c r="E391" s="2"/>
      <c r="F391" s="2"/>
      <c r="G391" s="5"/>
      <c r="H391" s="5"/>
      <c r="I391" s="5"/>
      <c r="J391" s="5"/>
      <c r="K391" s="5"/>
      <c r="L391" s="5"/>
      <c r="M391" s="13"/>
    </row>
    <row r="392" spans="1:13">
      <c r="A392" s="2"/>
      <c r="B392" s="2"/>
      <c r="C392" s="2"/>
      <c r="D392" s="2"/>
      <c r="E392" s="2"/>
      <c r="F392" s="2"/>
      <c r="G392" s="5"/>
      <c r="H392" s="5"/>
      <c r="I392" s="5"/>
      <c r="J392" s="5"/>
      <c r="K392" s="5"/>
      <c r="L392" s="5"/>
      <c r="M392" s="13"/>
    </row>
    <row r="393" spans="1:13">
      <c r="A393" s="2"/>
      <c r="B393" s="2"/>
      <c r="C393" s="2"/>
      <c r="D393" s="2"/>
      <c r="E393" s="2"/>
      <c r="F393" s="2"/>
      <c r="G393" s="5"/>
      <c r="H393" s="5"/>
      <c r="I393" s="5"/>
      <c r="J393" s="5"/>
      <c r="K393" s="5"/>
      <c r="L393" s="5"/>
      <c r="M393" s="13"/>
    </row>
    <row r="394" spans="1:13">
      <c r="A394" s="2"/>
      <c r="B394" s="2"/>
      <c r="C394" s="2"/>
      <c r="D394" s="2"/>
      <c r="E394" s="2"/>
      <c r="F394" s="2"/>
      <c r="G394" s="5"/>
      <c r="H394" s="5"/>
      <c r="I394" s="5"/>
      <c r="J394" s="5"/>
      <c r="K394" s="5"/>
      <c r="L394" s="5"/>
      <c r="M394" s="13"/>
    </row>
    <row r="395" spans="1:13">
      <c r="A395" s="2"/>
      <c r="B395" s="2"/>
      <c r="C395" s="2"/>
      <c r="D395" s="2"/>
      <c r="E395" s="2"/>
      <c r="F395" s="2"/>
      <c r="G395" s="5"/>
      <c r="H395" s="5"/>
      <c r="I395" s="5"/>
      <c r="J395" s="5"/>
      <c r="K395" s="5"/>
      <c r="L395" s="5"/>
      <c r="M395" s="13"/>
    </row>
    <row r="396" spans="1:13">
      <c r="A396" s="2"/>
      <c r="B396" s="2"/>
      <c r="C396" s="2"/>
      <c r="D396" s="2"/>
      <c r="E396" s="2"/>
      <c r="F396" s="2"/>
      <c r="G396" s="5"/>
      <c r="H396" s="5"/>
      <c r="I396" s="5"/>
      <c r="J396" s="5"/>
      <c r="K396" s="5"/>
      <c r="L396" s="5"/>
      <c r="M396" s="13"/>
    </row>
    <row r="397" spans="1:13">
      <c r="A397" s="2"/>
      <c r="B397" s="2"/>
      <c r="C397" s="2"/>
      <c r="D397" s="2"/>
      <c r="E397" s="2"/>
      <c r="F397" s="2"/>
      <c r="G397" s="5"/>
      <c r="H397" s="5"/>
      <c r="I397" s="5"/>
      <c r="J397" s="5"/>
      <c r="K397" s="5"/>
      <c r="L397" s="5"/>
      <c r="M397" s="13"/>
    </row>
    <row r="398" spans="1:13">
      <c r="A398" s="2"/>
      <c r="B398" s="2"/>
      <c r="C398" s="2"/>
      <c r="D398" s="2"/>
      <c r="E398" s="2"/>
      <c r="F398" s="2"/>
      <c r="G398" s="5"/>
      <c r="H398" s="5"/>
      <c r="I398" s="5"/>
      <c r="J398" s="5"/>
      <c r="K398" s="5"/>
      <c r="L398" s="5"/>
      <c r="M398" s="13"/>
    </row>
    <row r="399" spans="1:13">
      <c r="A399" s="2"/>
      <c r="B399" s="2"/>
      <c r="C399" s="2"/>
      <c r="D399" s="2"/>
      <c r="E399" s="2"/>
      <c r="F399" s="2"/>
      <c r="G399" s="5"/>
      <c r="H399" s="5"/>
      <c r="I399" s="5"/>
      <c r="J399" s="5"/>
      <c r="K399" s="5"/>
      <c r="L399" s="5"/>
      <c r="M399" s="13"/>
    </row>
    <row r="400" spans="1:13">
      <c r="A400" s="2"/>
      <c r="B400" s="2"/>
      <c r="C400" s="2"/>
      <c r="D400" s="2"/>
      <c r="E400" s="2"/>
      <c r="F400" s="2"/>
      <c r="G400" s="5"/>
      <c r="H400" s="5"/>
      <c r="I400" s="5"/>
      <c r="J400" s="5"/>
      <c r="K400" s="5"/>
      <c r="L400" s="5"/>
      <c r="M400" s="13"/>
    </row>
    <row r="401" spans="1:13">
      <c r="A401" s="2"/>
      <c r="B401" s="2"/>
      <c r="C401" s="2"/>
      <c r="D401" s="2"/>
      <c r="E401" s="2"/>
      <c r="F401" s="2"/>
      <c r="G401" s="5"/>
      <c r="H401" s="5"/>
      <c r="I401" s="5"/>
      <c r="J401" s="5"/>
      <c r="K401" s="5"/>
      <c r="L401" s="5"/>
      <c r="M401" s="13"/>
    </row>
    <row r="402" spans="1:13">
      <c r="A402" s="2"/>
      <c r="B402" s="2"/>
      <c r="C402" s="2"/>
      <c r="D402" s="2"/>
      <c r="E402" s="2"/>
      <c r="F402" s="2"/>
      <c r="G402" s="5"/>
      <c r="H402" s="5"/>
      <c r="I402" s="5"/>
      <c r="J402" s="5"/>
      <c r="K402" s="5"/>
      <c r="L402" s="5"/>
      <c r="M402" s="13"/>
    </row>
    <row r="403" spans="1:13">
      <c r="A403" s="2"/>
      <c r="B403" s="2"/>
      <c r="C403" s="2"/>
      <c r="D403" s="2"/>
      <c r="E403" s="2"/>
      <c r="F403" s="2"/>
      <c r="G403" s="5"/>
      <c r="H403" s="5"/>
      <c r="I403" s="5"/>
      <c r="J403" s="5"/>
      <c r="K403" s="5"/>
      <c r="L403" s="5"/>
      <c r="M403" s="13"/>
    </row>
    <row r="404" spans="1:13">
      <c r="A404" s="2"/>
      <c r="B404" s="2"/>
      <c r="C404" s="2"/>
      <c r="D404" s="2"/>
      <c r="E404" s="2"/>
      <c r="F404" s="2"/>
      <c r="G404" s="5"/>
      <c r="H404" s="5"/>
      <c r="I404" s="5"/>
      <c r="J404" s="5"/>
      <c r="K404" s="5"/>
      <c r="L404" s="5"/>
      <c r="M404" s="13"/>
    </row>
    <row r="405" spans="1:13">
      <c r="A405" s="2"/>
      <c r="B405" s="2"/>
      <c r="C405" s="2"/>
      <c r="D405" s="2"/>
      <c r="E405" s="2"/>
      <c r="F405" s="2"/>
      <c r="G405" s="5"/>
      <c r="H405" s="5"/>
      <c r="I405" s="5"/>
      <c r="J405" s="5"/>
      <c r="K405" s="5"/>
      <c r="L405" s="5"/>
      <c r="M405" s="13"/>
    </row>
    <row r="406" spans="1:13">
      <c r="A406" s="2"/>
      <c r="B406" s="2"/>
      <c r="C406" s="2"/>
      <c r="D406" s="2"/>
      <c r="E406" s="2"/>
      <c r="F406" s="2"/>
      <c r="G406" s="5"/>
      <c r="H406" s="5"/>
      <c r="I406" s="5"/>
      <c r="J406" s="5"/>
      <c r="K406" s="5"/>
      <c r="L406" s="5"/>
      <c r="M406" s="13"/>
    </row>
    <row r="407" spans="1:13">
      <c r="A407" s="2"/>
      <c r="B407" s="2"/>
      <c r="C407" s="2"/>
      <c r="D407" s="2"/>
      <c r="E407" s="2"/>
      <c r="F407" s="2"/>
      <c r="G407" s="5"/>
      <c r="H407" s="5"/>
      <c r="I407" s="5"/>
      <c r="J407" s="5"/>
      <c r="K407" s="5"/>
      <c r="L407" s="5"/>
      <c r="M407" s="13"/>
    </row>
    <row r="408" spans="1:13">
      <c r="A408" s="2"/>
      <c r="B408" s="2"/>
      <c r="C408" s="2"/>
      <c r="D408" s="2"/>
      <c r="E408" s="2"/>
      <c r="F408" s="2"/>
      <c r="G408" s="5"/>
      <c r="H408" s="5"/>
      <c r="I408" s="5"/>
      <c r="J408" s="5"/>
      <c r="K408" s="5"/>
      <c r="L408" s="5"/>
      <c r="M408" s="13"/>
    </row>
    <row r="409" spans="1:13">
      <c r="A409" s="2"/>
      <c r="B409" s="2"/>
      <c r="C409" s="2"/>
      <c r="D409" s="2"/>
      <c r="E409" s="2"/>
      <c r="F409" s="2"/>
      <c r="G409" s="5"/>
      <c r="H409" s="5"/>
      <c r="I409" s="5"/>
      <c r="J409" s="5"/>
      <c r="K409" s="5"/>
      <c r="L409" s="5"/>
      <c r="M409" s="13"/>
    </row>
    <row r="410" spans="1:13">
      <c r="A410" s="2"/>
      <c r="B410" s="2"/>
      <c r="C410" s="2"/>
      <c r="D410" s="2"/>
      <c r="E410" s="2"/>
      <c r="F410" s="2"/>
      <c r="G410" s="5"/>
      <c r="H410" s="5"/>
      <c r="I410" s="5"/>
      <c r="J410" s="5"/>
      <c r="K410" s="5"/>
      <c r="L410" s="5"/>
      <c r="M410" s="13"/>
    </row>
    <row r="411" spans="1:13">
      <c r="A411" s="2"/>
      <c r="B411" s="2"/>
      <c r="C411" s="2"/>
      <c r="D411" s="2"/>
      <c r="E411" s="2"/>
      <c r="F411" s="2"/>
      <c r="G411" s="5"/>
      <c r="H411" s="5"/>
      <c r="I411" s="5"/>
      <c r="J411" s="5"/>
      <c r="K411" s="5"/>
      <c r="L411" s="5"/>
      <c r="M411" s="13"/>
    </row>
    <row r="412" spans="1:13">
      <c r="A412" s="2"/>
      <c r="B412" s="2"/>
      <c r="C412" s="2"/>
      <c r="D412" s="2"/>
      <c r="E412" s="2"/>
      <c r="F412" s="2"/>
      <c r="G412" s="5"/>
      <c r="H412" s="5"/>
      <c r="I412" s="5"/>
      <c r="J412" s="5"/>
      <c r="K412" s="5"/>
      <c r="L412" s="5"/>
      <c r="M412" s="13"/>
    </row>
    <row r="413" spans="1:13">
      <c r="A413" s="2"/>
      <c r="B413" s="2"/>
      <c r="C413" s="2"/>
      <c r="D413" s="2"/>
      <c r="E413" s="2"/>
      <c r="F413" s="2"/>
      <c r="G413" s="5"/>
      <c r="H413" s="5"/>
      <c r="I413" s="5"/>
      <c r="J413" s="5"/>
      <c r="K413" s="5"/>
      <c r="L413" s="5"/>
      <c r="M413" s="13"/>
    </row>
    <row r="414" spans="1:13">
      <c r="A414" s="2"/>
      <c r="B414" s="2"/>
      <c r="C414" s="2"/>
      <c r="D414" s="2"/>
      <c r="E414" s="2"/>
      <c r="F414" s="2"/>
      <c r="G414" s="5"/>
      <c r="H414" s="5"/>
      <c r="I414" s="5"/>
      <c r="J414" s="5"/>
      <c r="K414" s="5"/>
      <c r="L414" s="5"/>
      <c r="M414" s="13"/>
    </row>
    <row r="415" spans="1:13">
      <c r="A415" s="2"/>
      <c r="B415" s="2"/>
      <c r="C415" s="2"/>
      <c r="D415" s="2"/>
      <c r="E415" s="2"/>
      <c r="F415" s="2"/>
      <c r="G415" s="5"/>
      <c r="H415" s="5"/>
      <c r="I415" s="5"/>
      <c r="J415" s="5"/>
      <c r="K415" s="5"/>
      <c r="L415" s="5"/>
      <c r="M415" s="13"/>
    </row>
    <row r="416" spans="1:13">
      <c r="A416" s="2"/>
      <c r="B416" s="2"/>
      <c r="C416" s="2"/>
      <c r="D416" s="2"/>
      <c r="E416" s="2"/>
      <c r="F416" s="2"/>
      <c r="G416" s="5"/>
      <c r="H416" s="5"/>
      <c r="I416" s="5"/>
      <c r="J416" s="5"/>
      <c r="K416" s="5"/>
      <c r="L416" s="5"/>
      <c r="M416" s="13"/>
    </row>
    <row r="417" spans="1:13">
      <c r="A417" s="2"/>
      <c r="B417" s="2"/>
      <c r="C417" s="2"/>
      <c r="D417" s="2"/>
      <c r="E417" s="2"/>
      <c r="F417" s="2"/>
      <c r="G417" s="5"/>
      <c r="H417" s="5"/>
      <c r="I417" s="5"/>
      <c r="J417" s="5"/>
      <c r="K417" s="5"/>
      <c r="L417" s="5"/>
      <c r="M417" s="13"/>
    </row>
    <row r="418" spans="1:13">
      <c r="A418" s="2"/>
      <c r="B418" s="2"/>
      <c r="C418" s="2"/>
      <c r="D418" s="2"/>
      <c r="E418" s="2"/>
      <c r="F418" s="2"/>
      <c r="G418" s="5"/>
      <c r="H418" s="5"/>
      <c r="I418" s="5"/>
      <c r="J418" s="5"/>
      <c r="K418" s="5"/>
      <c r="L418" s="5"/>
      <c r="M418" s="13"/>
    </row>
    <row r="419" spans="1:13">
      <c r="A419" s="2"/>
      <c r="B419" s="2"/>
      <c r="C419" s="2"/>
      <c r="D419" s="2"/>
      <c r="E419" s="2"/>
      <c r="F419" s="2"/>
      <c r="G419" s="5"/>
      <c r="H419" s="5"/>
      <c r="I419" s="5"/>
      <c r="J419" s="5"/>
      <c r="K419" s="5"/>
      <c r="L419" s="5"/>
      <c r="M419" s="13"/>
    </row>
    <row r="420" spans="1:13">
      <c r="A420" s="2"/>
      <c r="B420" s="2"/>
      <c r="C420" s="2"/>
      <c r="D420" s="2"/>
      <c r="E420" s="2"/>
      <c r="F420" s="2"/>
      <c r="G420" s="5"/>
      <c r="H420" s="5"/>
      <c r="I420" s="5"/>
      <c r="J420" s="5"/>
      <c r="K420" s="5"/>
      <c r="L420" s="5"/>
      <c r="M420" s="13"/>
    </row>
    <row r="421" spans="1:13">
      <c r="A421" s="2"/>
      <c r="B421" s="2"/>
      <c r="C421" s="2"/>
      <c r="D421" s="2"/>
      <c r="E421" s="2"/>
      <c r="F421" s="2"/>
      <c r="G421" s="5"/>
      <c r="H421" s="5"/>
      <c r="I421" s="5"/>
      <c r="J421" s="5"/>
      <c r="K421" s="5"/>
      <c r="L421" s="5"/>
      <c r="M421" s="13"/>
    </row>
    <row r="422" spans="1:13">
      <c r="A422" s="2"/>
      <c r="B422" s="2"/>
      <c r="C422" s="2"/>
      <c r="D422" s="2"/>
      <c r="E422" s="2"/>
      <c r="F422" s="2"/>
      <c r="G422" s="5"/>
      <c r="H422" s="5"/>
      <c r="I422" s="5"/>
      <c r="J422" s="5"/>
      <c r="K422" s="5"/>
      <c r="L422" s="5"/>
      <c r="M422" s="13"/>
    </row>
    <row r="423" spans="1:13">
      <c r="A423" s="2"/>
      <c r="B423" s="2"/>
      <c r="C423" s="2"/>
      <c r="D423" s="2"/>
      <c r="E423" s="2"/>
      <c r="F423" s="2"/>
      <c r="G423" s="5"/>
      <c r="H423" s="5"/>
      <c r="I423" s="5"/>
      <c r="J423" s="5"/>
      <c r="K423" s="5"/>
      <c r="L423" s="5"/>
      <c r="M423" s="13"/>
    </row>
    <row r="424" spans="1:13">
      <c r="A424" s="2"/>
      <c r="B424" s="2"/>
      <c r="C424" s="2"/>
      <c r="D424" s="2"/>
      <c r="E424" s="2"/>
      <c r="F424" s="2"/>
      <c r="G424" s="5"/>
      <c r="H424" s="5"/>
      <c r="I424" s="5"/>
      <c r="J424" s="5"/>
      <c r="K424" s="5"/>
      <c r="L424" s="5"/>
      <c r="M424" s="13"/>
    </row>
    <row r="425" spans="1:13">
      <c r="A425" s="2"/>
      <c r="B425" s="2"/>
      <c r="C425" s="2"/>
      <c r="D425" s="2"/>
      <c r="E425" s="2"/>
      <c r="F425" s="2"/>
      <c r="G425" s="5"/>
      <c r="H425" s="5"/>
      <c r="I425" s="5"/>
      <c r="J425" s="5"/>
      <c r="K425" s="5"/>
      <c r="L425" s="5"/>
      <c r="M425" s="13"/>
    </row>
    <row r="426" spans="1:13">
      <c r="A426" s="2"/>
      <c r="B426" s="2"/>
      <c r="C426" s="2"/>
      <c r="D426" s="2"/>
      <c r="E426" s="2"/>
      <c r="F426" s="2"/>
      <c r="G426" s="5"/>
      <c r="H426" s="5"/>
      <c r="I426" s="5"/>
      <c r="J426" s="5"/>
      <c r="K426" s="5"/>
      <c r="L426" s="5"/>
      <c r="M426" s="13"/>
    </row>
    <row r="427" spans="1:13">
      <c r="A427" s="2"/>
      <c r="B427" s="2"/>
      <c r="C427" s="2"/>
      <c r="D427" s="2"/>
      <c r="E427" s="2"/>
      <c r="F427" s="2"/>
      <c r="G427" s="5"/>
      <c r="H427" s="5"/>
      <c r="I427" s="5"/>
      <c r="J427" s="5"/>
      <c r="K427" s="5"/>
      <c r="L427" s="5"/>
      <c r="M427" s="13"/>
    </row>
    <row r="428" spans="1:13">
      <c r="A428" s="2"/>
      <c r="B428" s="2"/>
      <c r="C428" s="2"/>
      <c r="D428" s="2"/>
      <c r="E428" s="2"/>
      <c r="F428" s="2"/>
      <c r="G428" s="5"/>
      <c r="H428" s="5"/>
      <c r="I428" s="5"/>
      <c r="J428" s="5"/>
      <c r="K428" s="5"/>
      <c r="L428" s="5"/>
      <c r="M428" s="13"/>
    </row>
    <row r="429" spans="1:13">
      <c r="A429" s="2"/>
      <c r="B429" s="2"/>
      <c r="C429" s="2"/>
      <c r="D429" s="2"/>
      <c r="E429" s="2"/>
      <c r="F429" s="2"/>
      <c r="G429" s="5"/>
      <c r="H429" s="5"/>
      <c r="I429" s="5"/>
      <c r="J429" s="5"/>
      <c r="K429" s="5"/>
      <c r="L429" s="5"/>
      <c r="M429" s="13"/>
    </row>
    <row r="430" spans="1:13">
      <c r="A430" s="2"/>
      <c r="B430" s="2"/>
      <c r="C430" s="2"/>
      <c r="D430" s="2"/>
      <c r="E430" s="2"/>
      <c r="F430" s="2"/>
      <c r="G430" s="5"/>
      <c r="H430" s="5"/>
      <c r="I430" s="5"/>
      <c r="J430" s="5"/>
      <c r="K430" s="5"/>
      <c r="L430" s="5"/>
      <c r="M430" s="13"/>
    </row>
    <row r="431" spans="1:13">
      <c r="A431" s="2"/>
      <c r="B431" s="2"/>
      <c r="C431" s="2"/>
      <c r="D431" s="2"/>
      <c r="E431" s="2"/>
      <c r="F431" s="2"/>
      <c r="G431" s="5"/>
      <c r="H431" s="5"/>
      <c r="I431" s="5"/>
      <c r="J431" s="5"/>
      <c r="K431" s="5"/>
      <c r="L431" s="5"/>
      <c r="M431" s="13"/>
    </row>
    <row r="432" spans="1:13">
      <c r="A432" s="2"/>
      <c r="B432" s="2"/>
      <c r="C432" s="2"/>
      <c r="D432" s="2"/>
      <c r="E432" s="2"/>
      <c r="F432" s="2"/>
      <c r="G432" s="5"/>
      <c r="H432" s="5"/>
      <c r="I432" s="5"/>
      <c r="J432" s="5"/>
      <c r="K432" s="5"/>
      <c r="L432" s="5"/>
      <c r="M432" s="13"/>
    </row>
    <row r="433" spans="1:13">
      <c r="A433" s="2"/>
      <c r="B433" s="2"/>
      <c r="C433" s="2"/>
      <c r="D433" s="2"/>
      <c r="E433" s="2"/>
      <c r="F433" s="2"/>
      <c r="G433" s="5"/>
      <c r="H433" s="5"/>
      <c r="I433" s="5"/>
      <c r="J433" s="5"/>
      <c r="K433" s="5"/>
      <c r="L433" s="5"/>
      <c r="M433" s="13"/>
    </row>
    <row r="434" spans="1:13">
      <c r="A434" s="2"/>
      <c r="B434" s="2"/>
      <c r="C434" s="2"/>
      <c r="D434" s="2"/>
      <c r="E434" s="2"/>
      <c r="F434" s="2"/>
      <c r="G434" s="5"/>
      <c r="H434" s="5"/>
      <c r="I434" s="5"/>
      <c r="J434" s="5"/>
      <c r="K434" s="5"/>
      <c r="L434" s="5"/>
      <c r="M434" s="13"/>
    </row>
    <row r="435" spans="1:13">
      <c r="A435" s="2"/>
      <c r="B435" s="2"/>
      <c r="C435" s="2"/>
      <c r="D435" s="2"/>
      <c r="E435" s="2"/>
      <c r="F435" s="2"/>
      <c r="G435" s="5"/>
      <c r="H435" s="5"/>
      <c r="I435" s="5"/>
      <c r="J435" s="5"/>
      <c r="K435" s="5"/>
      <c r="L435" s="5"/>
      <c r="M435" s="13"/>
    </row>
    <row r="436" spans="1:13">
      <c r="A436" s="2"/>
      <c r="B436" s="2"/>
      <c r="C436" s="2"/>
      <c r="D436" s="2"/>
      <c r="E436" s="2"/>
      <c r="F436" s="2"/>
      <c r="G436" s="5"/>
      <c r="H436" s="5"/>
      <c r="I436" s="5"/>
      <c r="J436" s="5"/>
      <c r="K436" s="5"/>
      <c r="L436" s="5"/>
      <c r="M436" s="13"/>
    </row>
    <row r="437" spans="1:13">
      <c r="A437" s="2"/>
      <c r="B437" s="2"/>
      <c r="C437" s="2"/>
      <c r="D437" s="2"/>
      <c r="E437" s="2"/>
      <c r="F437" s="2"/>
      <c r="G437" s="5"/>
      <c r="H437" s="5"/>
      <c r="I437" s="5"/>
      <c r="J437" s="5"/>
      <c r="K437" s="5"/>
      <c r="L437" s="5"/>
      <c r="M437" s="13"/>
    </row>
    <row r="438" spans="1:13">
      <c r="A438" s="2"/>
      <c r="B438" s="2"/>
      <c r="C438" s="2"/>
      <c r="D438" s="2"/>
      <c r="E438" s="2"/>
      <c r="F438" s="2"/>
      <c r="G438" s="5"/>
      <c r="H438" s="5"/>
      <c r="I438" s="5"/>
      <c r="J438" s="5"/>
      <c r="K438" s="5"/>
      <c r="L438" s="5"/>
      <c r="M438" s="13"/>
    </row>
    <row r="439" spans="1:13">
      <c r="A439" s="2"/>
      <c r="B439" s="2"/>
      <c r="C439" s="2"/>
      <c r="D439" s="2"/>
      <c r="E439" s="2"/>
      <c r="F439" s="2"/>
      <c r="G439" s="5"/>
      <c r="H439" s="5"/>
      <c r="I439" s="5"/>
      <c r="J439" s="5"/>
      <c r="K439" s="5"/>
      <c r="L439" s="5"/>
      <c r="M439" s="13"/>
    </row>
    <row r="440" spans="1:13">
      <c r="A440" s="2"/>
      <c r="B440" s="2"/>
      <c r="C440" s="2"/>
      <c r="D440" s="2"/>
      <c r="E440" s="2"/>
      <c r="F440" s="2"/>
      <c r="G440" s="5"/>
      <c r="H440" s="5"/>
      <c r="I440" s="5"/>
      <c r="J440" s="5"/>
      <c r="K440" s="5"/>
      <c r="L440" s="5"/>
      <c r="M440" s="13"/>
    </row>
    <row r="441" spans="1:13">
      <c r="A441" s="2"/>
      <c r="B441" s="2"/>
      <c r="C441" s="2"/>
      <c r="D441" s="2"/>
      <c r="E441" s="2"/>
      <c r="F441" s="2"/>
      <c r="G441" s="5"/>
      <c r="H441" s="5"/>
      <c r="I441" s="5"/>
      <c r="J441" s="5"/>
      <c r="K441" s="5"/>
      <c r="L441" s="5"/>
      <c r="M441" s="13"/>
    </row>
    <row r="442" spans="1:13">
      <c r="A442" s="2"/>
      <c r="B442" s="2"/>
      <c r="C442" s="2"/>
      <c r="D442" s="2"/>
      <c r="E442" s="2"/>
      <c r="F442" s="2"/>
      <c r="G442" s="5"/>
      <c r="H442" s="5"/>
      <c r="I442" s="5"/>
      <c r="J442" s="5"/>
      <c r="K442" s="5"/>
      <c r="L442" s="5"/>
      <c r="M442" s="13"/>
    </row>
    <row r="443" spans="1:13">
      <c r="A443" s="2"/>
      <c r="B443" s="2"/>
      <c r="C443" s="2"/>
      <c r="D443" s="2"/>
      <c r="E443" s="2"/>
      <c r="F443" s="2"/>
      <c r="G443" s="5"/>
      <c r="H443" s="5"/>
      <c r="I443" s="5"/>
      <c r="J443" s="5"/>
      <c r="K443" s="5"/>
      <c r="L443" s="5"/>
      <c r="M443" s="13"/>
    </row>
    <row r="444" spans="1:13">
      <c r="A444" s="2"/>
      <c r="B444" s="2"/>
      <c r="C444" s="2"/>
      <c r="D444" s="2"/>
      <c r="E444" s="2"/>
      <c r="F444" s="2"/>
      <c r="G444" s="5"/>
      <c r="H444" s="5"/>
      <c r="I444" s="5"/>
      <c r="J444" s="5"/>
      <c r="K444" s="5"/>
      <c r="L444" s="5"/>
      <c r="M444" s="13"/>
    </row>
    <row r="445" spans="1:13">
      <c r="A445" s="2"/>
      <c r="B445" s="2"/>
      <c r="C445" s="2"/>
      <c r="D445" s="2"/>
      <c r="E445" s="2"/>
      <c r="F445" s="2"/>
      <c r="G445" s="5"/>
      <c r="H445" s="5"/>
      <c r="I445" s="5"/>
      <c r="J445" s="5"/>
      <c r="K445" s="5"/>
      <c r="L445" s="5"/>
      <c r="M445" s="13"/>
    </row>
    <row r="446" spans="1:13">
      <c r="A446" s="2"/>
      <c r="B446" s="2"/>
      <c r="C446" s="2"/>
      <c r="D446" s="2"/>
      <c r="E446" s="2"/>
      <c r="F446" s="2"/>
      <c r="G446" s="5"/>
      <c r="H446" s="5"/>
      <c r="I446" s="5"/>
      <c r="J446" s="5"/>
      <c r="K446" s="5"/>
      <c r="L446" s="5"/>
      <c r="M446" s="13"/>
    </row>
    <row r="447" spans="1:13">
      <c r="A447" s="2"/>
      <c r="B447" s="2"/>
      <c r="C447" s="2"/>
      <c r="D447" s="2"/>
      <c r="E447" s="2"/>
      <c r="F447" s="2"/>
      <c r="G447" s="5"/>
      <c r="H447" s="5"/>
      <c r="I447" s="5"/>
      <c r="J447" s="5"/>
      <c r="K447" s="5"/>
      <c r="L447" s="5"/>
      <c r="M447" s="13"/>
    </row>
    <row r="448" spans="1:13">
      <c r="A448" s="2"/>
      <c r="B448" s="2"/>
      <c r="C448" s="2"/>
      <c r="D448" s="2"/>
      <c r="E448" s="2"/>
      <c r="F448" s="2"/>
      <c r="G448" s="5"/>
      <c r="H448" s="5"/>
      <c r="I448" s="5"/>
      <c r="J448" s="5"/>
      <c r="K448" s="5"/>
      <c r="L448" s="5"/>
      <c r="M448" s="13"/>
    </row>
    <row r="449" spans="1:13">
      <c r="A449" s="2"/>
      <c r="B449" s="2"/>
      <c r="C449" s="2"/>
      <c r="D449" s="2"/>
      <c r="E449" s="2"/>
      <c r="F449" s="2"/>
      <c r="G449" s="5"/>
      <c r="H449" s="5"/>
      <c r="I449" s="5"/>
      <c r="J449" s="5"/>
      <c r="K449" s="5"/>
      <c r="L449" s="5"/>
      <c r="M449" s="13"/>
    </row>
    <row r="450" spans="1:13">
      <c r="A450" s="2"/>
      <c r="B450" s="2"/>
      <c r="C450" s="2"/>
      <c r="D450" s="2"/>
      <c r="E450" s="2"/>
      <c r="F450" s="2"/>
      <c r="G450" s="5"/>
      <c r="H450" s="5"/>
      <c r="I450" s="5"/>
      <c r="J450" s="5"/>
      <c r="K450" s="5"/>
      <c r="L450" s="5"/>
      <c r="M450" s="13"/>
    </row>
    <row r="451" spans="1:13">
      <c r="A451" s="2"/>
      <c r="B451" s="2"/>
      <c r="C451" s="2"/>
      <c r="D451" s="2"/>
      <c r="E451" s="2"/>
      <c r="F451" s="2"/>
      <c r="G451" s="5"/>
      <c r="H451" s="5"/>
      <c r="I451" s="5"/>
      <c r="J451" s="5"/>
      <c r="K451" s="5"/>
      <c r="L451" s="5"/>
      <c r="M451" s="13"/>
    </row>
    <row r="452" spans="1:13">
      <c r="A452" s="2"/>
      <c r="B452" s="2"/>
      <c r="C452" s="2"/>
      <c r="D452" s="2"/>
      <c r="E452" s="2"/>
      <c r="F452" s="2"/>
      <c r="G452" s="5"/>
      <c r="H452" s="5"/>
      <c r="I452" s="5"/>
      <c r="J452" s="5"/>
      <c r="K452" s="5"/>
      <c r="L452" s="5"/>
      <c r="M452" s="13"/>
    </row>
    <row r="453" spans="1:13">
      <c r="A453" s="2"/>
      <c r="B453" s="2"/>
      <c r="C453" s="2"/>
      <c r="D453" s="2"/>
      <c r="E453" s="2"/>
      <c r="F453" s="2"/>
      <c r="G453" s="5"/>
      <c r="H453" s="5"/>
      <c r="I453" s="5"/>
      <c r="J453" s="5"/>
      <c r="K453" s="5"/>
      <c r="L453" s="5"/>
      <c r="M453" s="13"/>
    </row>
    <row r="454" spans="1:13">
      <c r="A454" s="2"/>
      <c r="B454" s="2"/>
      <c r="C454" s="2"/>
      <c r="D454" s="2"/>
      <c r="E454" s="2"/>
      <c r="F454" s="2"/>
      <c r="G454" s="5"/>
      <c r="H454" s="5"/>
      <c r="I454" s="5"/>
      <c r="J454" s="5"/>
      <c r="K454" s="5"/>
      <c r="L454" s="5"/>
      <c r="M454" s="13"/>
    </row>
    <row r="455" spans="1:13">
      <c r="A455" s="2"/>
      <c r="B455" s="2"/>
      <c r="C455" s="2"/>
      <c r="D455" s="2"/>
      <c r="E455" s="2"/>
      <c r="F455" s="2"/>
      <c r="G455" s="5"/>
      <c r="H455" s="5"/>
      <c r="I455" s="5"/>
      <c r="J455" s="5"/>
      <c r="K455" s="5"/>
      <c r="L455" s="5"/>
      <c r="M455" s="13"/>
    </row>
    <row r="456" spans="1:13">
      <c r="A456" s="2"/>
      <c r="B456" s="2"/>
      <c r="C456" s="2"/>
      <c r="D456" s="2"/>
      <c r="E456" s="2"/>
      <c r="F456" s="2"/>
      <c r="G456" s="5"/>
      <c r="H456" s="5"/>
      <c r="I456" s="5"/>
      <c r="J456" s="5"/>
      <c r="K456" s="5"/>
      <c r="L456" s="5"/>
      <c r="M456" s="13"/>
    </row>
    <row r="457" spans="1:13">
      <c r="A457" s="2"/>
      <c r="B457" s="2"/>
      <c r="C457" s="2"/>
      <c r="D457" s="2"/>
      <c r="E457" s="2"/>
      <c r="F457" s="2"/>
      <c r="G457" s="5"/>
      <c r="H457" s="5"/>
      <c r="I457" s="5"/>
      <c r="J457" s="5"/>
      <c r="K457" s="5"/>
      <c r="L457" s="5"/>
      <c r="M457" s="13"/>
    </row>
    <row r="458" spans="1:13">
      <c r="A458" s="2"/>
      <c r="B458" s="2"/>
      <c r="C458" s="2"/>
      <c r="D458" s="2"/>
      <c r="E458" s="2"/>
      <c r="F458" s="2"/>
      <c r="G458" s="5"/>
      <c r="H458" s="5"/>
      <c r="I458" s="5"/>
      <c r="J458" s="5"/>
      <c r="K458" s="5"/>
      <c r="L458" s="5"/>
      <c r="M458" s="13"/>
    </row>
    <row r="459" spans="1:13">
      <c r="A459" s="2"/>
      <c r="B459" s="2"/>
      <c r="C459" s="2"/>
      <c r="D459" s="2"/>
      <c r="E459" s="2"/>
      <c r="F459" s="2"/>
      <c r="G459" s="5"/>
      <c r="H459" s="5"/>
      <c r="I459" s="5"/>
      <c r="J459" s="5"/>
      <c r="K459" s="5"/>
      <c r="L459" s="5"/>
      <c r="M459" s="13"/>
    </row>
    <row r="460" spans="1:13">
      <c r="A460" s="2"/>
      <c r="B460" s="2"/>
      <c r="C460" s="2"/>
      <c r="D460" s="2"/>
      <c r="E460" s="2"/>
      <c r="F460" s="2"/>
      <c r="G460" s="5"/>
      <c r="H460" s="5"/>
      <c r="I460" s="5"/>
      <c r="J460" s="5"/>
      <c r="K460" s="5"/>
      <c r="L460" s="5"/>
      <c r="M460" s="13"/>
    </row>
    <row r="461" spans="1:13">
      <c r="A461" s="2"/>
      <c r="B461" s="2"/>
      <c r="C461" s="2"/>
      <c r="D461" s="2"/>
      <c r="E461" s="2"/>
      <c r="F461" s="2"/>
      <c r="G461" s="5"/>
      <c r="H461" s="5"/>
      <c r="I461" s="5"/>
      <c r="J461" s="5"/>
      <c r="K461" s="5"/>
      <c r="L461" s="5"/>
      <c r="M461" s="13"/>
    </row>
    <row r="462" spans="1:13">
      <c r="A462" s="2"/>
      <c r="B462" s="2"/>
      <c r="C462" s="2"/>
      <c r="D462" s="2"/>
      <c r="E462" s="2"/>
      <c r="F462" s="2"/>
      <c r="G462" s="5"/>
      <c r="H462" s="5"/>
      <c r="I462" s="5"/>
      <c r="J462" s="5"/>
      <c r="K462" s="5"/>
      <c r="L462" s="5"/>
      <c r="M462" s="13"/>
    </row>
    <row r="463" spans="1:13">
      <c r="A463" s="2"/>
      <c r="B463" s="2"/>
      <c r="C463" s="2"/>
      <c r="D463" s="2"/>
      <c r="E463" s="2"/>
      <c r="F463" s="2"/>
      <c r="G463" s="5"/>
      <c r="H463" s="5"/>
      <c r="I463" s="5"/>
      <c r="J463" s="5"/>
      <c r="K463" s="5"/>
      <c r="L463" s="5"/>
      <c r="M463" s="13"/>
    </row>
    <row r="464" spans="1:13">
      <c r="A464" s="2"/>
      <c r="B464" s="2"/>
      <c r="C464" s="2"/>
      <c r="D464" s="2"/>
      <c r="E464" s="2"/>
      <c r="F464" s="2"/>
      <c r="G464" s="5"/>
      <c r="H464" s="5"/>
      <c r="I464" s="5"/>
      <c r="J464" s="5"/>
      <c r="K464" s="5"/>
      <c r="L464" s="5"/>
      <c r="M464" s="13"/>
    </row>
    <row r="465" spans="1:13">
      <c r="A465" s="2"/>
      <c r="B465" s="2"/>
      <c r="C465" s="2"/>
      <c r="D465" s="2"/>
      <c r="E465" s="2"/>
      <c r="F465" s="2"/>
      <c r="G465" s="5"/>
      <c r="H465" s="5"/>
      <c r="I465" s="5"/>
      <c r="J465" s="5"/>
      <c r="K465" s="5"/>
      <c r="L465" s="5"/>
      <c r="M465" s="13"/>
    </row>
    <row r="466" spans="1:13">
      <c r="A466" s="2"/>
      <c r="B466" s="2"/>
      <c r="C466" s="2"/>
      <c r="D466" s="2"/>
      <c r="E466" s="2"/>
      <c r="F466" s="2"/>
      <c r="G466" s="5"/>
      <c r="H466" s="5"/>
      <c r="I466" s="5"/>
      <c r="J466" s="5"/>
      <c r="K466" s="5"/>
      <c r="L466" s="5"/>
      <c r="M466" s="13"/>
    </row>
    <row r="467" spans="1:13">
      <c r="A467" s="2"/>
      <c r="B467" s="2"/>
      <c r="C467" s="2"/>
      <c r="D467" s="2"/>
      <c r="E467" s="2"/>
      <c r="F467" s="2"/>
      <c r="G467" s="5"/>
      <c r="H467" s="5"/>
      <c r="I467" s="5"/>
      <c r="J467" s="5"/>
      <c r="K467" s="5"/>
      <c r="L467" s="5"/>
      <c r="M467" s="13"/>
    </row>
    <row r="468" spans="1:13">
      <c r="A468" s="2"/>
      <c r="B468" s="2"/>
      <c r="C468" s="2"/>
      <c r="D468" s="2"/>
      <c r="E468" s="2"/>
      <c r="F468" s="2"/>
      <c r="G468" s="5"/>
      <c r="H468" s="5"/>
      <c r="I468" s="5"/>
      <c r="J468" s="5"/>
      <c r="K468" s="5"/>
      <c r="L468" s="5"/>
      <c r="M468" s="13"/>
    </row>
    <row r="469" spans="1:13">
      <c r="A469" s="2"/>
      <c r="B469" s="2"/>
      <c r="C469" s="2"/>
      <c r="D469" s="2"/>
      <c r="E469" s="2"/>
      <c r="F469" s="2"/>
      <c r="G469" s="5"/>
      <c r="H469" s="5"/>
      <c r="I469" s="5"/>
      <c r="J469" s="5"/>
      <c r="K469" s="5"/>
      <c r="L469" s="5"/>
      <c r="M469" s="13"/>
    </row>
    <row r="470" spans="1:13">
      <c r="A470" s="2"/>
      <c r="B470" s="2"/>
      <c r="C470" s="2"/>
      <c r="D470" s="2"/>
      <c r="E470" s="2"/>
      <c r="F470" s="2"/>
      <c r="G470" s="5"/>
      <c r="H470" s="5"/>
      <c r="I470" s="5"/>
      <c r="J470" s="5"/>
      <c r="K470" s="5"/>
      <c r="L470" s="5"/>
      <c r="M470" s="13"/>
    </row>
    <row r="471" spans="1:13">
      <c r="A471" s="2"/>
      <c r="B471" s="2"/>
      <c r="C471" s="2"/>
      <c r="D471" s="2"/>
      <c r="E471" s="2"/>
      <c r="F471" s="2"/>
      <c r="G471" s="5"/>
      <c r="H471" s="5"/>
      <c r="I471" s="5"/>
      <c r="J471" s="5"/>
      <c r="K471" s="5"/>
      <c r="L471" s="5"/>
      <c r="M471" s="13"/>
    </row>
    <row r="472" spans="1:13">
      <c r="A472" s="2"/>
      <c r="B472" s="2"/>
      <c r="C472" s="2"/>
      <c r="D472" s="2"/>
      <c r="E472" s="2"/>
      <c r="F472" s="2"/>
      <c r="G472" s="5"/>
      <c r="H472" s="5"/>
      <c r="I472" s="5"/>
      <c r="J472" s="5"/>
      <c r="K472" s="5"/>
      <c r="L472" s="5"/>
      <c r="M472" s="13"/>
    </row>
    <row r="473" spans="1:13">
      <c r="A473" s="2"/>
      <c r="B473" s="2"/>
      <c r="C473" s="2"/>
      <c r="D473" s="2"/>
      <c r="E473" s="2"/>
      <c r="F473" s="2"/>
      <c r="G473" s="5"/>
      <c r="H473" s="5"/>
      <c r="I473" s="5"/>
      <c r="J473" s="5"/>
      <c r="K473" s="5"/>
      <c r="L473" s="5"/>
      <c r="M473" s="13"/>
    </row>
    <row r="474" spans="1:13">
      <c r="A474" s="2"/>
      <c r="B474" s="2"/>
      <c r="C474" s="2"/>
      <c r="D474" s="2"/>
      <c r="E474" s="2"/>
      <c r="F474" s="2"/>
      <c r="G474" s="5"/>
      <c r="H474" s="5"/>
      <c r="I474" s="5"/>
      <c r="J474" s="5"/>
      <c r="K474" s="5"/>
      <c r="L474" s="5"/>
      <c r="M474" s="13"/>
    </row>
    <row r="475" spans="1:13">
      <c r="A475" s="2"/>
      <c r="B475" s="2"/>
      <c r="C475" s="2"/>
      <c r="D475" s="2"/>
      <c r="E475" s="2"/>
      <c r="F475" s="2"/>
      <c r="G475" s="5"/>
      <c r="H475" s="5"/>
      <c r="I475" s="5"/>
      <c r="J475" s="5"/>
      <c r="K475" s="5"/>
      <c r="L475" s="5"/>
      <c r="M475" s="13"/>
    </row>
    <row r="476" spans="1:13">
      <c r="A476" s="2"/>
      <c r="B476" s="2"/>
      <c r="C476" s="2"/>
      <c r="D476" s="2"/>
      <c r="E476" s="2"/>
      <c r="F476" s="2"/>
      <c r="G476" s="5"/>
      <c r="H476" s="5"/>
      <c r="I476" s="5"/>
      <c r="J476" s="5"/>
      <c r="K476" s="5"/>
      <c r="L476" s="5"/>
      <c r="M476" s="13"/>
    </row>
    <row r="477" spans="1:13">
      <c r="A477" s="2"/>
      <c r="B477" s="2"/>
      <c r="C477" s="2"/>
      <c r="D477" s="2"/>
      <c r="E477" s="2"/>
      <c r="F477" s="2"/>
      <c r="G477" s="5"/>
      <c r="H477" s="5"/>
      <c r="I477" s="5"/>
      <c r="J477" s="5"/>
      <c r="K477" s="5"/>
      <c r="L477" s="5"/>
      <c r="M477" s="13"/>
    </row>
    <row r="478" spans="1:13">
      <c r="A478" s="2"/>
      <c r="B478" s="2"/>
      <c r="C478" s="2"/>
      <c r="D478" s="2"/>
      <c r="E478" s="2"/>
      <c r="F478" s="2"/>
      <c r="G478" s="5"/>
      <c r="H478" s="5"/>
      <c r="I478" s="5"/>
      <c r="J478" s="5"/>
      <c r="K478" s="5"/>
      <c r="L478" s="5"/>
      <c r="M478" s="13"/>
    </row>
    <row r="479" spans="1:13">
      <c r="A479" s="2"/>
      <c r="B479" s="2"/>
      <c r="C479" s="2"/>
      <c r="D479" s="2"/>
      <c r="E479" s="2"/>
      <c r="F479" s="2"/>
      <c r="G479" s="5"/>
      <c r="H479" s="5"/>
      <c r="I479" s="5"/>
      <c r="J479" s="5"/>
      <c r="K479" s="5"/>
      <c r="L479" s="5"/>
      <c r="M479" s="13"/>
    </row>
    <row r="480" spans="1:13">
      <c r="A480" s="2"/>
      <c r="B480" s="2"/>
      <c r="C480" s="2"/>
      <c r="D480" s="2"/>
      <c r="E480" s="2"/>
      <c r="F480" s="2"/>
      <c r="G480" s="5"/>
      <c r="H480" s="5"/>
      <c r="I480" s="5"/>
      <c r="J480" s="5"/>
      <c r="K480" s="5"/>
      <c r="L480" s="5"/>
      <c r="M480" s="13"/>
    </row>
    <row r="481" spans="1:13">
      <c r="A481" s="2"/>
      <c r="B481" s="2"/>
      <c r="C481" s="2"/>
      <c r="D481" s="2"/>
      <c r="E481" s="2"/>
      <c r="F481" s="2"/>
      <c r="G481" s="5"/>
      <c r="H481" s="5"/>
      <c r="I481" s="5"/>
      <c r="J481" s="5"/>
      <c r="K481" s="5"/>
      <c r="L481" s="5"/>
      <c r="M481" s="13"/>
    </row>
    <row r="482" spans="1:13">
      <c r="A482" s="2"/>
      <c r="B482" s="2"/>
      <c r="C482" s="2"/>
      <c r="D482" s="2"/>
      <c r="E482" s="2"/>
      <c r="F482" s="2"/>
      <c r="G482" s="5"/>
      <c r="H482" s="5"/>
      <c r="I482" s="5"/>
      <c r="J482" s="5"/>
      <c r="K482" s="5"/>
      <c r="L482" s="5"/>
      <c r="M482" s="13"/>
    </row>
    <row r="483" spans="1:13">
      <c r="A483" s="2"/>
      <c r="B483" s="2"/>
      <c r="C483" s="2"/>
      <c r="D483" s="2"/>
      <c r="E483" s="2"/>
      <c r="F483" s="2"/>
      <c r="G483" s="5"/>
      <c r="H483" s="5"/>
      <c r="I483" s="5"/>
      <c r="J483" s="5"/>
      <c r="K483" s="5"/>
      <c r="L483" s="5"/>
      <c r="M483" s="13"/>
    </row>
    <row r="484" spans="1:13">
      <c r="A484" s="2"/>
      <c r="B484" s="2"/>
      <c r="C484" s="2"/>
      <c r="D484" s="2"/>
      <c r="E484" s="2"/>
      <c r="F484" s="2"/>
      <c r="G484" s="5"/>
      <c r="H484" s="5"/>
      <c r="I484" s="5"/>
      <c r="J484" s="5"/>
      <c r="K484" s="5"/>
      <c r="L484" s="5"/>
      <c r="M484" s="13"/>
    </row>
    <row r="485" spans="1:13">
      <c r="A485" s="2"/>
      <c r="B485" s="2"/>
      <c r="C485" s="2"/>
      <c r="D485" s="2"/>
      <c r="E485" s="2"/>
      <c r="F485" s="2"/>
      <c r="G485" s="5"/>
      <c r="H485" s="5"/>
      <c r="I485" s="5"/>
      <c r="J485" s="5"/>
      <c r="K485" s="5"/>
      <c r="L485" s="5"/>
      <c r="M485" s="13"/>
    </row>
    <row r="486" spans="1:13">
      <c r="A486" s="2"/>
      <c r="B486" s="2"/>
      <c r="C486" s="2"/>
      <c r="D486" s="2"/>
      <c r="E486" s="2"/>
      <c r="F486" s="2"/>
      <c r="G486" s="5"/>
      <c r="H486" s="5"/>
      <c r="I486" s="5"/>
      <c r="J486" s="5"/>
      <c r="K486" s="5"/>
      <c r="L486" s="5"/>
      <c r="M486" s="13"/>
    </row>
    <row r="487" spans="1:13">
      <c r="A487" s="2"/>
      <c r="B487" s="2"/>
      <c r="C487" s="2"/>
      <c r="D487" s="2"/>
      <c r="E487" s="2"/>
      <c r="F487" s="2"/>
      <c r="G487" s="5"/>
      <c r="H487" s="5"/>
      <c r="I487" s="5"/>
      <c r="J487" s="5"/>
      <c r="K487" s="5"/>
      <c r="L487" s="5"/>
      <c r="M487" s="13"/>
    </row>
    <row r="488" spans="1:13">
      <c r="A488" s="2"/>
      <c r="B488" s="2"/>
      <c r="C488" s="2"/>
      <c r="D488" s="2"/>
      <c r="E488" s="2"/>
      <c r="F488" s="2"/>
      <c r="G488" s="5"/>
      <c r="H488" s="5"/>
      <c r="I488" s="5"/>
      <c r="J488" s="5"/>
      <c r="K488" s="5"/>
      <c r="L488" s="5"/>
      <c r="M488" s="13"/>
    </row>
    <row r="489" spans="1:13">
      <c r="A489" s="2"/>
      <c r="B489" s="2"/>
      <c r="C489" s="2"/>
      <c r="D489" s="2"/>
      <c r="E489" s="2"/>
      <c r="F489" s="2"/>
      <c r="G489" s="5"/>
      <c r="H489" s="5"/>
      <c r="I489" s="5"/>
      <c r="J489" s="5"/>
      <c r="K489" s="5"/>
      <c r="L489" s="5"/>
      <c r="M489" s="13"/>
    </row>
    <row r="490" spans="1:13">
      <c r="A490" s="2"/>
      <c r="B490" s="2"/>
      <c r="C490" s="2"/>
      <c r="D490" s="2"/>
      <c r="E490" s="2"/>
      <c r="F490" s="2"/>
      <c r="G490" s="5"/>
      <c r="H490" s="5"/>
      <c r="I490" s="5"/>
      <c r="J490" s="5"/>
      <c r="K490" s="5"/>
      <c r="L490" s="5"/>
      <c r="M490" s="13"/>
    </row>
    <row r="491" spans="1:13">
      <c r="A491" s="2"/>
      <c r="B491" s="2"/>
      <c r="C491" s="2"/>
      <c r="D491" s="2"/>
      <c r="E491" s="2"/>
      <c r="F491" s="2"/>
      <c r="G491" s="5"/>
      <c r="H491" s="5"/>
      <c r="I491" s="5"/>
      <c r="J491" s="5"/>
      <c r="K491" s="5"/>
      <c r="L491" s="5"/>
      <c r="M491" s="13"/>
    </row>
    <row r="492" spans="1:13">
      <c r="A492" s="2"/>
      <c r="B492" s="2"/>
      <c r="C492" s="2"/>
      <c r="D492" s="2"/>
      <c r="E492" s="2"/>
      <c r="F492" s="2"/>
      <c r="G492" s="5"/>
      <c r="H492" s="5"/>
      <c r="I492" s="5"/>
      <c r="J492" s="5"/>
      <c r="K492" s="5"/>
      <c r="L492" s="5"/>
      <c r="M492" s="13"/>
    </row>
    <row r="493" spans="1:13">
      <c r="A493" s="2"/>
      <c r="B493" s="2"/>
      <c r="C493" s="2"/>
      <c r="D493" s="2"/>
      <c r="E493" s="2"/>
      <c r="F493" s="2"/>
      <c r="G493" s="5"/>
      <c r="H493" s="5"/>
      <c r="I493" s="5"/>
      <c r="J493" s="5"/>
      <c r="K493" s="5"/>
      <c r="L493" s="5"/>
      <c r="M493" s="13"/>
    </row>
    <row r="494" spans="1:13">
      <c r="A494" s="2"/>
      <c r="B494" s="2"/>
      <c r="C494" s="2"/>
      <c r="D494" s="2"/>
      <c r="E494" s="2"/>
      <c r="F494" s="2"/>
      <c r="G494" s="5"/>
      <c r="H494" s="5"/>
      <c r="I494" s="5"/>
      <c r="J494" s="5"/>
      <c r="K494" s="5"/>
      <c r="L494" s="5"/>
      <c r="M494" s="13"/>
    </row>
    <row r="495" spans="1:13">
      <c r="A495" s="2"/>
      <c r="B495" s="2"/>
      <c r="C495" s="2"/>
      <c r="D495" s="2"/>
      <c r="E495" s="2"/>
      <c r="F495" s="2"/>
      <c r="G495" s="5"/>
      <c r="H495" s="5"/>
      <c r="I495" s="5"/>
      <c r="J495" s="5"/>
      <c r="K495" s="5"/>
      <c r="L495" s="5"/>
      <c r="M495" s="13"/>
    </row>
    <row r="496" spans="1:13">
      <c r="A496" s="2"/>
      <c r="B496" s="2"/>
      <c r="C496" s="2"/>
      <c r="D496" s="2"/>
      <c r="E496" s="2"/>
      <c r="F496" s="2"/>
      <c r="G496" s="5"/>
      <c r="H496" s="5"/>
      <c r="I496" s="5"/>
      <c r="J496" s="5"/>
      <c r="K496" s="5"/>
      <c r="L496" s="5"/>
      <c r="M496" s="13"/>
    </row>
    <row r="497" spans="1:13">
      <c r="A497" s="2"/>
      <c r="B497" s="2"/>
      <c r="C497" s="2"/>
      <c r="D497" s="2"/>
      <c r="E497" s="2"/>
      <c r="F497" s="2"/>
      <c r="G497" s="5"/>
      <c r="H497" s="5"/>
      <c r="I497" s="5"/>
      <c r="J497" s="5"/>
      <c r="K497" s="5"/>
      <c r="L497" s="5"/>
      <c r="M497" s="13"/>
    </row>
    <row r="498" spans="1:13">
      <c r="A498" s="2"/>
      <c r="B498" s="2"/>
      <c r="C498" s="2"/>
      <c r="D498" s="2"/>
      <c r="E498" s="2"/>
      <c r="F498" s="2"/>
      <c r="G498" s="5"/>
      <c r="H498" s="5"/>
      <c r="I498" s="5"/>
      <c r="J498" s="5"/>
      <c r="K498" s="5"/>
      <c r="L498" s="5"/>
      <c r="M498" s="13"/>
    </row>
    <row r="499" spans="1:13">
      <c r="A499" s="2"/>
      <c r="B499" s="2"/>
      <c r="C499" s="2"/>
      <c r="D499" s="2"/>
      <c r="E499" s="2"/>
      <c r="F499" s="2"/>
      <c r="G499" s="5"/>
      <c r="H499" s="5"/>
      <c r="I499" s="5"/>
      <c r="J499" s="5"/>
      <c r="K499" s="5"/>
      <c r="L499" s="5"/>
      <c r="M499" s="13"/>
    </row>
    <row r="500" spans="1:13">
      <c r="A500" s="2"/>
      <c r="B500" s="2"/>
      <c r="C500" s="2"/>
      <c r="D500" s="2"/>
      <c r="E500" s="2"/>
      <c r="F500" s="2"/>
      <c r="G500" s="5"/>
      <c r="H500" s="5"/>
      <c r="I500" s="5"/>
      <c r="J500" s="5"/>
      <c r="K500" s="5"/>
      <c r="L500" s="5"/>
      <c r="M500" s="13"/>
    </row>
    <row r="501" spans="1:13">
      <c r="A501" s="2"/>
      <c r="B501" s="2"/>
      <c r="C501" s="2"/>
      <c r="D501" s="2"/>
      <c r="E501" s="2"/>
      <c r="F501" s="2"/>
      <c r="G501" s="5"/>
      <c r="H501" s="5"/>
      <c r="I501" s="5"/>
      <c r="J501" s="5"/>
      <c r="K501" s="5"/>
      <c r="L501" s="5"/>
      <c r="M501" s="13"/>
    </row>
    <row r="502" spans="1:13">
      <c r="A502" s="2"/>
      <c r="B502" s="2"/>
      <c r="C502" s="2"/>
      <c r="D502" s="2"/>
      <c r="E502" s="2"/>
      <c r="F502" s="2"/>
      <c r="G502" s="5"/>
      <c r="H502" s="5"/>
      <c r="I502" s="5"/>
      <c r="J502" s="5"/>
      <c r="K502" s="5"/>
      <c r="L502" s="5"/>
      <c r="M502" s="13"/>
    </row>
    <row r="503" spans="1:13">
      <c r="A503" s="2"/>
      <c r="B503" s="2"/>
      <c r="C503" s="2"/>
      <c r="D503" s="2"/>
      <c r="E503" s="2"/>
      <c r="F503" s="2"/>
      <c r="G503" s="5"/>
      <c r="H503" s="5"/>
      <c r="I503" s="5"/>
      <c r="J503" s="5"/>
      <c r="K503" s="5"/>
      <c r="L503" s="5"/>
      <c r="M503" s="13"/>
    </row>
    <row r="504" spans="1:13">
      <c r="A504" s="2"/>
      <c r="B504" s="2"/>
      <c r="C504" s="2"/>
      <c r="D504" s="2"/>
      <c r="E504" s="2"/>
      <c r="F504" s="2"/>
      <c r="G504" s="5"/>
      <c r="H504" s="5"/>
      <c r="I504" s="5"/>
      <c r="J504" s="5"/>
      <c r="K504" s="5"/>
      <c r="L504" s="5"/>
      <c r="M504" s="13"/>
    </row>
    <row r="505" spans="1:13">
      <c r="A505" s="2"/>
      <c r="B505" s="2"/>
      <c r="C505" s="2"/>
      <c r="D505" s="2"/>
      <c r="E505" s="2"/>
      <c r="F505" s="2"/>
      <c r="G505" s="5"/>
      <c r="H505" s="5"/>
      <c r="I505" s="5"/>
      <c r="J505" s="5"/>
      <c r="K505" s="5"/>
      <c r="L505" s="5"/>
      <c r="M505" s="13"/>
    </row>
    <row r="506" spans="1:13">
      <c r="A506" s="2"/>
      <c r="B506" s="2"/>
      <c r="C506" s="2"/>
      <c r="D506" s="2"/>
      <c r="E506" s="2"/>
      <c r="F506" s="2"/>
      <c r="G506" s="5"/>
      <c r="H506" s="5"/>
      <c r="I506" s="5"/>
      <c r="J506" s="5"/>
      <c r="K506" s="5"/>
      <c r="L506" s="5"/>
      <c r="M506" s="13"/>
    </row>
    <row r="507" spans="1:13">
      <c r="A507" s="2"/>
      <c r="B507" s="2"/>
      <c r="C507" s="2"/>
      <c r="D507" s="2"/>
      <c r="E507" s="2"/>
      <c r="F507" s="2"/>
      <c r="G507" s="5"/>
      <c r="H507" s="5"/>
      <c r="I507" s="5"/>
      <c r="J507" s="5"/>
      <c r="K507" s="5"/>
      <c r="L507" s="5"/>
      <c r="M507" s="13"/>
    </row>
    <row r="508" spans="1:13">
      <c r="A508" s="2"/>
      <c r="B508" s="2"/>
      <c r="C508" s="2"/>
      <c r="D508" s="2"/>
      <c r="E508" s="2"/>
      <c r="F508" s="2"/>
      <c r="G508" s="5"/>
      <c r="H508" s="5"/>
      <c r="I508" s="5"/>
      <c r="J508" s="5"/>
      <c r="K508" s="5"/>
      <c r="L508" s="5"/>
      <c r="M508" s="13"/>
    </row>
    <row r="509" spans="1:13">
      <c r="A509" s="2"/>
      <c r="B509" s="2"/>
      <c r="C509" s="2"/>
      <c r="D509" s="2"/>
      <c r="E509" s="2"/>
      <c r="F509" s="2"/>
      <c r="G509" s="5"/>
      <c r="H509" s="5"/>
      <c r="I509" s="5"/>
      <c r="J509" s="5"/>
      <c r="K509" s="5"/>
      <c r="L509" s="5"/>
      <c r="M509" s="13"/>
    </row>
    <row r="510" spans="1:13">
      <c r="A510" s="2"/>
      <c r="B510" s="2"/>
      <c r="C510" s="2"/>
      <c r="D510" s="2"/>
      <c r="E510" s="2"/>
      <c r="F510" s="2"/>
      <c r="G510" s="5"/>
      <c r="H510" s="5"/>
      <c r="I510" s="5"/>
      <c r="J510" s="5"/>
      <c r="K510" s="5"/>
      <c r="L510" s="5"/>
      <c r="M510" s="13"/>
    </row>
    <row r="511" spans="1:13">
      <c r="A511" s="2"/>
      <c r="B511" s="2"/>
      <c r="C511" s="2"/>
      <c r="D511" s="2"/>
      <c r="E511" s="2"/>
      <c r="F511" s="2"/>
      <c r="G511" s="5"/>
      <c r="H511" s="5"/>
      <c r="I511" s="5"/>
      <c r="J511" s="5"/>
      <c r="K511" s="5"/>
      <c r="L511" s="5"/>
      <c r="M511" s="13"/>
    </row>
    <row r="512" spans="1:13">
      <c r="A512" s="2"/>
      <c r="B512" s="2"/>
      <c r="C512" s="2"/>
      <c r="D512" s="2"/>
      <c r="E512" s="2"/>
      <c r="F512" s="2"/>
      <c r="G512" s="5"/>
      <c r="H512" s="5"/>
      <c r="I512" s="5"/>
      <c r="J512" s="5"/>
      <c r="K512" s="5"/>
      <c r="L512" s="5"/>
      <c r="M512" s="13"/>
    </row>
    <row r="513" spans="1:13">
      <c r="A513" s="2"/>
      <c r="B513" s="2"/>
      <c r="C513" s="2"/>
      <c r="D513" s="2"/>
      <c r="E513" s="2"/>
      <c r="F513" s="2"/>
      <c r="G513" s="5"/>
      <c r="H513" s="5"/>
      <c r="I513" s="5"/>
      <c r="J513" s="5"/>
      <c r="K513" s="5"/>
      <c r="L513" s="5"/>
      <c r="M513" s="13"/>
    </row>
    <row r="514" spans="1:13">
      <c r="A514" s="2"/>
      <c r="B514" s="2"/>
      <c r="C514" s="2"/>
      <c r="D514" s="2"/>
      <c r="E514" s="2"/>
      <c r="F514" s="2"/>
      <c r="G514" s="5"/>
      <c r="H514" s="5"/>
      <c r="I514" s="5"/>
      <c r="J514" s="5"/>
      <c r="K514" s="5"/>
      <c r="L514" s="5"/>
      <c r="M514" s="13"/>
    </row>
    <row r="515" spans="1:13">
      <c r="A515" s="2"/>
      <c r="B515" s="2"/>
      <c r="C515" s="2"/>
      <c r="D515" s="2"/>
      <c r="E515" s="2"/>
      <c r="F515" s="2"/>
      <c r="G515" s="5"/>
      <c r="H515" s="5"/>
      <c r="I515" s="5"/>
      <c r="J515" s="5"/>
      <c r="K515" s="5"/>
      <c r="L515" s="5"/>
      <c r="M515" s="13"/>
    </row>
    <row r="516" spans="1:13">
      <c r="A516" s="2"/>
      <c r="B516" s="2"/>
      <c r="C516" s="2"/>
      <c r="D516" s="2"/>
      <c r="E516" s="2"/>
      <c r="F516" s="2"/>
      <c r="G516" s="5"/>
      <c r="H516" s="5"/>
      <c r="I516" s="5"/>
      <c r="J516" s="5"/>
      <c r="K516" s="5"/>
      <c r="L516" s="5"/>
      <c r="M516" s="13"/>
    </row>
    <row r="517" spans="1:13">
      <c r="A517" s="2"/>
      <c r="B517" s="2"/>
      <c r="C517" s="2"/>
      <c r="D517" s="2"/>
      <c r="E517" s="2"/>
      <c r="F517" s="2"/>
      <c r="G517" s="5"/>
      <c r="H517" s="5"/>
      <c r="I517" s="5"/>
      <c r="J517" s="5"/>
      <c r="K517" s="5"/>
      <c r="L517" s="5"/>
      <c r="M517" s="13"/>
    </row>
    <row r="518" spans="1:13">
      <c r="A518" s="2"/>
      <c r="B518" s="2"/>
      <c r="C518" s="2"/>
      <c r="D518" s="2"/>
      <c r="E518" s="2"/>
      <c r="F518" s="2"/>
      <c r="G518" s="5"/>
      <c r="H518" s="5"/>
      <c r="I518" s="5"/>
      <c r="J518" s="5"/>
      <c r="K518" s="5"/>
      <c r="L518" s="5"/>
      <c r="M518" s="13"/>
    </row>
    <row r="519" spans="1:13">
      <c r="A519" s="2"/>
      <c r="B519" s="2"/>
      <c r="C519" s="2"/>
      <c r="D519" s="2"/>
      <c r="E519" s="2"/>
      <c r="F519" s="2"/>
      <c r="G519" s="5"/>
      <c r="H519" s="5"/>
      <c r="I519" s="5"/>
      <c r="J519" s="5"/>
      <c r="K519" s="5"/>
      <c r="L519" s="5"/>
      <c r="M519" s="13"/>
    </row>
    <row r="520" spans="1:13">
      <c r="A520" s="2"/>
      <c r="B520" s="2"/>
      <c r="C520" s="2"/>
      <c r="D520" s="2"/>
      <c r="E520" s="2"/>
      <c r="F520" s="2"/>
      <c r="G520" s="5"/>
      <c r="H520" s="5"/>
      <c r="I520" s="5"/>
      <c r="J520" s="5"/>
      <c r="K520" s="5"/>
      <c r="L520" s="5"/>
      <c r="M520" s="13"/>
    </row>
    <row r="521" spans="1:13">
      <c r="A521" s="2"/>
      <c r="B521" s="2"/>
      <c r="C521" s="2"/>
      <c r="D521" s="2"/>
      <c r="E521" s="2"/>
      <c r="F521" s="2"/>
      <c r="G521" s="5"/>
      <c r="H521" s="5"/>
      <c r="I521" s="5"/>
      <c r="J521" s="5"/>
      <c r="K521" s="5"/>
      <c r="L521" s="5"/>
      <c r="M521" s="13"/>
    </row>
    <row r="522" spans="1:13">
      <c r="A522" s="2"/>
      <c r="B522" s="2"/>
      <c r="C522" s="2"/>
      <c r="D522" s="2"/>
      <c r="E522" s="2"/>
      <c r="F522" s="2"/>
      <c r="G522" s="5"/>
      <c r="H522" s="5"/>
      <c r="I522" s="5"/>
      <c r="J522" s="5"/>
      <c r="K522" s="5"/>
      <c r="L522" s="5"/>
      <c r="M522" s="13"/>
    </row>
    <row r="523" spans="1:13">
      <c r="A523" s="2"/>
      <c r="B523" s="2"/>
      <c r="C523" s="2"/>
      <c r="D523" s="2"/>
      <c r="E523" s="2"/>
      <c r="F523" s="2"/>
      <c r="G523" s="5"/>
      <c r="H523" s="5"/>
      <c r="I523" s="5"/>
      <c r="J523" s="5"/>
      <c r="K523" s="5"/>
      <c r="L523" s="5"/>
      <c r="M523" s="13"/>
    </row>
    <row r="524" spans="1:13">
      <c r="A524" s="2"/>
      <c r="B524" s="2"/>
      <c r="C524" s="2"/>
      <c r="D524" s="2"/>
      <c r="E524" s="2"/>
      <c r="F524" s="2"/>
      <c r="G524" s="5"/>
      <c r="H524" s="5"/>
      <c r="I524" s="5"/>
      <c r="J524" s="5"/>
      <c r="K524" s="5"/>
      <c r="L524" s="5"/>
      <c r="M524" s="13"/>
    </row>
    <row r="525" spans="1:13">
      <c r="A525" s="2"/>
      <c r="B525" s="2"/>
      <c r="C525" s="2"/>
      <c r="D525" s="2"/>
      <c r="E525" s="2"/>
      <c r="F525" s="2"/>
      <c r="G525" s="5"/>
      <c r="H525" s="5"/>
      <c r="I525" s="5"/>
      <c r="J525" s="5"/>
      <c r="K525" s="5"/>
      <c r="L525" s="5"/>
      <c r="M525" s="13"/>
    </row>
    <row r="526" spans="1:13">
      <c r="A526" s="2"/>
      <c r="B526" s="2"/>
      <c r="C526" s="2"/>
      <c r="D526" s="2"/>
      <c r="E526" s="2"/>
      <c r="F526" s="2"/>
      <c r="G526" s="5"/>
      <c r="H526" s="5"/>
      <c r="I526" s="5"/>
      <c r="J526" s="5"/>
      <c r="K526" s="5"/>
      <c r="L526" s="5"/>
      <c r="M526" s="13"/>
    </row>
    <row r="527" spans="1:13">
      <c r="A527" s="2"/>
      <c r="B527" s="2"/>
      <c r="C527" s="2"/>
      <c r="D527" s="2"/>
      <c r="E527" s="2"/>
      <c r="F527" s="2"/>
      <c r="G527" s="5"/>
      <c r="H527" s="5"/>
      <c r="I527" s="5"/>
      <c r="J527" s="5"/>
      <c r="K527" s="5"/>
      <c r="L527" s="5"/>
      <c r="M527" s="13"/>
    </row>
    <row r="528" spans="1:13">
      <c r="A528" s="2"/>
      <c r="B528" s="2"/>
      <c r="C528" s="2"/>
      <c r="D528" s="2"/>
      <c r="E528" s="2"/>
      <c r="F528" s="2"/>
      <c r="G528" s="5"/>
      <c r="H528" s="5"/>
      <c r="I528" s="5"/>
      <c r="J528" s="5"/>
      <c r="K528" s="5"/>
      <c r="L528" s="5"/>
      <c r="M528" s="13"/>
    </row>
    <row r="529" spans="1:13">
      <c r="A529" s="2"/>
      <c r="B529" s="2"/>
      <c r="C529" s="2"/>
      <c r="D529" s="2"/>
      <c r="E529" s="2"/>
      <c r="F529" s="2"/>
      <c r="G529" s="5"/>
      <c r="H529" s="5"/>
      <c r="I529" s="5"/>
      <c r="J529" s="5"/>
      <c r="K529" s="5"/>
      <c r="L529" s="5"/>
      <c r="M529" s="13"/>
    </row>
    <row r="530" spans="1:13">
      <c r="A530" s="2"/>
      <c r="B530" s="2"/>
      <c r="C530" s="2"/>
      <c r="D530" s="2"/>
      <c r="E530" s="2"/>
      <c r="F530" s="2"/>
      <c r="G530" s="5"/>
      <c r="H530" s="5"/>
      <c r="I530" s="5"/>
      <c r="J530" s="5"/>
      <c r="K530" s="5"/>
      <c r="L530" s="5"/>
      <c r="M530" s="13"/>
    </row>
    <row r="531" spans="1:13">
      <c r="A531" s="2"/>
      <c r="B531" s="2"/>
      <c r="C531" s="2"/>
      <c r="D531" s="2"/>
      <c r="E531" s="2"/>
      <c r="F531" s="2"/>
      <c r="G531" s="5"/>
      <c r="H531" s="5"/>
      <c r="I531" s="5"/>
      <c r="J531" s="5"/>
      <c r="K531" s="5"/>
      <c r="L531" s="5"/>
      <c r="M531" s="13"/>
    </row>
    <row r="532" spans="1:13">
      <c r="A532" s="2"/>
      <c r="B532" s="2"/>
      <c r="C532" s="2"/>
      <c r="D532" s="2"/>
      <c r="E532" s="2"/>
      <c r="F532" s="2"/>
      <c r="G532" s="5"/>
      <c r="H532" s="5"/>
      <c r="I532" s="5"/>
      <c r="J532" s="5"/>
      <c r="K532" s="5"/>
      <c r="L532" s="5"/>
      <c r="M532" s="13"/>
    </row>
    <row r="533" spans="1:13">
      <c r="A533" s="2"/>
      <c r="B533" s="2"/>
      <c r="C533" s="2"/>
      <c r="D533" s="2"/>
      <c r="E533" s="2"/>
      <c r="F533" s="2"/>
      <c r="G533" s="5"/>
      <c r="H533" s="5"/>
      <c r="I533" s="5"/>
      <c r="J533" s="5"/>
      <c r="K533" s="5"/>
      <c r="L533" s="5"/>
      <c r="M533" s="13"/>
    </row>
    <row r="534" spans="1:13">
      <c r="A534" s="2"/>
      <c r="B534" s="2"/>
      <c r="C534" s="2"/>
      <c r="D534" s="2"/>
      <c r="E534" s="2"/>
      <c r="F534" s="2"/>
      <c r="G534" s="5"/>
      <c r="H534" s="5"/>
      <c r="I534" s="5"/>
      <c r="J534" s="5"/>
      <c r="K534" s="5"/>
      <c r="L534" s="5"/>
      <c r="M534" s="13"/>
    </row>
    <row r="535" spans="1:13">
      <c r="A535" s="2"/>
      <c r="B535" s="2"/>
      <c r="C535" s="2"/>
      <c r="D535" s="2"/>
      <c r="E535" s="2"/>
      <c r="F535" s="2"/>
      <c r="G535" s="5"/>
      <c r="H535" s="5"/>
      <c r="I535" s="5"/>
      <c r="J535" s="5"/>
      <c r="K535" s="5"/>
      <c r="L535" s="5"/>
      <c r="M535" s="13"/>
    </row>
    <row r="536" spans="1:13">
      <c r="A536" s="2"/>
      <c r="B536" s="2"/>
      <c r="C536" s="2"/>
      <c r="D536" s="2"/>
      <c r="E536" s="2"/>
      <c r="F536" s="2"/>
      <c r="G536" s="5"/>
      <c r="H536" s="5"/>
      <c r="I536" s="5"/>
      <c r="J536" s="5"/>
      <c r="K536" s="5"/>
      <c r="L536" s="5"/>
      <c r="M536" s="13"/>
    </row>
    <row r="537" spans="1:13">
      <c r="A537" s="2"/>
      <c r="B537" s="2"/>
      <c r="C537" s="2"/>
      <c r="D537" s="2"/>
      <c r="E537" s="2"/>
      <c r="F537" s="2"/>
      <c r="G537" s="5"/>
      <c r="H537" s="5"/>
      <c r="I537" s="5"/>
      <c r="J537" s="5"/>
      <c r="K537" s="5"/>
      <c r="L537" s="5"/>
      <c r="M537" s="13"/>
    </row>
    <row r="538" spans="1:13">
      <c r="A538" s="2"/>
      <c r="B538" s="2"/>
      <c r="C538" s="2"/>
      <c r="D538" s="2"/>
      <c r="E538" s="2"/>
      <c r="F538" s="2"/>
      <c r="G538" s="5"/>
      <c r="H538" s="5"/>
      <c r="I538" s="5"/>
      <c r="J538" s="5"/>
      <c r="K538" s="5"/>
      <c r="L538" s="5"/>
      <c r="M538" s="13"/>
    </row>
    <row r="539" spans="1:13">
      <c r="A539" s="2"/>
      <c r="B539" s="2"/>
      <c r="C539" s="2"/>
      <c r="D539" s="2"/>
      <c r="E539" s="2"/>
      <c r="F539" s="2"/>
      <c r="G539" s="5"/>
      <c r="H539" s="5"/>
      <c r="I539" s="5"/>
      <c r="J539" s="5"/>
      <c r="K539" s="5"/>
      <c r="L539" s="5"/>
      <c r="M539" s="13"/>
    </row>
    <row r="540" spans="1:13">
      <c r="A540" s="2"/>
      <c r="B540" s="2"/>
      <c r="C540" s="2"/>
      <c r="D540" s="2"/>
      <c r="E540" s="2"/>
      <c r="F540" s="2"/>
      <c r="G540" s="5"/>
      <c r="H540" s="5"/>
      <c r="I540" s="5"/>
      <c r="J540" s="5"/>
      <c r="K540" s="5"/>
      <c r="L540" s="5"/>
      <c r="M540" s="13"/>
    </row>
    <row r="541" spans="1:13">
      <c r="A541" s="2"/>
      <c r="B541" s="2"/>
      <c r="C541" s="2"/>
      <c r="D541" s="2"/>
      <c r="E541" s="2"/>
      <c r="F541" s="2"/>
      <c r="G541" s="5"/>
      <c r="H541" s="5"/>
      <c r="I541" s="5"/>
      <c r="J541" s="5"/>
      <c r="K541" s="5"/>
      <c r="L541" s="5"/>
      <c r="M541" s="13"/>
    </row>
    <row r="542" spans="1:13">
      <c r="A542" s="2"/>
      <c r="B542" s="2"/>
      <c r="C542" s="2"/>
      <c r="D542" s="2"/>
      <c r="E542" s="2"/>
      <c r="F542" s="2"/>
      <c r="G542" s="5"/>
      <c r="H542" s="5"/>
      <c r="I542" s="5"/>
      <c r="J542" s="5"/>
      <c r="K542" s="5"/>
      <c r="L542" s="5"/>
      <c r="M542" s="13"/>
    </row>
    <row r="543" spans="1:13">
      <c r="A543" s="2"/>
      <c r="B543" s="2"/>
      <c r="C543" s="2"/>
      <c r="D543" s="2"/>
      <c r="E543" s="2"/>
      <c r="F543" s="2"/>
      <c r="G543" s="5"/>
      <c r="H543" s="5"/>
      <c r="I543" s="5"/>
      <c r="J543" s="5"/>
      <c r="K543" s="5"/>
      <c r="L543" s="5"/>
      <c r="M543" s="13"/>
    </row>
    <row r="544" spans="1:13">
      <c r="A544" s="2"/>
      <c r="B544" s="2"/>
      <c r="C544" s="2"/>
      <c r="D544" s="2"/>
      <c r="E544" s="2"/>
      <c r="F544" s="2"/>
      <c r="G544" s="5"/>
      <c r="H544" s="5"/>
      <c r="I544" s="5"/>
      <c r="J544" s="5"/>
      <c r="K544" s="5"/>
      <c r="L544" s="5"/>
      <c r="M544" s="13"/>
    </row>
    <row r="545" spans="1:13">
      <c r="A545" s="2"/>
      <c r="B545" s="2"/>
      <c r="C545" s="2"/>
      <c r="D545" s="2"/>
      <c r="E545" s="2"/>
      <c r="F545" s="2"/>
      <c r="G545" s="5"/>
      <c r="H545" s="5"/>
      <c r="I545" s="5"/>
      <c r="J545" s="5"/>
      <c r="K545" s="5"/>
      <c r="L545" s="5"/>
      <c r="M545" s="13"/>
    </row>
    <row r="546" spans="1:13">
      <c r="A546" s="2"/>
      <c r="B546" s="2"/>
      <c r="C546" s="2"/>
      <c r="D546" s="2"/>
      <c r="E546" s="2"/>
      <c r="F546" s="2"/>
      <c r="G546" s="5"/>
      <c r="H546" s="5"/>
      <c r="I546" s="5"/>
      <c r="J546" s="5"/>
      <c r="K546" s="5"/>
      <c r="L546" s="5"/>
      <c r="M546" s="13"/>
    </row>
    <row r="547" spans="1:13">
      <c r="A547" s="2"/>
      <c r="B547" s="2"/>
      <c r="C547" s="2"/>
      <c r="D547" s="2"/>
      <c r="E547" s="2"/>
      <c r="F547" s="2"/>
      <c r="G547" s="5"/>
      <c r="H547" s="5"/>
      <c r="I547" s="5"/>
      <c r="J547" s="5"/>
      <c r="K547" s="5"/>
      <c r="L547" s="5"/>
      <c r="M547" s="13"/>
    </row>
    <row r="548" spans="1:13">
      <c r="A548" s="2"/>
      <c r="B548" s="2"/>
      <c r="C548" s="2"/>
      <c r="D548" s="2"/>
      <c r="E548" s="2"/>
      <c r="F548" s="2"/>
      <c r="G548" s="5"/>
      <c r="H548" s="5"/>
      <c r="I548" s="5"/>
      <c r="J548" s="5"/>
      <c r="K548" s="5"/>
      <c r="L548" s="5"/>
      <c r="M548" s="13"/>
    </row>
    <row r="549" spans="1:13">
      <c r="A549" s="2"/>
      <c r="B549" s="2"/>
      <c r="C549" s="2"/>
      <c r="D549" s="2"/>
      <c r="E549" s="2"/>
      <c r="F549" s="2"/>
      <c r="G549" s="5"/>
      <c r="H549" s="5"/>
      <c r="I549" s="5"/>
      <c r="J549" s="5"/>
      <c r="K549" s="5"/>
      <c r="L549" s="5"/>
      <c r="M549" s="13"/>
    </row>
    <row r="550" spans="1:13">
      <c r="A550" s="2"/>
      <c r="B550" s="2"/>
      <c r="C550" s="2"/>
      <c r="D550" s="2"/>
      <c r="E550" s="2"/>
      <c r="F550" s="2"/>
      <c r="G550" s="5"/>
      <c r="H550" s="5"/>
      <c r="I550" s="5"/>
      <c r="J550" s="5"/>
      <c r="K550" s="5"/>
      <c r="L550" s="5"/>
      <c r="M550" s="13"/>
    </row>
    <row r="551" spans="1:13">
      <c r="A551" s="2"/>
      <c r="B551" s="2"/>
      <c r="C551" s="2"/>
      <c r="D551" s="2"/>
      <c r="E551" s="2"/>
      <c r="F551" s="2"/>
      <c r="G551" s="5"/>
      <c r="H551" s="5"/>
      <c r="I551" s="5"/>
      <c r="J551" s="5"/>
      <c r="K551" s="5"/>
      <c r="L551" s="5"/>
      <c r="M551" s="13"/>
    </row>
    <row r="552" spans="1:13">
      <c r="A552" s="2"/>
      <c r="B552" s="2"/>
      <c r="C552" s="2"/>
      <c r="D552" s="2"/>
      <c r="E552" s="2"/>
      <c r="F552" s="2"/>
      <c r="G552" s="5"/>
      <c r="H552" s="5"/>
      <c r="I552" s="5"/>
      <c r="J552" s="5"/>
      <c r="K552" s="5"/>
      <c r="L552" s="5"/>
      <c r="M552" s="13"/>
    </row>
    <row r="553" spans="1:13">
      <c r="A553" s="2"/>
      <c r="B553" s="2"/>
      <c r="C553" s="2"/>
      <c r="D553" s="2"/>
      <c r="E553" s="2"/>
      <c r="F553" s="2"/>
      <c r="G553" s="5"/>
      <c r="H553" s="5"/>
      <c r="I553" s="5"/>
      <c r="J553" s="5"/>
      <c r="K553" s="5"/>
      <c r="L553" s="5"/>
      <c r="M553" s="13"/>
    </row>
    <row r="554" spans="1:13">
      <c r="A554" s="2"/>
      <c r="B554" s="2"/>
      <c r="C554" s="2"/>
      <c r="D554" s="2"/>
      <c r="E554" s="2"/>
      <c r="F554" s="2"/>
      <c r="G554" s="5"/>
      <c r="H554" s="5"/>
      <c r="I554" s="5"/>
      <c r="J554" s="5"/>
      <c r="K554" s="5"/>
      <c r="L554" s="5"/>
      <c r="M554" s="13"/>
    </row>
    <row r="555" spans="1:13">
      <c r="A555" s="2"/>
      <c r="B555" s="2"/>
      <c r="C555" s="2"/>
      <c r="D555" s="2"/>
      <c r="E555" s="2"/>
      <c r="F555" s="2"/>
      <c r="G555" s="5"/>
      <c r="H555" s="5"/>
      <c r="I555" s="5"/>
      <c r="J555" s="5"/>
      <c r="K555" s="5"/>
      <c r="L555" s="5"/>
      <c r="M555" s="13"/>
    </row>
    <row r="556" spans="1:13">
      <c r="A556" s="2"/>
      <c r="B556" s="2"/>
      <c r="C556" s="2"/>
      <c r="D556" s="2"/>
      <c r="E556" s="2"/>
      <c r="F556" s="2"/>
      <c r="G556" s="5"/>
      <c r="H556" s="5"/>
      <c r="I556" s="5"/>
      <c r="J556" s="5"/>
      <c r="K556" s="5"/>
      <c r="L556" s="5"/>
      <c r="M556" s="13"/>
    </row>
    <row r="557" spans="1:13">
      <c r="A557" s="2"/>
      <c r="B557" s="2"/>
      <c r="C557" s="2"/>
      <c r="D557" s="2"/>
      <c r="E557" s="2"/>
      <c r="F557" s="2"/>
      <c r="G557" s="5"/>
      <c r="H557" s="5"/>
      <c r="I557" s="5"/>
      <c r="J557" s="5"/>
      <c r="K557" s="5"/>
      <c r="L557" s="5"/>
      <c r="M557" s="13"/>
    </row>
    <row r="558" spans="1:13">
      <c r="A558" s="2"/>
      <c r="B558" s="2"/>
      <c r="C558" s="2"/>
      <c r="D558" s="2"/>
      <c r="E558" s="2"/>
      <c r="F558" s="2"/>
      <c r="G558" s="5"/>
      <c r="H558" s="5"/>
      <c r="I558" s="5"/>
      <c r="J558" s="5"/>
      <c r="K558" s="5"/>
      <c r="L558" s="5"/>
      <c r="M558" s="13"/>
    </row>
    <row r="559" spans="1:13">
      <c r="A559" s="2"/>
      <c r="B559" s="2"/>
      <c r="C559" s="2"/>
      <c r="D559" s="2"/>
      <c r="E559" s="2"/>
      <c r="F559" s="2"/>
      <c r="G559" s="5"/>
      <c r="H559" s="5"/>
      <c r="I559" s="5"/>
      <c r="J559" s="5"/>
      <c r="K559" s="5"/>
      <c r="L559" s="5"/>
      <c r="M559" s="13"/>
    </row>
    <row r="560" spans="1:13">
      <c r="A560" s="2"/>
      <c r="B560" s="2"/>
      <c r="C560" s="2"/>
      <c r="D560" s="2"/>
      <c r="E560" s="2"/>
      <c r="F560" s="2"/>
      <c r="G560" s="5"/>
      <c r="H560" s="5"/>
      <c r="I560" s="5"/>
      <c r="J560" s="5"/>
      <c r="K560" s="5"/>
      <c r="L560" s="5"/>
      <c r="M560" s="13"/>
    </row>
    <row r="561" spans="1:13">
      <c r="A561" s="2"/>
      <c r="B561" s="2"/>
      <c r="C561" s="2"/>
      <c r="D561" s="2"/>
      <c r="E561" s="2"/>
      <c r="F561" s="2"/>
      <c r="G561" s="5"/>
      <c r="H561" s="5"/>
      <c r="I561" s="5"/>
      <c r="J561" s="5"/>
      <c r="K561" s="5"/>
      <c r="L561" s="5"/>
      <c r="M561" s="13"/>
    </row>
    <row r="562" spans="1:13">
      <c r="A562" s="2"/>
      <c r="B562" s="2"/>
      <c r="C562" s="2"/>
      <c r="D562" s="2"/>
      <c r="E562" s="2"/>
      <c r="F562" s="2"/>
      <c r="G562" s="5"/>
      <c r="H562" s="5"/>
      <c r="I562" s="5"/>
      <c r="J562" s="5"/>
      <c r="K562" s="5"/>
      <c r="L562" s="5"/>
      <c r="M562" s="13"/>
    </row>
    <row r="563" spans="1:13">
      <c r="A563" s="2"/>
      <c r="B563" s="2"/>
      <c r="C563" s="2"/>
      <c r="D563" s="2"/>
      <c r="E563" s="2"/>
      <c r="F563" s="2"/>
      <c r="G563" s="5"/>
      <c r="H563" s="5"/>
      <c r="I563" s="5"/>
      <c r="J563" s="5"/>
      <c r="K563" s="5"/>
      <c r="L563" s="5"/>
      <c r="M563" s="13"/>
    </row>
    <row r="564" spans="1:13">
      <c r="A564" s="2"/>
      <c r="B564" s="2"/>
      <c r="C564" s="2"/>
      <c r="D564" s="2"/>
      <c r="E564" s="2"/>
      <c r="F564" s="2"/>
      <c r="G564" s="5"/>
      <c r="H564" s="5"/>
      <c r="I564" s="5"/>
      <c r="J564" s="5"/>
      <c r="K564" s="5"/>
      <c r="L564" s="5"/>
      <c r="M564" s="13"/>
    </row>
    <row r="565" spans="1:13">
      <c r="A565" s="2"/>
      <c r="B565" s="2"/>
      <c r="C565" s="2"/>
      <c r="D565" s="2"/>
      <c r="E565" s="2"/>
      <c r="F565" s="2"/>
      <c r="G565" s="5"/>
      <c r="H565" s="5"/>
      <c r="I565" s="5"/>
      <c r="J565" s="5"/>
      <c r="K565" s="5"/>
      <c r="L565" s="5"/>
      <c r="M565" s="13"/>
    </row>
    <row r="566" spans="1:13">
      <c r="A566" s="2"/>
      <c r="B566" s="2"/>
      <c r="C566" s="2"/>
      <c r="D566" s="2"/>
      <c r="E566" s="2"/>
      <c r="F566" s="2"/>
      <c r="G566" s="5"/>
      <c r="H566" s="5"/>
      <c r="I566" s="5"/>
      <c r="J566" s="5"/>
      <c r="K566" s="5"/>
      <c r="L566" s="5"/>
      <c r="M566" s="13"/>
    </row>
    <row r="567" spans="1:13">
      <c r="A567" s="2"/>
      <c r="B567" s="2"/>
      <c r="C567" s="2"/>
      <c r="D567" s="2"/>
      <c r="E567" s="2"/>
      <c r="F567" s="2"/>
      <c r="G567" s="5"/>
      <c r="H567" s="5"/>
      <c r="I567" s="5"/>
      <c r="J567" s="5"/>
      <c r="K567" s="5"/>
      <c r="L567" s="5"/>
      <c r="M567" s="13"/>
    </row>
    <row r="568" spans="1:13">
      <c r="A568" s="2"/>
      <c r="B568" s="2"/>
      <c r="C568" s="2"/>
      <c r="D568" s="2"/>
      <c r="E568" s="2"/>
      <c r="F568" s="2"/>
      <c r="G568" s="5"/>
      <c r="H568" s="5"/>
      <c r="I568" s="5"/>
      <c r="J568" s="5"/>
      <c r="K568" s="5"/>
      <c r="L568" s="5"/>
      <c r="M568" s="13"/>
    </row>
    <row r="569" spans="1:13">
      <c r="A569" s="2"/>
      <c r="B569" s="2"/>
      <c r="C569" s="2"/>
      <c r="D569" s="2"/>
      <c r="E569" s="2"/>
      <c r="F569" s="2"/>
      <c r="G569" s="5"/>
      <c r="H569" s="5"/>
      <c r="I569" s="5"/>
      <c r="J569" s="5"/>
      <c r="K569" s="5"/>
      <c r="L569" s="5"/>
      <c r="M569" s="13"/>
    </row>
    <row r="570" spans="1:13">
      <c r="A570" s="2"/>
      <c r="B570" s="2"/>
      <c r="C570" s="2"/>
      <c r="D570" s="2"/>
      <c r="E570" s="2"/>
      <c r="F570" s="2"/>
      <c r="G570" s="5"/>
      <c r="H570" s="5"/>
      <c r="I570" s="5"/>
      <c r="J570" s="5"/>
      <c r="K570" s="5"/>
      <c r="L570" s="5"/>
      <c r="M570" s="13"/>
    </row>
    <row r="571" spans="1:13">
      <c r="A571" s="2"/>
      <c r="B571" s="2"/>
      <c r="C571" s="2"/>
      <c r="D571" s="2"/>
      <c r="E571" s="2"/>
      <c r="F571" s="2"/>
      <c r="G571" s="5"/>
      <c r="H571" s="5"/>
      <c r="I571" s="5"/>
      <c r="J571" s="5"/>
      <c r="K571" s="5"/>
      <c r="L571" s="5"/>
      <c r="M571" s="13"/>
    </row>
    <row r="572" spans="1:13">
      <c r="A572" s="2"/>
      <c r="B572" s="2"/>
      <c r="C572" s="2"/>
      <c r="D572" s="2"/>
      <c r="E572" s="2"/>
      <c r="F572" s="2"/>
      <c r="G572" s="5"/>
      <c r="H572" s="5"/>
      <c r="I572" s="5"/>
      <c r="J572" s="5"/>
      <c r="K572" s="5"/>
      <c r="L572" s="5"/>
      <c r="M572" s="13"/>
    </row>
    <row r="573" spans="1:13">
      <c r="A573" s="2"/>
      <c r="B573" s="2"/>
      <c r="C573" s="2"/>
      <c r="D573" s="2"/>
      <c r="E573" s="2"/>
      <c r="F573" s="2"/>
      <c r="G573" s="5"/>
      <c r="H573" s="5"/>
      <c r="I573" s="5"/>
      <c r="J573" s="5"/>
      <c r="K573" s="5"/>
      <c r="L573" s="5"/>
      <c r="M573" s="13"/>
    </row>
    <row r="574" spans="1:13">
      <c r="A574" s="2"/>
      <c r="B574" s="2"/>
      <c r="C574" s="2"/>
      <c r="D574" s="2"/>
      <c r="E574" s="2"/>
      <c r="F574" s="2"/>
      <c r="G574" s="5"/>
      <c r="H574" s="5"/>
      <c r="I574" s="5"/>
      <c r="J574" s="5"/>
      <c r="K574" s="5"/>
      <c r="L574" s="5"/>
      <c r="M574" s="13"/>
    </row>
    <row r="575" spans="1:13">
      <c r="A575" s="2"/>
      <c r="B575" s="2"/>
      <c r="C575" s="2"/>
      <c r="D575" s="2"/>
      <c r="E575" s="2"/>
      <c r="F575" s="2"/>
      <c r="G575" s="5"/>
      <c r="H575" s="5"/>
      <c r="I575" s="5"/>
      <c r="J575" s="5"/>
      <c r="K575" s="5"/>
      <c r="L575" s="5"/>
      <c r="M575" s="13"/>
    </row>
    <row r="576" spans="1:13">
      <c r="A576" s="2"/>
      <c r="B576" s="2"/>
      <c r="C576" s="2"/>
      <c r="D576" s="2"/>
      <c r="E576" s="2"/>
      <c r="F576" s="2"/>
      <c r="G576" s="5"/>
      <c r="H576" s="5"/>
      <c r="I576" s="5"/>
      <c r="J576" s="5"/>
      <c r="K576" s="5"/>
      <c r="L576" s="5"/>
      <c r="M576" s="13"/>
    </row>
    <row r="577" spans="1:13">
      <c r="A577" s="2"/>
      <c r="B577" s="2"/>
      <c r="C577" s="2"/>
      <c r="D577" s="2"/>
      <c r="E577" s="2"/>
      <c r="F577" s="2"/>
      <c r="G577" s="5"/>
      <c r="H577" s="5"/>
      <c r="I577" s="5"/>
      <c r="J577" s="5"/>
      <c r="K577" s="5"/>
      <c r="L577" s="5"/>
      <c r="M577" s="13"/>
    </row>
    <row r="578" spans="1:13">
      <c r="A578" s="2"/>
      <c r="B578" s="2"/>
      <c r="C578" s="2"/>
      <c r="D578" s="2"/>
      <c r="E578" s="2"/>
      <c r="F578" s="2"/>
      <c r="G578" s="5"/>
      <c r="H578" s="5"/>
      <c r="I578" s="5"/>
      <c r="J578" s="5"/>
      <c r="K578" s="5"/>
      <c r="L578" s="5"/>
      <c r="M578" s="13"/>
    </row>
    <row r="579" spans="1:13">
      <c r="A579" s="2"/>
      <c r="B579" s="2"/>
      <c r="C579" s="2"/>
      <c r="D579" s="2"/>
      <c r="E579" s="2"/>
      <c r="F579" s="2"/>
      <c r="G579" s="5"/>
      <c r="H579" s="5"/>
      <c r="I579" s="5"/>
      <c r="J579" s="5"/>
      <c r="K579" s="5"/>
      <c r="L579" s="5"/>
      <c r="M579" s="13"/>
    </row>
    <row r="580" spans="1:13">
      <c r="A580" s="2"/>
      <c r="B580" s="2"/>
      <c r="C580" s="2"/>
      <c r="D580" s="2"/>
      <c r="E580" s="2"/>
      <c r="F580" s="2"/>
      <c r="G580" s="5"/>
      <c r="H580" s="5"/>
      <c r="I580" s="5"/>
      <c r="J580" s="5"/>
      <c r="K580" s="5"/>
      <c r="L580" s="5"/>
      <c r="M580" s="13"/>
    </row>
    <row r="581" spans="1:13">
      <c r="A581" s="2"/>
      <c r="B581" s="2"/>
      <c r="C581" s="2"/>
      <c r="D581" s="2"/>
      <c r="E581" s="2"/>
      <c r="F581" s="2"/>
      <c r="G581" s="5"/>
      <c r="H581" s="5"/>
      <c r="I581" s="5"/>
      <c r="J581" s="5"/>
      <c r="K581" s="5"/>
      <c r="L581" s="5"/>
      <c r="M581" s="13"/>
    </row>
    <row r="582" spans="1:13">
      <c r="A582" s="2"/>
      <c r="B582" s="2"/>
      <c r="C582" s="2"/>
      <c r="D582" s="2"/>
      <c r="E582" s="2"/>
      <c r="F582" s="2"/>
      <c r="G582" s="5"/>
      <c r="H582" s="5"/>
      <c r="I582" s="5"/>
      <c r="J582" s="5"/>
      <c r="K582" s="5"/>
      <c r="L582" s="5"/>
      <c r="M582" s="13"/>
    </row>
    <row r="583" spans="1:13">
      <c r="A583" s="2"/>
      <c r="B583" s="2"/>
      <c r="C583" s="2"/>
      <c r="D583" s="2"/>
      <c r="E583" s="2"/>
      <c r="F583" s="2"/>
      <c r="G583" s="5"/>
      <c r="H583" s="5"/>
      <c r="I583" s="5"/>
      <c r="J583" s="5"/>
      <c r="K583" s="5"/>
      <c r="L583" s="5"/>
      <c r="M583" s="13"/>
    </row>
    <row r="584" spans="1:13">
      <c r="A584" s="2"/>
      <c r="B584" s="2"/>
      <c r="C584" s="2"/>
      <c r="D584" s="2"/>
      <c r="E584" s="2"/>
      <c r="F584" s="2"/>
      <c r="G584" s="5"/>
      <c r="H584" s="5"/>
      <c r="I584" s="5"/>
      <c r="J584" s="5"/>
      <c r="K584" s="5"/>
      <c r="L584" s="5"/>
      <c r="M584" s="13"/>
    </row>
    <row r="585" spans="1:13">
      <c r="A585" s="2"/>
      <c r="B585" s="2"/>
      <c r="C585" s="2"/>
      <c r="D585" s="2"/>
      <c r="E585" s="2"/>
      <c r="F585" s="2"/>
      <c r="G585" s="5"/>
      <c r="H585" s="5"/>
      <c r="I585" s="5"/>
      <c r="J585" s="5"/>
      <c r="K585" s="5"/>
      <c r="L585" s="5"/>
      <c r="M585" s="13"/>
    </row>
    <row r="586" spans="1:13">
      <c r="A586" s="2"/>
      <c r="B586" s="2"/>
      <c r="C586" s="2"/>
      <c r="D586" s="2"/>
      <c r="E586" s="2"/>
      <c r="F586" s="2"/>
      <c r="G586" s="5"/>
      <c r="H586" s="5"/>
      <c r="I586" s="5"/>
      <c r="J586" s="5"/>
      <c r="K586" s="5"/>
      <c r="L586" s="5"/>
      <c r="M586" s="13"/>
    </row>
    <row r="587" spans="1:13">
      <c r="A587" s="2"/>
      <c r="B587" s="2"/>
      <c r="C587" s="2"/>
      <c r="D587" s="2"/>
      <c r="E587" s="2"/>
      <c r="F587" s="2"/>
      <c r="G587" s="5"/>
      <c r="H587" s="5"/>
      <c r="I587" s="5"/>
      <c r="J587" s="5"/>
      <c r="K587" s="5"/>
      <c r="L587" s="5"/>
      <c r="M587" s="13"/>
    </row>
    <row r="588" spans="1:13">
      <c r="A588" s="2"/>
      <c r="B588" s="2"/>
      <c r="C588" s="2"/>
      <c r="D588" s="2"/>
      <c r="E588" s="2"/>
      <c r="F588" s="2"/>
      <c r="G588" s="5"/>
      <c r="H588" s="5"/>
      <c r="I588" s="5"/>
      <c r="J588" s="5"/>
      <c r="K588" s="5"/>
      <c r="L588" s="5"/>
      <c r="M588" s="13"/>
    </row>
    <row r="589" spans="1:13">
      <c r="A589" s="2"/>
      <c r="B589" s="2"/>
      <c r="C589" s="2"/>
      <c r="D589" s="2"/>
      <c r="E589" s="2"/>
      <c r="F589" s="2"/>
      <c r="G589" s="5"/>
      <c r="H589" s="5"/>
      <c r="I589" s="5"/>
      <c r="J589" s="5"/>
      <c r="K589" s="5"/>
      <c r="L589" s="5"/>
      <c r="M589" s="13"/>
    </row>
    <row r="590" spans="1:13">
      <c r="A590" s="2"/>
      <c r="B590" s="2"/>
      <c r="C590" s="2"/>
      <c r="D590" s="2"/>
      <c r="E590" s="2"/>
      <c r="F590" s="2"/>
      <c r="G590" s="5"/>
      <c r="H590" s="5"/>
      <c r="I590" s="5"/>
      <c r="J590" s="5"/>
      <c r="K590" s="5"/>
      <c r="L590" s="5"/>
      <c r="M590" s="13"/>
    </row>
    <row r="591" spans="1:13">
      <c r="A591" s="2"/>
      <c r="B591" s="2"/>
      <c r="C591" s="2"/>
      <c r="D591" s="2"/>
      <c r="E591" s="2"/>
      <c r="F591" s="2"/>
      <c r="G591" s="5"/>
      <c r="H591" s="5"/>
      <c r="I591" s="5"/>
      <c r="J591" s="5"/>
      <c r="K591" s="5"/>
      <c r="L591" s="5"/>
      <c r="M591" s="13"/>
    </row>
    <row r="592" spans="1:13">
      <c r="A592" s="2"/>
      <c r="B592" s="2"/>
      <c r="C592" s="2"/>
      <c r="D592" s="2"/>
      <c r="E592" s="2"/>
      <c r="F592" s="2"/>
      <c r="G592" s="5"/>
      <c r="H592" s="5"/>
      <c r="I592" s="5"/>
      <c r="J592" s="5"/>
      <c r="K592" s="5"/>
      <c r="L592" s="5"/>
      <c r="M592" s="13"/>
    </row>
    <row r="593" spans="1:13">
      <c r="A593" s="2"/>
      <c r="B593" s="2"/>
      <c r="C593" s="2"/>
      <c r="D593" s="2"/>
      <c r="E593" s="2"/>
      <c r="F593" s="2"/>
      <c r="G593" s="5"/>
      <c r="H593" s="5"/>
      <c r="I593" s="5"/>
      <c r="J593" s="5"/>
      <c r="K593" s="5"/>
      <c r="L593" s="5"/>
      <c r="M593" s="13"/>
    </row>
    <row r="594" spans="1:13">
      <c r="A594" s="2"/>
      <c r="B594" s="2"/>
      <c r="C594" s="2"/>
      <c r="D594" s="2"/>
      <c r="E594" s="2"/>
      <c r="F594" s="2"/>
      <c r="G594" s="5"/>
      <c r="H594" s="5"/>
      <c r="I594" s="5"/>
      <c r="J594" s="5"/>
      <c r="K594" s="5"/>
      <c r="L594" s="5"/>
      <c r="M594" s="13"/>
    </row>
    <row r="595" spans="1:13">
      <c r="A595" s="2"/>
      <c r="B595" s="2"/>
      <c r="C595" s="2"/>
      <c r="D595" s="2"/>
      <c r="E595" s="2"/>
      <c r="F595" s="2"/>
      <c r="G595" s="5"/>
      <c r="H595" s="5"/>
      <c r="I595" s="5"/>
      <c r="J595" s="5"/>
      <c r="K595" s="5"/>
      <c r="L595" s="5"/>
      <c r="M595" s="13"/>
    </row>
    <row r="596" spans="1:13">
      <c r="A596" s="2"/>
      <c r="B596" s="2"/>
      <c r="C596" s="2"/>
      <c r="D596" s="2"/>
      <c r="E596" s="2"/>
      <c r="F596" s="2"/>
      <c r="G596" s="5"/>
      <c r="H596" s="5"/>
      <c r="I596" s="5"/>
      <c r="J596" s="5"/>
      <c r="K596" s="5"/>
      <c r="L596" s="5"/>
      <c r="M596" s="13"/>
    </row>
    <row r="597" spans="1:13">
      <c r="A597" s="2"/>
      <c r="B597" s="2"/>
      <c r="C597" s="2"/>
      <c r="D597" s="2"/>
      <c r="E597" s="2"/>
      <c r="F597" s="2"/>
      <c r="G597" s="5"/>
      <c r="H597" s="5"/>
      <c r="I597" s="5"/>
      <c r="J597" s="5"/>
      <c r="K597" s="5"/>
      <c r="L597" s="5"/>
      <c r="M597" s="13"/>
    </row>
    <row r="598" spans="1:13">
      <c r="A598" s="2"/>
      <c r="B598" s="2"/>
      <c r="C598" s="2"/>
      <c r="D598" s="2"/>
      <c r="E598" s="2"/>
      <c r="F598" s="2"/>
      <c r="G598" s="5"/>
      <c r="H598" s="5"/>
      <c r="I598" s="5"/>
      <c r="J598" s="5"/>
      <c r="K598" s="5"/>
      <c r="L598" s="5"/>
      <c r="M598" s="13"/>
    </row>
    <row r="599" spans="1:13">
      <c r="A599" s="2"/>
      <c r="B599" s="2"/>
      <c r="C599" s="2"/>
      <c r="D599" s="2"/>
      <c r="E599" s="2"/>
      <c r="F599" s="2"/>
      <c r="G599" s="5"/>
      <c r="H599" s="5"/>
      <c r="I599" s="5"/>
      <c r="J599" s="5"/>
      <c r="K599" s="5"/>
      <c r="L599" s="5"/>
      <c r="M599" s="13"/>
    </row>
    <row r="600" spans="1:13">
      <c r="A600" s="2"/>
      <c r="B600" s="2"/>
      <c r="C600" s="2"/>
      <c r="D600" s="2"/>
      <c r="E600" s="2"/>
      <c r="F600" s="2"/>
      <c r="G600" s="5"/>
      <c r="H600" s="5"/>
      <c r="I600" s="5"/>
      <c r="J600" s="5"/>
      <c r="K600" s="5"/>
      <c r="L600" s="5"/>
      <c r="M600" s="13"/>
    </row>
    <row r="601" spans="1:13">
      <c r="A601" s="2"/>
      <c r="B601" s="2"/>
      <c r="C601" s="2"/>
      <c r="D601" s="2"/>
      <c r="E601" s="2"/>
      <c r="F601" s="2"/>
      <c r="G601" s="5"/>
      <c r="H601" s="5"/>
      <c r="I601" s="5"/>
      <c r="J601" s="5"/>
      <c r="K601" s="5"/>
      <c r="L601" s="5"/>
      <c r="M601" s="13"/>
    </row>
    <row r="602" spans="1:13">
      <c r="A602" s="2"/>
      <c r="B602" s="2"/>
      <c r="C602" s="2"/>
      <c r="D602" s="2"/>
      <c r="E602" s="2"/>
      <c r="F602" s="2"/>
      <c r="G602" s="5"/>
      <c r="H602" s="5"/>
      <c r="I602" s="5"/>
      <c r="J602" s="5"/>
      <c r="K602" s="5"/>
      <c r="L602" s="5"/>
      <c r="M602" s="13"/>
    </row>
    <row r="603" spans="1:13">
      <c r="A603" s="2"/>
      <c r="B603" s="2"/>
      <c r="C603" s="2"/>
      <c r="D603" s="2"/>
      <c r="E603" s="2"/>
      <c r="F603" s="2"/>
      <c r="G603" s="5"/>
      <c r="H603" s="5"/>
      <c r="I603" s="5"/>
      <c r="J603" s="5"/>
      <c r="K603" s="5"/>
      <c r="L603" s="5"/>
      <c r="M603" s="13"/>
    </row>
    <row r="604" spans="1:13">
      <c r="A604" s="2"/>
      <c r="B604" s="2"/>
      <c r="C604" s="2"/>
      <c r="D604" s="2"/>
      <c r="E604" s="2"/>
      <c r="F604" s="2"/>
      <c r="G604" s="5"/>
      <c r="H604" s="5"/>
      <c r="I604" s="5"/>
      <c r="J604" s="5"/>
      <c r="K604" s="5"/>
      <c r="L604" s="5"/>
      <c r="M604" s="13"/>
    </row>
    <row r="605" spans="1:13">
      <c r="A605" s="2"/>
      <c r="B605" s="2"/>
      <c r="C605" s="2"/>
      <c r="D605" s="2"/>
      <c r="E605" s="2"/>
      <c r="F605" s="2"/>
      <c r="G605" s="5"/>
      <c r="H605" s="5"/>
      <c r="I605" s="5"/>
      <c r="J605" s="5"/>
      <c r="K605" s="5"/>
      <c r="L605" s="5"/>
      <c r="M605" s="13"/>
    </row>
    <row r="606" spans="1:13">
      <c r="A606" s="2"/>
      <c r="B606" s="2"/>
      <c r="C606" s="2"/>
      <c r="D606" s="2"/>
      <c r="E606" s="2"/>
      <c r="F606" s="2"/>
      <c r="G606" s="5"/>
      <c r="H606" s="5"/>
      <c r="I606" s="5"/>
      <c r="J606" s="5"/>
      <c r="K606" s="5"/>
      <c r="L606" s="5"/>
      <c r="M606" s="13"/>
    </row>
    <row r="607" spans="1:13">
      <c r="A607" s="2"/>
      <c r="B607" s="2"/>
      <c r="C607" s="2"/>
      <c r="D607" s="2"/>
      <c r="E607" s="2"/>
      <c r="F607" s="2"/>
      <c r="G607" s="5"/>
      <c r="H607" s="5"/>
      <c r="I607" s="5"/>
      <c r="J607" s="5"/>
      <c r="K607" s="5"/>
      <c r="L607" s="5"/>
      <c r="M607" s="13"/>
    </row>
    <row r="608" spans="1:13">
      <c r="A608" s="2"/>
      <c r="B608" s="2"/>
      <c r="C608" s="2"/>
      <c r="D608" s="2"/>
      <c r="E608" s="2"/>
      <c r="F608" s="2"/>
      <c r="G608" s="5"/>
      <c r="H608" s="5"/>
      <c r="I608" s="5"/>
      <c r="J608" s="5"/>
      <c r="K608" s="5"/>
      <c r="L608" s="5"/>
      <c r="M608" s="13"/>
    </row>
    <row r="609" spans="1:13">
      <c r="A609" s="2"/>
      <c r="B609" s="2"/>
      <c r="C609" s="2"/>
      <c r="D609" s="2"/>
      <c r="E609" s="2"/>
      <c r="F609" s="2"/>
      <c r="G609" s="5"/>
      <c r="H609" s="5"/>
      <c r="I609" s="5"/>
      <c r="J609" s="5"/>
      <c r="K609" s="5"/>
      <c r="L609" s="5"/>
      <c r="M609" s="13"/>
    </row>
    <row r="610" spans="1:13">
      <c r="A610" s="2"/>
      <c r="B610" s="2"/>
      <c r="C610" s="2"/>
      <c r="D610" s="2"/>
      <c r="E610" s="2"/>
      <c r="F610" s="2"/>
      <c r="G610" s="5"/>
      <c r="H610" s="5"/>
      <c r="I610" s="5"/>
      <c r="J610" s="5"/>
      <c r="K610" s="5"/>
      <c r="L610" s="5"/>
      <c r="M610" s="13"/>
    </row>
    <row r="611" spans="1:13">
      <c r="A611" s="2"/>
      <c r="B611" s="2"/>
      <c r="C611" s="2"/>
      <c r="D611" s="2"/>
      <c r="E611" s="2"/>
      <c r="F611" s="2"/>
      <c r="G611" s="5"/>
      <c r="H611" s="5"/>
      <c r="I611" s="5"/>
      <c r="J611" s="5"/>
      <c r="K611" s="5"/>
      <c r="L611" s="5"/>
      <c r="M611" s="13"/>
    </row>
    <row r="612" spans="1:13">
      <c r="A612" s="2"/>
      <c r="B612" s="2"/>
      <c r="C612" s="2"/>
      <c r="D612" s="2"/>
      <c r="E612" s="2"/>
      <c r="F612" s="2"/>
      <c r="G612" s="5"/>
      <c r="H612" s="5"/>
      <c r="I612" s="5"/>
      <c r="J612" s="5"/>
      <c r="K612" s="5"/>
      <c r="L612" s="5"/>
      <c r="M612" s="13"/>
    </row>
    <row r="613" spans="1:13">
      <c r="A613" s="2"/>
      <c r="B613" s="2"/>
      <c r="C613" s="2"/>
      <c r="D613" s="2"/>
      <c r="E613" s="2"/>
      <c r="F613" s="2"/>
      <c r="G613" s="5"/>
      <c r="H613" s="5"/>
      <c r="I613" s="5"/>
      <c r="J613" s="5"/>
      <c r="K613" s="5"/>
      <c r="L613" s="5"/>
      <c r="M613" s="13"/>
    </row>
    <row r="614" spans="1:13">
      <c r="A614" s="2"/>
      <c r="B614" s="2"/>
      <c r="C614" s="2"/>
      <c r="D614" s="2"/>
      <c r="E614" s="2"/>
      <c r="F614" s="2"/>
      <c r="G614" s="5"/>
      <c r="H614" s="5"/>
      <c r="I614" s="5"/>
      <c r="J614" s="5"/>
      <c r="K614" s="5"/>
      <c r="L614" s="5"/>
      <c r="M614" s="13"/>
    </row>
    <row r="615" spans="1:13">
      <c r="A615" s="2"/>
      <c r="B615" s="2"/>
      <c r="C615" s="2"/>
      <c r="D615" s="2"/>
      <c r="E615" s="2"/>
      <c r="F615" s="2"/>
      <c r="G615" s="5"/>
      <c r="H615" s="5"/>
      <c r="I615" s="5"/>
      <c r="J615" s="5"/>
      <c r="K615" s="5"/>
      <c r="L615" s="5"/>
      <c r="M615" s="13"/>
    </row>
    <row r="616" spans="1:13">
      <c r="A616" s="2"/>
      <c r="B616" s="2"/>
      <c r="C616" s="2"/>
      <c r="D616" s="2"/>
      <c r="E616" s="2"/>
      <c r="F616" s="2"/>
      <c r="G616" s="5"/>
      <c r="H616" s="5"/>
      <c r="I616" s="5"/>
      <c r="J616" s="5"/>
      <c r="K616" s="5"/>
      <c r="L616" s="5"/>
      <c r="M616" s="13"/>
    </row>
    <row r="617" spans="1:13">
      <c r="A617" s="2"/>
      <c r="B617" s="2"/>
      <c r="C617" s="2"/>
      <c r="D617" s="2"/>
      <c r="E617" s="2"/>
      <c r="F617" s="2"/>
      <c r="G617" s="5"/>
      <c r="H617" s="5"/>
      <c r="I617" s="5"/>
      <c r="J617" s="5"/>
      <c r="K617" s="5"/>
      <c r="L617" s="5"/>
      <c r="M617" s="13"/>
    </row>
    <row r="618" spans="1:13">
      <c r="A618" s="2"/>
      <c r="B618" s="2"/>
      <c r="C618" s="2"/>
      <c r="D618" s="2"/>
      <c r="E618" s="2"/>
      <c r="F618" s="2"/>
      <c r="G618" s="5"/>
      <c r="H618" s="5"/>
      <c r="I618" s="5"/>
      <c r="J618" s="5"/>
      <c r="K618" s="5"/>
      <c r="L618" s="5"/>
      <c r="M618" s="13"/>
    </row>
    <row r="619" spans="1:13">
      <c r="A619" s="2"/>
      <c r="B619" s="2"/>
      <c r="C619" s="2"/>
      <c r="D619" s="2"/>
      <c r="E619" s="2"/>
      <c r="F619" s="2"/>
      <c r="G619" s="5"/>
      <c r="H619" s="5"/>
      <c r="I619" s="5"/>
      <c r="J619" s="5"/>
      <c r="K619" s="5"/>
      <c r="L619" s="5"/>
      <c r="M619" s="13"/>
    </row>
    <row r="620" spans="1:13">
      <c r="A620" s="2"/>
      <c r="B620" s="2"/>
      <c r="C620" s="2"/>
      <c r="D620" s="2"/>
      <c r="E620" s="2"/>
      <c r="F620" s="2"/>
      <c r="G620" s="5"/>
      <c r="H620" s="5"/>
      <c r="I620" s="5"/>
      <c r="J620" s="5"/>
      <c r="K620" s="5"/>
      <c r="L620" s="5"/>
      <c r="M620" s="13"/>
    </row>
    <row r="621" spans="1:13">
      <c r="A621" s="2"/>
      <c r="B621" s="2"/>
      <c r="C621" s="2"/>
      <c r="D621" s="2"/>
      <c r="E621" s="2"/>
      <c r="F621" s="2"/>
      <c r="G621" s="5"/>
      <c r="H621" s="5"/>
      <c r="I621" s="5"/>
      <c r="J621" s="5"/>
      <c r="K621" s="5"/>
      <c r="L621" s="5"/>
      <c r="M621" s="13"/>
    </row>
    <row r="622" spans="1:13">
      <c r="A622" s="2"/>
      <c r="B622" s="2"/>
      <c r="C622" s="2"/>
      <c r="D622" s="2"/>
      <c r="E622" s="2"/>
      <c r="F622" s="2"/>
      <c r="G622" s="5"/>
      <c r="H622" s="5"/>
      <c r="I622" s="5"/>
      <c r="J622" s="5"/>
      <c r="K622" s="5"/>
      <c r="L622" s="5"/>
      <c r="M622" s="13"/>
    </row>
    <row r="623" spans="1:13">
      <c r="A623" s="2"/>
      <c r="B623" s="2"/>
      <c r="C623" s="2"/>
      <c r="D623" s="2"/>
      <c r="E623" s="2"/>
      <c r="F623" s="2"/>
      <c r="G623" s="5"/>
      <c r="H623" s="5"/>
      <c r="I623" s="5"/>
      <c r="J623" s="5"/>
      <c r="K623" s="5"/>
      <c r="L623" s="5"/>
      <c r="M623" s="13"/>
    </row>
    <row r="624" spans="1:13">
      <c r="A624" s="2"/>
      <c r="B624" s="2"/>
      <c r="C624" s="2"/>
      <c r="D624" s="2"/>
      <c r="E624" s="2"/>
      <c r="F624" s="2"/>
      <c r="G624" s="5"/>
      <c r="H624" s="5"/>
      <c r="I624" s="5"/>
      <c r="J624" s="5"/>
      <c r="K624" s="5"/>
      <c r="L624" s="5"/>
      <c r="M624" s="13"/>
    </row>
    <row r="625" spans="1:13">
      <c r="A625" s="2"/>
      <c r="B625" s="2"/>
      <c r="C625" s="2"/>
      <c r="D625" s="2"/>
      <c r="E625" s="2"/>
      <c r="F625" s="2"/>
      <c r="G625" s="5"/>
      <c r="H625" s="5"/>
      <c r="I625" s="5"/>
      <c r="J625" s="5"/>
      <c r="K625" s="5"/>
      <c r="L625" s="5"/>
      <c r="M625" s="13"/>
    </row>
    <row r="626" spans="1:13">
      <c r="A626" s="2"/>
      <c r="B626" s="2"/>
      <c r="C626" s="2"/>
      <c r="D626" s="2"/>
      <c r="E626" s="2"/>
      <c r="F626" s="2"/>
      <c r="G626" s="5"/>
      <c r="H626" s="5"/>
      <c r="I626" s="5"/>
      <c r="J626" s="5"/>
      <c r="K626" s="5"/>
      <c r="L626" s="5"/>
      <c r="M626" s="13"/>
    </row>
    <row r="627" spans="1:13">
      <c r="A627" s="2"/>
      <c r="B627" s="2"/>
      <c r="C627" s="2"/>
      <c r="D627" s="2"/>
      <c r="E627" s="2"/>
      <c r="F627" s="2"/>
      <c r="G627" s="5"/>
      <c r="H627" s="5"/>
      <c r="I627" s="5"/>
      <c r="J627" s="5"/>
      <c r="K627" s="5"/>
      <c r="L627" s="5"/>
      <c r="M627" s="13"/>
    </row>
    <row r="628" spans="1:13">
      <c r="A628" s="2"/>
      <c r="B628" s="2"/>
      <c r="C628" s="2"/>
      <c r="D628" s="2"/>
      <c r="E628" s="2"/>
      <c r="F628" s="2"/>
      <c r="G628" s="5"/>
      <c r="H628" s="5"/>
      <c r="I628" s="5"/>
      <c r="J628" s="5"/>
      <c r="K628" s="5"/>
      <c r="L628" s="5"/>
      <c r="M628" s="13"/>
    </row>
    <row r="629" spans="1:13">
      <c r="A629" s="2"/>
      <c r="B629" s="2"/>
      <c r="C629" s="2"/>
      <c r="D629" s="2"/>
      <c r="E629" s="2"/>
      <c r="F629" s="2"/>
      <c r="G629" s="5"/>
      <c r="H629" s="5"/>
      <c r="I629" s="5"/>
      <c r="J629" s="5"/>
      <c r="K629" s="5"/>
      <c r="L629" s="5"/>
      <c r="M629" s="13"/>
    </row>
    <row r="630" spans="1:13">
      <c r="A630" s="2"/>
      <c r="B630" s="2"/>
      <c r="C630" s="2"/>
      <c r="D630" s="2"/>
      <c r="E630" s="2"/>
      <c r="F630" s="2"/>
      <c r="G630" s="5"/>
      <c r="H630" s="5"/>
      <c r="I630" s="5"/>
      <c r="J630" s="5"/>
      <c r="K630" s="5"/>
      <c r="L630" s="5"/>
      <c r="M630" s="13"/>
    </row>
    <row r="631" spans="1:13">
      <c r="A631" s="2"/>
      <c r="B631" s="2"/>
      <c r="C631" s="2"/>
      <c r="D631" s="2"/>
      <c r="E631" s="2"/>
      <c r="F631" s="2"/>
      <c r="G631" s="5"/>
      <c r="H631" s="5"/>
      <c r="I631" s="5"/>
      <c r="J631" s="5"/>
      <c r="K631" s="5"/>
      <c r="L631" s="5"/>
      <c r="M631" s="13"/>
    </row>
    <row r="632" spans="1:13">
      <c r="A632" s="2"/>
      <c r="B632" s="2"/>
      <c r="C632" s="2"/>
      <c r="D632" s="2"/>
      <c r="E632" s="2"/>
      <c r="F632" s="2"/>
      <c r="G632" s="5"/>
      <c r="H632" s="5"/>
      <c r="I632" s="5"/>
      <c r="J632" s="5"/>
      <c r="K632" s="5"/>
      <c r="L632" s="5"/>
      <c r="M632" s="13"/>
    </row>
    <row r="633" spans="1:13">
      <c r="A633" s="2"/>
      <c r="B633" s="2"/>
      <c r="C633" s="2"/>
      <c r="D633" s="2"/>
      <c r="E633" s="2"/>
      <c r="F633" s="2"/>
      <c r="G633" s="5"/>
      <c r="H633" s="5"/>
      <c r="I633" s="5"/>
      <c r="J633" s="5"/>
      <c r="K633" s="5"/>
      <c r="L633" s="5"/>
      <c r="M633" s="13"/>
    </row>
    <row r="634" spans="1:13">
      <c r="A634" s="2"/>
      <c r="B634" s="2"/>
      <c r="C634" s="2"/>
      <c r="D634" s="2"/>
      <c r="E634" s="2"/>
      <c r="F634" s="2"/>
      <c r="G634" s="5"/>
      <c r="H634" s="5"/>
      <c r="I634" s="5"/>
      <c r="J634" s="5"/>
      <c r="K634" s="5"/>
      <c r="L634" s="5"/>
      <c r="M634" s="13"/>
    </row>
    <row r="635" spans="1:13">
      <c r="A635" s="2"/>
      <c r="B635" s="2"/>
      <c r="C635" s="2"/>
      <c r="D635" s="2"/>
      <c r="E635" s="2"/>
      <c r="F635" s="2"/>
      <c r="G635" s="5"/>
      <c r="H635" s="5"/>
      <c r="I635" s="5"/>
      <c r="J635" s="5"/>
      <c r="K635" s="5"/>
      <c r="L635" s="5"/>
      <c r="M635" s="13"/>
    </row>
    <row r="636" spans="1:13">
      <c r="A636" s="2"/>
      <c r="B636" s="2"/>
      <c r="C636" s="2"/>
      <c r="D636" s="2"/>
      <c r="E636" s="2"/>
      <c r="F636" s="2"/>
      <c r="G636" s="5"/>
      <c r="H636" s="5"/>
      <c r="I636" s="5"/>
      <c r="J636" s="5"/>
      <c r="K636" s="5"/>
      <c r="L636" s="5"/>
      <c r="M636" s="13"/>
    </row>
    <row r="637" spans="1:13">
      <c r="A637" s="2"/>
      <c r="B637" s="2"/>
      <c r="C637" s="2"/>
      <c r="D637" s="2"/>
      <c r="E637" s="2"/>
      <c r="F637" s="2"/>
      <c r="G637" s="5"/>
      <c r="H637" s="5"/>
      <c r="I637" s="5"/>
      <c r="J637" s="5"/>
      <c r="K637" s="5"/>
      <c r="L637" s="5"/>
      <c r="M637" s="13"/>
    </row>
    <row r="638" spans="1:13">
      <c r="A638" s="2"/>
      <c r="B638" s="2"/>
      <c r="C638" s="2"/>
      <c r="D638" s="2"/>
      <c r="E638" s="2"/>
      <c r="F638" s="2"/>
      <c r="G638" s="5"/>
      <c r="H638" s="5"/>
      <c r="I638" s="5"/>
      <c r="J638" s="5"/>
      <c r="K638" s="5"/>
      <c r="L638" s="5"/>
      <c r="M638" s="13"/>
    </row>
    <row r="639" spans="1:13">
      <c r="A639" s="2"/>
      <c r="B639" s="2"/>
      <c r="C639" s="2"/>
      <c r="D639" s="2"/>
      <c r="E639" s="2"/>
      <c r="F639" s="2"/>
      <c r="G639" s="5"/>
      <c r="H639" s="5"/>
      <c r="I639" s="5"/>
      <c r="J639" s="5"/>
      <c r="K639" s="5"/>
      <c r="L639" s="5"/>
      <c r="M639" s="13"/>
    </row>
    <row r="640" spans="1:13">
      <c r="A640" s="2"/>
      <c r="B640" s="2"/>
      <c r="C640" s="2"/>
      <c r="D640" s="2"/>
      <c r="E640" s="2"/>
      <c r="F640" s="2"/>
      <c r="G640" s="5"/>
      <c r="H640" s="5"/>
      <c r="I640" s="5"/>
      <c r="J640" s="5"/>
      <c r="K640" s="5"/>
      <c r="L640" s="5"/>
      <c r="M640" s="13"/>
    </row>
    <row r="641" spans="1:13">
      <c r="A641" s="2"/>
      <c r="B641" s="2"/>
      <c r="C641" s="2"/>
      <c r="D641" s="2"/>
      <c r="E641" s="2"/>
      <c r="F641" s="2"/>
      <c r="G641" s="5"/>
      <c r="H641" s="5"/>
      <c r="I641" s="5"/>
      <c r="J641" s="5"/>
      <c r="K641" s="5"/>
      <c r="L641" s="5"/>
      <c r="M641" s="13"/>
    </row>
    <row r="642" spans="1:13">
      <c r="A642" s="2"/>
      <c r="B642" s="2"/>
      <c r="C642" s="2"/>
      <c r="D642" s="2"/>
      <c r="E642" s="2"/>
      <c r="F642" s="2"/>
      <c r="G642" s="5"/>
      <c r="H642" s="5"/>
      <c r="I642" s="5"/>
      <c r="J642" s="5"/>
      <c r="K642" s="5"/>
      <c r="L642" s="5"/>
      <c r="M642" s="13"/>
    </row>
    <row r="643" spans="1:13">
      <c r="A643" s="2"/>
      <c r="B643" s="2"/>
      <c r="C643" s="2"/>
      <c r="D643" s="2"/>
      <c r="E643" s="2"/>
      <c r="F643" s="2"/>
      <c r="G643" s="5"/>
      <c r="H643" s="5"/>
      <c r="I643" s="5"/>
      <c r="J643" s="5"/>
      <c r="K643" s="5"/>
      <c r="L643" s="5"/>
      <c r="M643" s="13"/>
    </row>
    <row r="644" spans="1:13">
      <c r="A644" s="2"/>
      <c r="B644" s="2"/>
      <c r="C644" s="2"/>
      <c r="D644" s="2"/>
      <c r="E644" s="2"/>
      <c r="F644" s="2"/>
      <c r="G644" s="5"/>
      <c r="H644" s="5"/>
      <c r="I644" s="5"/>
      <c r="J644" s="5"/>
      <c r="K644" s="5"/>
      <c r="L644" s="5"/>
      <c r="M644" s="13"/>
    </row>
    <row r="645" spans="1:13">
      <c r="A645" s="2"/>
      <c r="B645" s="2"/>
      <c r="C645" s="2"/>
      <c r="D645" s="2"/>
      <c r="E645" s="2"/>
      <c r="F645" s="2"/>
      <c r="G645" s="5"/>
      <c r="H645" s="5"/>
      <c r="I645" s="5"/>
      <c r="J645" s="5"/>
      <c r="K645" s="5"/>
      <c r="L645" s="5"/>
      <c r="M645" s="13"/>
    </row>
    <row r="646" spans="1:13">
      <c r="A646" s="2"/>
      <c r="B646" s="2"/>
      <c r="C646" s="2"/>
      <c r="D646" s="2"/>
      <c r="E646" s="2"/>
      <c r="F646" s="2"/>
      <c r="G646" s="5"/>
      <c r="H646" s="5"/>
      <c r="I646" s="5"/>
      <c r="J646" s="5"/>
      <c r="K646" s="5"/>
      <c r="L646" s="5"/>
      <c r="M646" s="13"/>
    </row>
    <row r="647" spans="1:13">
      <c r="A647" s="2"/>
      <c r="B647" s="2"/>
      <c r="C647" s="2"/>
      <c r="D647" s="2"/>
      <c r="E647" s="2"/>
      <c r="F647" s="2"/>
      <c r="G647" s="5"/>
      <c r="H647" s="5"/>
      <c r="I647" s="5"/>
      <c r="J647" s="5"/>
      <c r="K647" s="5"/>
      <c r="L647" s="5"/>
      <c r="M647" s="13"/>
    </row>
    <row r="648" spans="1:13">
      <c r="A648" s="2"/>
      <c r="B648" s="2"/>
      <c r="C648" s="2"/>
      <c r="D648" s="2"/>
      <c r="E648" s="2"/>
      <c r="F648" s="2"/>
      <c r="G648" s="5"/>
      <c r="H648" s="5"/>
      <c r="I648" s="5"/>
      <c r="J648" s="5"/>
      <c r="K648" s="5"/>
      <c r="L648" s="5"/>
      <c r="M648" s="13"/>
    </row>
    <row r="649" spans="1:13">
      <c r="A649" s="2"/>
      <c r="B649" s="2"/>
      <c r="C649" s="2"/>
      <c r="D649" s="2"/>
      <c r="E649" s="2"/>
      <c r="F649" s="2"/>
      <c r="G649" s="5"/>
      <c r="H649" s="5"/>
      <c r="I649" s="5"/>
      <c r="J649" s="5"/>
      <c r="K649" s="5"/>
      <c r="L649" s="5"/>
      <c r="M649" s="13"/>
    </row>
    <row r="650" spans="1:13">
      <c r="A650" s="2"/>
      <c r="B650" s="2"/>
      <c r="C650" s="2"/>
      <c r="D650" s="2"/>
      <c r="E650" s="2"/>
      <c r="F650" s="2"/>
      <c r="G650" s="5"/>
      <c r="H650" s="5"/>
      <c r="I650" s="5"/>
      <c r="J650" s="5"/>
      <c r="K650" s="5"/>
      <c r="L650" s="5"/>
      <c r="M650" s="13"/>
    </row>
    <row r="651" spans="1:13">
      <c r="A651" s="2"/>
      <c r="B651" s="2"/>
      <c r="C651" s="2"/>
      <c r="D651" s="2"/>
      <c r="E651" s="2"/>
      <c r="F651" s="2"/>
      <c r="G651" s="5"/>
      <c r="H651" s="5"/>
      <c r="I651" s="5"/>
      <c r="J651" s="5"/>
      <c r="K651" s="5"/>
      <c r="L651" s="5"/>
      <c r="M651" s="13"/>
    </row>
    <row r="652" spans="1:13">
      <c r="A652" s="2"/>
      <c r="B652" s="2"/>
      <c r="C652" s="2"/>
      <c r="D652" s="2"/>
      <c r="E652" s="2"/>
      <c r="F652" s="2"/>
      <c r="G652" s="5"/>
      <c r="H652" s="5"/>
      <c r="I652" s="5"/>
      <c r="J652" s="5"/>
      <c r="K652" s="5"/>
      <c r="L652" s="5"/>
      <c r="M652" s="13"/>
    </row>
    <row r="653" spans="1:13">
      <c r="A653" s="2"/>
      <c r="B653" s="2"/>
      <c r="C653" s="2"/>
      <c r="D653" s="2"/>
      <c r="E653" s="2"/>
      <c r="F653" s="2"/>
      <c r="G653" s="5"/>
      <c r="H653" s="5"/>
      <c r="I653" s="5"/>
      <c r="J653" s="5"/>
      <c r="K653" s="5"/>
      <c r="L653" s="5"/>
      <c r="M653" s="13"/>
    </row>
    <row r="654" spans="1:13">
      <c r="A654" s="2"/>
      <c r="B654" s="2"/>
      <c r="C654" s="2"/>
      <c r="D654" s="2"/>
      <c r="E654" s="2"/>
      <c r="F654" s="2"/>
      <c r="G654" s="5"/>
      <c r="H654" s="5"/>
      <c r="I654" s="5"/>
      <c r="J654" s="5"/>
      <c r="K654" s="5"/>
      <c r="L654" s="5"/>
      <c r="M654" s="13"/>
    </row>
    <row r="655" spans="1:13">
      <c r="A655" s="2"/>
      <c r="B655" s="2"/>
      <c r="C655" s="2"/>
      <c r="D655" s="2"/>
      <c r="E655" s="2"/>
      <c r="F655" s="2"/>
      <c r="G655" s="5"/>
      <c r="H655" s="5"/>
      <c r="I655" s="5"/>
      <c r="J655" s="5"/>
      <c r="K655" s="5"/>
      <c r="L655" s="5"/>
      <c r="M655" s="13"/>
    </row>
    <row r="656" spans="1:13">
      <c r="A656" s="2"/>
      <c r="B656" s="2"/>
      <c r="C656" s="2"/>
      <c r="D656" s="2"/>
      <c r="E656" s="2"/>
      <c r="F656" s="2"/>
      <c r="G656" s="5"/>
      <c r="H656" s="5"/>
      <c r="I656" s="5"/>
      <c r="J656" s="5"/>
      <c r="K656" s="5"/>
      <c r="L656" s="5"/>
      <c r="M656" s="13"/>
    </row>
    <row r="657" spans="1:13">
      <c r="A657" s="2"/>
      <c r="B657" s="2"/>
      <c r="C657" s="2"/>
      <c r="D657" s="2"/>
      <c r="E657" s="2"/>
      <c r="F657" s="2"/>
      <c r="G657" s="5"/>
      <c r="H657" s="5"/>
      <c r="I657" s="5"/>
      <c r="J657" s="5"/>
      <c r="K657" s="5"/>
      <c r="L657" s="5"/>
      <c r="M657" s="13"/>
    </row>
    <row r="658" spans="1:13">
      <c r="A658" s="2"/>
      <c r="B658" s="2"/>
      <c r="C658" s="2"/>
      <c r="D658" s="2"/>
      <c r="E658" s="2"/>
      <c r="F658" s="2"/>
      <c r="G658" s="5"/>
      <c r="H658" s="5"/>
      <c r="I658" s="5"/>
      <c r="J658" s="5"/>
      <c r="K658" s="5"/>
      <c r="L658" s="5"/>
      <c r="M658" s="13"/>
    </row>
    <row r="659" spans="1:13">
      <c r="A659" s="2"/>
      <c r="B659" s="2"/>
      <c r="C659" s="2"/>
      <c r="D659" s="2"/>
      <c r="E659" s="2"/>
      <c r="F659" s="2"/>
      <c r="G659" s="5"/>
      <c r="H659" s="5"/>
      <c r="I659" s="5"/>
      <c r="J659" s="5"/>
      <c r="K659" s="5"/>
      <c r="L659" s="5"/>
      <c r="M659" s="13"/>
    </row>
    <row r="660" spans="1:13">
      <c r="A660" s="2"/>
      <c r="B660" s="2"/>
      <c r="C660" s="2"/>
      <c r="D660" s="2"/>
      <c r="E660" s="2"/>
      <c r="F660" s="2"/>
      <c r="G660" s="5"/>
      <c r="H660" s="5"/>
      <c r="I660" s="5"/>
      <c r="J660" s="5"/>
      <c r="K660" s="5"/>
      <c r="L660" s="5"/>
      <c r="M660" s="13"/>
    </row>
    <row r="661" spans="1:13">
      <c r="A661" s="2"/>
      <c r="B661" s="2"/>
      <c r="C661" s="2"/>
      <c r="D661" s="2"/>
      <c r="E661" s="2"/>
      <c r="F661" s="2"/>
      <c r="G661" s="5"/>
      <c r="H661" s="5"/>
      <c r="I661" s="5"/>
      <c r="J661" s="5"/>
      <c r="K661" s="5"/>
      <c r="L661" s="5"/>
      <c r="M661" s="13"/>
    </row>
    <row r="662" spans="1:13">
      <c r="A662" s="2"/>
      <c r="B662" s="2"/>
      <c r="C662" s="2"/>
      <c r="D662" s="2"/>
      <c r="E662" s="2"/>
      <c r="F662" s="2"/>
      <c r="G662" s="5"/>
      <c r="H662" s="5"/>
      <c r="I662" s="5"/>
      <c r="J662" s="5"/>
      <c r="K662" s="5"/>
      <c r="L662" s="5"/>
      <c r="M662" s="13"/>
    </row>
    <row r="663" spans="1:13">
      <c r="A663" s="2"/>
      <c r="B663" s="2"/>
      <c r="C663" s="2"/>
      <c r="D663" s="2"/>
      <c r="E663" s="2"/>
      <c r="F663" s="2"/>
      <c r="G663" s="5"/>
      <c r="H663" s="5"/>
      <c r="I663" s="5"/>
      <c r="J663" s="5"/>
      <c r="K663" s="5"/>
      <c r="L663" s="5"/>
      <c r="M663" s="13"/>
    </row>
    <row r="664" spans="1:13">
      <c r="A664" s="2"/>
      <c r="B664" s="2"/>
      <c r="C664" s="2"/>
      <c r="D664" s="2"/>
      <c r="E664" s="2"/>
      <c r="F664" s="2"/>
      <c r="G664" s="5"/>
      <c r="H664" s="5"/>
      <c r="I664" s="5"/>
      <c r="J664" s="5"/>
      <c r="K664" s="5"/>
      <c r="L664" s="5"/>
      <c r="M664" s="13"/>
    </row>
    <row r="665" spans="1:13">
      <c r="A665" s="2"/>
      <c r="B665" s="2"/>
      <c r="C665" s="2"/>
      <c r="D665" s="2"/>
      <c r="E665" s="2"/>
      <c r="F665" s="2"/>
      <c r="G665" s="5"/>
      <c r="H665" s="5"/>
      <c r="I665" s="5"/>
      <c r="J665" s="5"/>
      <c r="K665" s="5"/>
      <c r="L665" s="5"/>
      <c r="M665" s="13"/>
    </row>
    <row r="666" spans="1:13">
      <c r="A666" s="2"/>
      <c r="B666" s="2"/>
      <c r="C666" s="2"/>
      <c r="D666" s="2"/>
      <c r="E666" s="2"/>
      <c r="F666" s="2"/>
      <c r="G666" s="5"/>
      <c r="H666" s="5"/>
      <c r="I666" s="5"/>
      <c r="J666" s="5"/>
      <c r="K666" s="5"/>
      <c r="L666" s="5"/>
      <c r="M666" s="13"/>
    </row>
    <row r="667" spans="1:13">
      <c r="A667" s="2"/>
      <c r="B667" s="2"/>
      <c r="C667" s="2"/>
      <c r="D667" s="2"/>
      <c r="E667" s="2"/>
      <c r="F667" s="2"/>
      <c r="G667" s="5"/>
      <c r="H667" s="5"/>
      <c r="I667" s="5"/>
      <c r="J667" s="5"/>
      <c r="K667" s="5"/>
      <c r="L667" s="5"/>
      <c r="M667" s="13"/>
    </row>
    <row r="668" spans="1:13">
      <c r="A668" s="2"/>
      <c r="B668" s="2"/>
      <c r="C668" s="2"/>
      <c r="D668" s="2"/>
      <c r="E668" s="2"/>
      <c r="F668" s="2"/>
      <c r="G668" s="5"/>
      <c r="H668" s="5"/>
      <c r="I668" s="5"/>
      <c r="J668" s="5"/>
      <c r="K668" s="5"/>
      <c r="L668" s="5"/>
      <c r="M668" s="13"/>
    </row>
    <row r="669" spans="1:13">
      <c r="A669" s="2"/>
      <c r="B669" s="2"/>
      <c r="C669" s="2"/>
      <c r="D669" s="2"/>
      <c r="E669" s="2"/>
      <c r="F669" s="2"/>
      <c r="G669" s="5"/>
      <c r="H669" s="5"/>
      <c r="I669" s="5"/>
      <c r="J669" s="5"/>
      <c r="K669" s="5"/>
      <c r="L669" s="5"/>
      <c r="M669" s="13"/>
    </row>
    <row r="670" spans="1:13">
      <c r="A670" s="2"/>
      <c r="B670" s="2"/>
      <c r="C670" s="2"/>
      <c r="D670" s="2"/>
      <c r="E670" s="2"/>
      <c r="F670" s="2"/>
      <c r="G670" s="5"/>
      <c r="H670" s="5"/>
      <c r="I670" s="5"/>
      <c r="J670" s="5"/>
      <c r="K670" s="5"/>
      <c r="L670" s="5"/>
      <c r="M670" s="13"/>
    </row>
    <row r="671" spans="1:13">
      <c r="A671" s="2"/>
      <c r="B671" s="2"/>
      <c r="C671" s="2"/>
      <c r="D671" s="2"/>
      <c r="E671" s="2"/>
      <c r="F671" s="2"/>
      <c r="G671" s="5"/>
      <c r="H671" s="5"/>
      <c r="I671" s="5"/>
      <c r="J671" s="5"/>
      <c r="K671" s="5"/>
      <c r="L671" s="5"/>
      <c r="M671" s="13"/>
    </row>
    <row r="672" spans="1:13">
      <c r="A672" s="2"/>
      <c r="B672" s="2"/>
      <c r="C672" s="2"/>
      <c r="D672" s="2"/>
      <c r="E672" s="2"/>
      <c r="F672" s="2"/>
      <c r="G672" s="5"/>
      <c r="H672" s="5"/>
      <c r="I672" s="5"/>
      <c r="J672" s="5"/>
      <c r="K672" s="5"/>
      <c r="L672" s="5"/>
      <c r="M672" s="13"/>
    </row>
    <row r="673" spans="1:13">
      <c r="A673" s="2"/>
      <c r="B673" s="2"/>
      <c r="C673" s="2"/>
      <c r="D673" s="2"/>
      <c r="E673" s="2"/>
      <c r="F673" s="2"/>
      <c r="G673" s="5"/>
      <c r="H673" s="5"/>
      <c r="I673" s="5"/>
      <c r="J673" s="5"/>
      <c r="K673" s="5"/>
      <c r="L673" s="5"/>
      <c r="M673" s="13"/>
    </row>
    <row r="674" spans="1:13">
      <c r="A674" s="2"/>
      <c r="B674" s="2"/>
      <c r="C674" s="2"/>
      <c r="D674" s="2"/>
      <c r="E674" s="2"/>
      <c r="F674" s="2"/>
      <c r="G674" s="5"/>
      <c r="H674" s="5"/>
      <c r="I674" s="5"/>
      <c r="J674" s="5"/>
      <c r="K674" s="5"/>
      <c r="L674" s="5"/>
      <c r="M674" s="13"/>
    </row>
    <row r="675" spans="1:13">
      <c r="A675" s="2"/>
      <c r="B675" s="2"/>
      <c r="C675" s="2"/>
      <c r="D675" s="2"/>
      <c r="E675" s="2"/>
      <c r="F675" s="2"/>
      <c r="G675" s="5"/>
      <c r="H675" s="5"/>
      <c r="I675" s="5"/>
      <c r="J675" s="5"/>
      <c r="K675" s="5"/>
      <c r="L675" s="5"/>
      <c r="M675" s="13"/>
    </row>
    <row r="676" spans="1:13">
      <c r="A676" s="2"/>
      <c r="B676" s="2"/>
      <c r="C676" s="2"/>
      <c r="D676" s="2"/>
      <c r="E676" s="2"/>
      <c r="F676" s="2"/>
      <c r="G676" s="5"/>
      <c r="H676" s="5"/>
      <c r="I676" s="5"/>
      <c r="J676" s="5"/>
      <c r="K676" s="5"/>
      <c r="L676" s="5"/>
      <c r="M676" s="13"/>
    </row>
    <row r="677" spans="1:13">
      <c r="A677" s="2"/>
      <c r="B677" s="2"/>
      <c r="C677" s="2"/>
      <c r="D677" s="2"/>
      <c r="E677" s="2"/>
      <c r="F677" s="2"/>
      <c r="G677" s="5"/>
      <c r="H677" s="5"/>
      <c r="I677" s="5"/>
      <c r="J677" s="5"/>
      <c r="K677" s="5"/>
      <c r="L677" s="5"/>
      <c r="M677" s="13"/>
    </row>
    <row r="678" spans="1:13">
      <c r="A678" s="2"/>
      <c r="B678" s="2"/>
      <c r="C678" s="2"/>
      <c r="D678" s="2"/>
      <c r="E678" s="2"/>
      <c r="F678" s="2"/>
      <c r="G678" s="5"/>
      <c r="H678" s="5"/>
      <c r="I678" s="5"/>
      <c r="J678" s="5"/>
      <c r="K678" s="5"/>
      <c r="L678" s="5"/>
      <c r="M678" s="13"/>
    </row>
    <row r="679" spans="1:13">
      <c r="A679" s="2"/>
      <c r="B679" s="2"/>
      <c r="C679" s="2"/>
      <c r="D679" s="2"/>
      <c r="E679" s="2"/>
      <c r="F679" s="2"/>
      <c r="G679" s="5"/>
      <c r="H679" s="5"/>
      <c r="I679" s="5"/>
      <c r="J679" s="5"/>
      <c r="K679" s="5"/>
      <c r="L679" s="5"/>
      <c r="M679" s="13"/>
    </row>
    <row r="680" spans="1:13">
      <c r="A680" s="2"/>
      <c r="B680" s="2"/>
      <c r="C680" s="2"/>
      <c r="D680" s="2"/>
      <c r="E680" s="2"/>
      <c r="F680" s="2"/>
      <c r="G680" s="5"/>
      <c r="H680" s="5"/>
      <c r="I680" s="5"/>
      <c r="J680" s="5"/>
      <c r="K680" s="5"/>
      <c r="L680" s="5"/>
      <c r="M680" s="13"/>
    </row>
    <row r="681" spans="1:13">
      <c r="A681" s="2"/>
      <c r="B681" s="2"/>
      <c r="C681" s="2"/>
      <c r="D681" s="2"/>
      <c r="E681" s="2"/>
      <c r="F681" s="2"/>
      <c r="G681" s="5"/>
      <c r="H681" s="5"/>
      <c r="I681" s="5"/>
      <c r="J681" s="5"/>
      <c r="K681" s="5"/>
      <c r="L681" s="5"/>
      <c r="M681" s="13"/>
    </row>
    <row r="682" spans="1:13">
      <c r="A682" s="2"/>
      <c r="B682" s="2"/>
      <c r="C682" s="2"/>
      <c r="D682" s="2"/>
      <c r="E682" s="2"/>
      <c r="F682" s="2"/>
      <c r="G682" s="5"/>
      <c r="H682" s="5"/>
      <c r="I682" s="5"/>
      <c r="J682" s="5"/>
      <c r="K682" s="5"/>
      <c r="L682" s="5"/>
      <c r="M682" s="13"/>
    </row>
    <row r="683" spans="1:13">
      <c r="A683" s="2"/>
      <c r="B683" s="2"/>
      <c r="C683" s="2"/>
      <c r="D683" s="2"/>
      <c r="E683" s="2"/>
      <c r="F683" s="2"/>
      <c r="G683" s="5"/>
      <c r="H683" s="5"/>
      <c r="I683" s="5"/>
      <c r="J683" s="5"/>
      <c r="K683" s="5"/>
      <c r="L683" s="5"/>
      <c r="M683" s="13"/>
    </row>
    <row r="684" spans="1:13">
      <c r="A684" s="2"/>
      <c r="B684" s="2"/>
      <c r="C684" s="2"/>
      <c r="D684" s="2"/>
      <c r="E684" s="2"/>
      <c r="F684" s="2"/>
      <c r="G684" s="5"/>
      <c r="H684" s="5"/>
      <c r="I684" s="5"/>
      <c r="J684" s="5"/>
      <c r="K684" s="5"/>
      <c r="L684" s="5"/>
      <c r="M684" s="13"/>
    </row>
    <row r="685" spans="1:13">
      <c r="A685" s="2"/>
      <c r="B685" s="2"/>
      <c r="C685" s="2"/>
      <c r="D685" s="2"/>
      <c r="E685" s="2"/>
      <c r="F685" s="2"/>
      <c r="G685" s="5"/>
      <c r="H685" s="5"/>
      <c r="I685" s="5"/>
      <c r="J685" s="5"/>
      <c r="K685" s="5"/>
      <c r="L685" s="5"/>
      <c r="M685" s="13"/>
    </row>
    <row r="686" spans="1:13">
      <c r="A686" s="2"/>
      <c r="B686" s="2"/>
      <c r="C686" s="2"/>
      <c r="D686" s="2"/>
      <c r="E686" s="2"/>
      <c r="F686" s="2"/>
      <c r="G686" s="5"/>
      <c r="H686" s="5"/>
      <c r="I686" s="5"/>
      <c r="J686" s="5"/>
      <c r="K686" s="5"/>
      <c r="L686" s="5"/>
      <c r="M686" s="13"/>
    </row>
    <row r="687" spans="1:13">
      <c r="A687" s="2"/>
      <c r="B687" s="2"/>
      <c r="C687" s="2"/>
      <c r="D687" s="2"/>
      <c r="E687" s="2"/>
      <c r="F687" s="2"/>
      <c r="G687" s="5"/>
      <c r="H687" s="5"/>
      <c r="I687" s="5"/>
      <c r="J687" s="5"/>
      <c r="K687" s="5"/>
      <c r="L687" s="5"/>
      <c r="M687" s="13"/>
    </row>
    <row r="688" spans="1:13">
      <c r="A688" s="2"/>
      <c r="B688" s="2"/>
      <c r="C688" s="2"/>
      <c r="D688" s="2"/>
      <c r="E688" s="2"/>
      <c r="F688" s="2"/>
      <c r="G688" s="5"/>
      <c r="H688" s="5"/>
      <c r="I688" s="5"/>
      <c r="J688" s="5"/>
      <c r="K688" s="5"/>
      <c r="L688" s="5"/>
      <c r="M688" s="13"/>
    </row>
    <row r="689" spans="1:13">
      <c r="A689" s="2"/>
      <c r="B689" s="2"/>
      <c r="C689" s="2"/>
      <c r="D689" s="2"/>
      <c r="E689" s="2"/>
      <c r="F689" s="2"/>
      <c r="G689" s="5"/>
      <c r="H689" s="5"/>
      <c r="I689" s="5"/>
      <c r="J689" s="5"/>
      <c r="K689" s="5"/>
      <c r="L689" s="5"/>
      <c r="M689" s="13"/>
    </row>
    <row r="690" spans="1:13">
      <c r="A690" s="2"/>
      <c r="B690" s="2"/>
      <c r="C690" s="2"/>
      <c r="D690" s="2"/>
      <c r="E690" s="2"/>
      <c r="F690" s="2"/>
      <c r="G690" s="5"/>
      <c r="H690" s="5"/>
      <c r="I690" s="5"/>
      <c r="J690" s="5"/>
      <c r="K690" s="5"/>
      <c r="L690" s="5"/>
      <c r="M690" s="13"/>
    </row>
    <row r="691" spans="1:13">
      <c r="A691" s="2"/>
      <c r="B691" s="2"/>
      <c r="C691" s="2"/>
      <c r="D691" s="2"/>
      <c r="E691" s="2"/>
      <c r="F691" s="2"/>
      <c r="G691" s="5"/>
      <c r="H691" s="5"/>
      <c r="I691" s="5"/>
      <c r="J691" s="5"/>
      <c r="K691" s="5"/>
      <c r="L691" s="5"/>
      <c r="M691" s="13"/>
    </row>
    <row r="692" spans="1:13">
      <c r="A692" s="2"/>
      <c r="B692" s="2"/>
      <c r="C692" s="2"/>
      <c r="D692" s="2"/>
      <c r="E692" s="2"/>
      <c r="F692" s="2"/>
      <c r="G692" s="5"/>
      <c r="H692" s="5"/>
      <c r="I692" s="5"/>
      <c r="J692" s="5"/>
      <c r="K692" s="5"/>
      <c r="L692" s="5"/>
      <c r="M692" s="13"/>
    </row>
    <row r="693" spans="1:13">
      <c r="A693" s="2"/>
      <c r="B693" s="2"/>
      <c r="C693" s="2"/>
      <c r="D693" s="2"/>
      <c r="E693" s="2"/>
      <c r="F693" s="2"/>
      <c r="G693" s="5"/>
      <c r="H693" s="5"/>
      <c r="I693" s="5"/>
      <c r="J693" s="5"/>
      <c r="K693" s="5"/>
      <c r="L693" s="5"/>
      <c r="M693" s="13"/>
    </row>
    <row r="694" spans="1:13">
      <c r="A694" s="2"/>
      <c r="B694" s="2"/>
      <c r="C694" s="2"/>
      <c r="D694" s="2"/>
      <c r="E694" s="2"/>
      <c r="F694" s="2"/>
      <c r="G694" s="5"/>
      <c r="H694" s="5"/>
      <c r="I694" s="5"/>
      <c r="J694" s="5"/>
      <c r="K694" s="5"/>
      <c r="L694" s="5"/>
      <c r="M694" s="13"/>
    </row>
    <row r="695" spans="1:13">
      <c r="A695" s="2"/>
      <c r="B695" s="2"/>
      <c r="C695" s="2"/>
      <c r="D695" s="2"/>
      <c r="E695" s="2"/>
      <c r="F695" s="2"/>
      <c r="G695" s="5"/>
      <c r="H695" s="5"/>
      <c r="I695" s="5"/>
      <c r="J695" s="5"/>
      <c r="K695" s="5"/>
      <c r="L695" s="5"/>
      <c r="M695" s="13"/>
    </row>
    <row r="696" spans="1:13">
      <c r="A696" s="2"/>
      <c r="B696" s="2"/>
      <c r="C696" s="2"/>
      <c r="D696" s="2"/>
      <c r="E696" s="2"/>
      <c r="F696" s="2"/>
      <c r="G696" s="5"/>
      <c r="H696" s="5"/>
      <c r="I696" s="5"/>
      <c r="J696" s="5"/>
      <c r="K696" s="5"/>
      <c r="L696" s="5"/>
      <c r="M696" s="13"/>
    </row>
    <row r="697" spans="1:13">
      <c r="A697" s="2"/>
      <c r="B697" s="2"/>
      <c r="C697" s="2"/>
      <c r="D697" s="2"/>
      <c r="E697" s="2"/>
      <c r="F697" s="2"/>
      <c r="G697" s="5"/>
      <c r="H697" s="5"/>
      <c r="I697" s="5"/>
      <c r="J697" s="5"/>
      <c r="K697" s="5"/>
      <c r="L697" s="5"/>
      <c r="M697" s="13"/>
    </row>
    <row r="698" spans="1:13">
      <c r="A698" s="2"/>
      <c r="B698" s="2"/>
      <c r="C698" s="2"/>
      <c r="D698" s="2"/>
      <c r="E698" s="2"/>
      <c r="F698" s="2"/>
      <c r="G698" s="5"/>
      <c r="H698" s="5"/>
      <c r="I698" s="5"/>
      <c r="J698" s="5"/>
      <c r="K698" s="5"/>
      <c r="L698" s="5"/>
      <c r="M698" s="13"/>
    </row>
    <row r="699" spans="1:13">
      <c r="A699" s="2"/>
      <c r="B699" s="2"/>
      <c r="C699" s="2"/>
      <c r="D699" s="2"/>
      <c r="E699" s="2"/>
      <c r="F699" s="2"/>
      <c r="G699" s="5"/>
      <c r="H699" s="5"/>
      <c r="I699" s="5"/>
      <c r="J699" s="5"/>
      <c r="K699" s="5"/>
      <c r="L699" s="5"/>
      <c r="M699" s="13"/>
    </row>
    <row r="700" spans="1:13">
      <c r="A700" s="2"/>
      <c r="B700" s="2"/>
      <c r="C700" s="2"/>
      <c r="D700" s="2"/>
      <c r="E700" s="2"/>
      <c r="F700" s="2"/>
      <c r="G700" s="5"/>
      <c r="H700" s="5"/>
      <c r="I700" s="5"/>
      <c r="J700" s="5"/>
      <c r="K700" s="5"/>
      <c r="L700" s="5"/>
      <c r="M700" s="13"/>
    </row>
    <row r="701" spans="1:13">
      <c r="A701" s="2"/>
      <c r="B701" s="2"/>
      <c r="C701" s="2"/>
      <c r="D701" s="2"/>
      <c r="E701" s="2"/>
      <c r="F701" s="2"/>
      <c r="G701" s="5"/>
      <c r="H701" s="5"/>
      <c r="I701" s="5"/>
      <c r="J701" s="5"/>
      <c r="K701" s="5"/>
      <c r="L701" s="5"/>
      <c r="M701" s="13"/>
    </row>
    <row r="702" spans="1:13">
      <c r="A702" s="2"/>
      <c r="B702" s="2"/>
      <c r="C702" s="2"/>
      <c r="D702" s="2"/>
      <c r="E702" s="2"/>
      <c r="F702" s="2"/>
      <c r="G702" s="5"/>
      <c r="H702" s="5"/>
      <c r="I702" s="5"/>
      <c r="J702" s="5"/>
      <c r="K702" s="5"/>
      <c r="L702" s="5"/>
      <c r="M702" s="13"/>
    </row>
    <row r="703" spans="1:13">
      <c r="A703" s="2"/>
      <c r="B703" s="2"/>
      <c r="C703" s="2"/>
      <c r="D703" s="2"/>
      <c r="E703" s="2"/>
      <c r="F703" s="2"/>
      <c r="G703" s="5"/>
      <c r="H703" s="5"/>
      <c r="I703" s="5"/>
      <c r="J703" s="5"/>
      <c r="K703" s="5"/>
      <c r="L703" s="5"/>
      <c r="M703" s="13"/>
    </row>
    <row r="704" spans="1:13">
      <c r="A704" s="2"/>
      <c r="B704" s="2"/>
      <c r="C704" s="2"/>
      <c r="D704" s="2"/>
      <c r="E704" s="2"/>
      <c r="F704" s="2"/>
      <c r="G704" s="5"/>
      <c r="H704" s="5"/>
      <c r="I704" s="5"/>
      <c r="J704" s="5"/>
      <c r="K704" s="5"/>
      <c r="L704" s="5"/>
      <c r="M704" s="13"/>
    </row>
    <row r="705" spans="1:13">
      <c r="A705" s="2"/>
      <c r="B705" s="2"/>
      <c r="C705" s="2"/>
      <c r="D705" s="2"/>
      <c r="E705" s="2"/>
      <c r="F705" s="2"/>
      <c r="G705" s="5"/>
      <c r="H705" s="5"/>
      <c r="I705" s="5"/>
      <c r="J705" s="5"/>
      <c r="K705" s="5"/>
      <c r="L705" s="5"/>
      <c r="M705" s="13"/>
    </row>
    <row r="706" spans="1:13">
      <c r="A706" s="2"/>
      <c r="B706" s="2"/>
      <c r="C706" s="2"/>
      <c r="D706" s="2"/>
      <c r="E706" s="2"/>
      <c r="F706" s="2"/>
      <c r="G706" s="5"/>
      <c r="H706" s="5"/>
      <c r="I706" s="5"/>
      <c r="J706" s="5"/>
      <c r="K706" s="5"/>
      <c r="L706" s="5"/>
      <c r="M706" s="13"/>
    </row>
    <row r="707" spans="1:13">
      <c r="A707" s="2"/>
      <c r="B707" s="2"/>
      <c r="C707" s="2"/>
      <c r="D707" s="2"/>
      <c r="E707" s="2"/>
      <c r="F707" s="2"/>
      <c r="G707" s="5"/>
      <c r="H707" s="5"/>
      <c r="I707" s="5"/>
      <c r="J707" s="5"/>
      <c r="K707" s="5"/>
      <c r="L707" s="5"/>
      <c r="M707" s="13"/>
    </row>
    <row r="708" spans="1:13">
      <c r="A708" s="2"/>
      <c r="B708" s="2"/>
      <c r="C708" s="2"/>
      <c r="D708" s="2"/>
      <c r="E708" s="2"/>
      <c r="F708" s="2"/>
      <c r="G708" s="5"/>
      <c r="H708" s="5"/>
      <c r="I708" s="5"/>
      <c r="J708" s="5"/>
      <c r="K708" s="5"/>
      <c r="L708" s="5"/>
      <c r="M708" s="13"/>
    </row>
    <row r="709" spans="1:13">
      <c r="A709" s="2"/>
      <c r="B709" s="2"/>
      <c r="C709" s="2"/>
      <c r="D709" s="2"/>
      <c r="E709" s="2"/>
      <c r="F709" s="2"/>
      <c r="G709" s="5"/>
      <c r="H709" s="5"/>
      <c r="I709" s="5"/>
      <c r="J709" s="5"/>
      <c r="K709" s="5"/>
      <c r="L709" s="5"/>
      <c r="M709" s="13"/>
    </row>
    <row r="710" spans="1:13">
      <c r="A710" s="2"/>
      <c r="B710" s="2"/>
      <c r="C710" s="2"/>
      <c r="D710" s="2"/>
      <c r="E710" s="2"/>
      <c r="F710" s="2"/>
      <c r="G710" s="5"/>
      <c r="H710" s="5"/>
      <c r="I710" s="5"/>
      <c r="J710" s="5"/>
      <c r="K710" s="5"/>
      <c r="L710" s="5"/>
      <c r="M710" s="13"/>
    </row>
    <row r="711" spans="1:13">
      <c r="A711" s="2"/>
      <c r="B711" s="2"/>
      <c r="C711" s="2"/>
      <c r="D711" s="2"/>
      <c r="E711" s="2"/>
      <c r="F711" s="2"/>
      <c r="G711" s="5"/>
      <c r="H711" s="5"/>
      <c r="I711" s="5"/>
      <c r="J711" s="5"/>
      <c r="K711" s="5"/>
      <c r="L711" s="5"/>
      <c r="M711" s="13"/>
    </row>
    <row r="712" spans="1:13">
      <c r="A712" s="2"/>
      <c r="B712" s="2"/>
      <c r="C712" s="2"/>
      <c r="D712" s="2"/>
      <c r="E712" s="2"/>
      <c r="F712" s="2"/>
      <c r="G712" s="5"/>
      <c r="H712" s="5"/>
      <c r="I712" s="5"/>
      <c r="J712" s="5"/>
      <c r="K712" s="5"/>
      <c r="L712" s="5"/>
      <c r="M712" s="13"/>
    </row>
    <row r="713" spans="1:13">
      <c r="A713" s="2"/>
      <c r="B713" s="2"/>
      <c r="C713" s="2"/>
      <c r="D713" s="2"/>
      <c r="E713" s="2"/>
      <c r="F713" s="2"/>
      <c r="G713" s="5"/>
      <c r="H713" s="5"/>
      <c r="I713" s="5"/>
      <c r="J713" s="5"/>
      <c r="K713" s="5"/>
      <c r="L713" s="5"/>
      <c r="M713" s="13"/>
    </row>
    <row r="714" spans="1:13">
      <c r="A714" s="2"/>
      <c r="B714" s="2"/>
      <c r="C714" s="2"/>
      <c r="D714" s="2"/>
      <c r="E714" s="2"/>
      <c r="F714" s="2"/>
      <c r="G714" s="5"/>
      <c r="H714" s="5"/>
      <c r="I714" s="5"/>
      <c r="J714" s="5"/>
      <c r="K714" s="5"/>
      <c r="L714" s="5"/>
      <c r="M714" s="13"/>
    </row>
    <row r="715" spans="1:13">
      <c r="A715" s="2"/>
      <c r="B715" s="2"/>
      <c r="C715" s="2"/>
      <c r="D715" s="2"/>
      <c r="E715" s="2"/>
      <c r="F715" s="2"/>
      <c r="G715" s="5"/>
      <c r="H715" s="5"/>
      <c r="I715" s="5"/>
      <c r="J715" s="5"/>
      <c r="K715" s="5"/>
      <c r="L715" s="5"/>
      <c r="M715" s="13"/>
    </row>
    <row r="716" spans="1:13">
      <c r="A716" s="2"/>
      <c r="B716" s="2"/>
      <c r="C716" s="2"/>
      <c r="D716" s="2"/>
      <c r="E716" s="2"/>
      <c r="F716" s="2"/>
      <c r="G716" s="5"/>
      <c r="H716" s="5"/>
      <c r="I716" s="5"/>
      <c r="J716" s="5"/>
      <c r="K716" s="5"/>
      <c r="L716" s="5"/>
      <c r="M716" s="13"/>
    </row>
    <row r="717" spans="1:13">
      <c r="A717" s="2"/>
      <c r="B717" s="2"/>
      <c r="C717" s="2"/>
      <c r="D717" s="2"/>
      <c r="E717" s="2"/>
      <c r="F717" s="2"/>
      <c r="G717" s="5"/>
      <c r="H717" s="5"/>
      <c r="I717" s="5"/>
      <c r="J717" s="5"/>
      <c r="K717" s="5"/>
      <c r="L717" s="5"/>
      <c r="M717" s="13"/>
    </row>
    <row r="718" spans="1:13">
      <c r="A718" s="2"/>
      <c r="B718" s="2"/>
      <c r="C718" s="2"/>
      <c r="D718" s="2"/>
      <c r="E718" s="2"/>
      <c r="F718" s="2"/>
      <c r="G718" s="5"/>
      <c r="H718" s="5"/>
      <c r="I718" s="5"/>
      <c r="J718" s="5"/>
      <c r="K718" s="5"/>
      <c r="L718" s="5"/>
      <c r="M718" s="13"/>
    </row>
    <row r="719" spans="1:13">
      <c r="A719" s="2"/>
      <c r="B719" s="2"/>
      <c r="C719" s="2"/>
      <c r="D719" s="2"/>
      <c r="E719" s="2"/>
      <c r="F719" s="2"/>
      <c r="G719" s="5"/>
      <c r="H719" s="5"/>
      <c r="I719" s="5"/>
      <c r="J719" s="5"/>
      <c r="K719" s="5"/>
      <c r="L719" s="5"/>
      <c r="M719" s="13"/>
    </row>
    <row r="720" spans="1:13">
      <c r="A720" s="2"/>
      <c r="B720" s="2"/>
      <c r="C720" s="2"/>
      <c r="D720" s="2"/>
      <c r="E720" s="2"/>
      <c r="F720" s="2"/>
      <c r="G720" s="5"/>
      <c r="H720" s="5"/>
      <c r="I720" s="5"/>
      <c r="J720" s="5"/>
      <c r="K720" s="5"/>
      <c r="L720" s="5"/>
      <c r="M720" s="13"/>
    </row>
    <row r="721" spans="1:13">
      <c r="A721" s="2"/>
      <c r="B721" s="2"/>
      <c r="C721" s="2"/>
      <c r="D721" s="2"/>
      <c r="E721" s="2"/>
      <c r="F721" s="2"/>
      <c r="G721" s="5"/>
      <c r="H721" s="5"/>
      <c r="I721" s="5"/>
      <c r="J721" s="5"/>
      <c r="K721" s="5"/>
      <c r="L721" s="5"/>
      <c r="M721" s="13"/>
    </row>
    <row r="722" spans="1:13">
      <c r="A722" s="2"/>
      <c r="B722" s="2"/>
      <c r="C722" s="2"/>
      <c r="D722" s="2"/>
      <c r="E722" s="2"/>
      <c r="F722" s="2"/>
      <c r="G722" s="5"/>
      <c r="H722" s="5"/>
      <c r="I722" s="5"/>
      <c r="J722" s="5"/>
      <c r="K722" s="5"/>
      <c r="L722" s="5"/>
      <c r="M722" s="13"/>
    </row>
    <row r="723" spans="1:13">
      <c r="A723" s="2"/>
      <c r="B723" s="2"/>
      <c r="C723" s="2"/>
      <c r="D723" s="2"/>
      <c r="E723" s="2"/>
      <c r="F723" s="2"/>
      <c r="G723" s="5"/>
      <c r="H723" s="5"/>
      <c r="I723" s="5"/>
      <c r="J723" s="5"/>
      <c r="K723" s="5"/>
      <c r="L723" s="5"/>
      <c r="M723" s="13"/>
    </row>
    <row r="724" spans="1:13">
      <c r="A724" s="2"/>
      <c r="B724" s="2"/>
      <c r="C724" s="2"/>
      <c r="D724" s="2"/>
      <c r="E724" s="2"/>
      <c r="F724" s="2"/>
      <c r="G724" s="5"/>
      <c r="H724" s="5"/>
      <c r="I724" s="5"/>
      <c r="J724" s="5"/>
      <c r="K724" s="5"/>
      <c r="L724" s="5"/>
      <c r="M724" s="13"/>
    </row>
    <row r="725" spans="1:13">
      <c r="A725" s="2"/>
      <c r="B725" s="2"/>
      <c r="C725" s="2"/>
      <c r="D725" s="2"/>
      <c r="E725" s="2"/>
      <c r="F725" s="2"/>
      <c r="G725" s="5"/>
      <c r="H725" s="5"/>
      <c r="I725" s="5"/>
      <c r="J725" s="5"/>
      <c r="K725" s="5"/>
      <c r="L725" s="5"/>
      <c r="M725" s="13"/>
    </row>
    <row r="726" spans="1:13">
      <c r="A726" s="2"/>
      <c r="B726" s="2"/>
      <c r="C726" s="2"/>
      <c r="D726" s="2"/>
      <c r="E726" s="2"/>
      <c r="F726" s="2"/>
      <c r="G726" s="5"/>
      <c r="H726" s="5"/>
      <c r="I726" s="5"/>
      <c r="J726" s="5"/>
      <c r="K726" s="5"/>
      <c r="L726" s="5"/>
      <c r="M726" s="13"/>
    </row>
    <row r="727" spans="1:13">
      <c r="A727" s="2"/>
      <c r="B727" s="2"/>
      <c r="C727" s="2"/>
      <c r="D727" s="2"/>
      <c r="E727" s="2"/>
      <c r="F727" s="2"/>
      <c r="G727" s="5"/>
      <c r="H727" s="5"/>
      <c r="I727" s="5"/>
      <c r="J727" s="5"/>
      <c r="K727" s="5"/>
      <c r="L727" s="5"/>
      <c r="M727" s="13"/>
    </row>
    <row r="728" spans="1:13">
      <c r="A728" s="2"/>
      <c r="B728" s="2"/>
      <c r="C728" s="2"/>
      <c r="D728" s="2"/>
      <c r="E728" s="2"/>
      <c r="F728" s="2"/>
      <c r="G728" s="5"/>
      <c r="H728" s="5"/>
      <c r="I728" s="5"/>
      <c r="J728" s="5"/>
      <c r="K728" s="5"/>
      <c r="L728" s="5"/>
      <c r="M728" s="13"/>
    </row>
    <row r="729" spans="1:13">
      <c r="A729" s="2"/>
      <c r="B729" s="2"/>
      <c r="C729" s="2"/>
      <c r="D729" s="2"/>
      <c r="E729" s="2"/>
      <c r="F729" s="2"/>
      <c r="G729" s="5"/>
      <c r="H729" s="5"/>
      <c r="I729" s="5"/>
      <c r="J729" s="5"/>
      <c r="K729" s="5"/>
      <c r="L729" s="5"/>
      <c r="M729" s="13"/>
    </row>
    <row r="730" spans="1:13">
      <c r="A730" s="2"/>
      <c r="B730" s="2"/>
      <c r="C730" s="2"/>
      <c r="D730" s="2"/>
      <c r="E730" s="2"/>
      <c r="F730" s="2"/>
      <c r="G730" s="5"/>
      <c r="H730" s="5"/>
      <c r="I730" s="5"/>
      <c r="J730" s="5"/>
      <c r="K730" s="5"/>
      <c r="L730" s="5"/>
      <c r="M730" s="13"/>
    </row>
    <row r="731" spans="1:13">
      <c r="A731" s="2"/>
      <c r="B731" s="2"/>
      <c r="C731" s="2"/>
      <c r="D731" s="2"/>
      <c r="E731" s="2"/>
      <c r="F731" s="2"/>
      <c r="G731" s="5"/>
      <c r="H731" s="5"/>
      <c r="I731" s="5"/>
      <c r="J731" s="5"/>
      <c r="K731" s="5"/>
      <c r="L731" s="5"/>
      <c r="M731" s="13"/>
    </row>
    <row r="732" spans="1:13">
      <c r="A732" s="2"/>
      <c r="B732" s="2"/>
      <c r="C732" s="2"/>
      <c r="D732" s="2"/>
      <c r="E732" s="2"/>
      <c r="F732" s="2"/>
      <c r="G732" s="5"/>
      <c r="H732" s="5"/>
      <c r="I732" s="5"/>
      <c r="J732" s="5"/>
      <c r="K732" s="5"/>
      <c r="L732" s="5"/>
      <c r="M732" s="13"/>
    </row>
    <row r="733" spans="1:13">
      <c r="A733" s="2"/>
      <c r="B733" s="2"/>
      <c r="C733" s="2"/>
      <c r="D733" s="2"/>
      <c r="E733" s="2"/>
      <c r="F733" s="2"/>
      <c r="G733" s="5"/>
      <c r="H733" s="5"/>
      <c r="I733" s="5"/>
      <c r="J733" s="5"/>
      <c r="K733" s="5"/>
      <c r="L733" s="5"/>
      <c r="M733" s="13"/>
    </row>
    <row r="734" spans="1:13">
      <c r="A734" s="2"/>
      <c r="B734" s="2"/>
      <c r="C734" s="2"/>
      <c r="D734" s="2"/>
      <c r="E734" s="2"/>
      <c r="F734" s="2"/>
      <c r="G734" s="5"/>
      <c r="H734" s="5"/>
      <c r="I734" s="5"/>
      <c r="J734" s="5"/>
      <c r="K734" s="5"/>
      <c r="L734" s="5"/>
      <c r="M734" s="13"/>
    </row>
    <row r="735" spans="1:13">
      <c r="A735" s="2"/>
      <c r="B735" s="2"/>
      <c r="C735" s="2"/>
      <c r="D735" s="2"/>
      <c r="E735" s="2"/>
      <c r="F735" s="2"/>
      <c r="G735" s="5"/>
      <c r="H735" s="5"/>
      <c r="I735" s="5"/>
      <c r="J735" s="5"/>
      <c r="K735" s="5"/>
      <c r="L735" s="5"/>
      <c r="M735" s="13"/>
    </row>
    <row r="736" spans="1:13">
      <c r="A736" s="2"/>
      <c r="B736" s="2"/>
      <c r="C736" s="2"/>
      <c r="D736" s="2"/>
      <c r="E736" s="2"/>
      <c r="F736" s="2"/>
      <c r="G736" s="5"/>
      <c r="H736" s="5"/>
      <c r="I736" s="5"/>
      <c r="J736" s="5"/>
      <c r="K736" s="5"/>
      <c r="L736" s="5"/>
      <c r="M736" s="13"/>
    </row>
    <row r="737" spans="1:13">
      <c r="A737" s="2"/>
      <c r="B737" s="2"/>
      <c r="C737" s="2"/>
      <c r="D737" s="2"/>
      <c r="E737" s="2"/>
      <c r="F737" s="2"/>
      <c r="G737" s="5"/>
      <c r="H737" s="5"/>
      <c r="I737" s="5"/>
      <c r="J737" s="5"/>
      <c r="K737" s="5"/>
      <c r="L737" s="5"/>
      <c r="M737" s="13"/>
    </row>
    <row r="738" spans="1:13">
      <c r="A738" s="2"/>
      <c r="B738" s="2"/>
      <c r="C738" s="2"/>
      <c r="D738" s="2"/>
      <c r="E738" s="2"/>
      <c r="F738" s="2"/>
      <c r="G738" s="5"/>
      <c r="H738" s="5"/>
      <c r="I738" s="5"/>
      <c r="J738" s="5"/>
      <c r="K738" s="5"/>
      <c r="L738" s="5"/>
      <c r="M738" s="13"/>
    </row>
    <row r="739" spans="1:13">
      <c r="A739" s="2"/>
      <c r="B739" s="2"/>
      <c r="C739" s="2"/>
      <c r="D739" s="2"/>
      <c r="E739" s="2"/>
      <c r="F739" s="2"/>
      <c r="G739" s="5"/>
      <c r="H739" s="5"/>
      <c r="I739" s="5"/>
      <c r="J739" s="5"/>
      <c r="K739" s="5"/>
      <c r="L739" s="5"/>
      <c r="M739" s="13"/>
    </row>
    <row r="740" spans="1:13">
      <c r="A740" s="2"/>
      <c r="B740" s="2"/>
      <c r="C740" s="2"/>
      <c r="D740" s="2"/>
      <c r="E740" s="2"/>
      <c r="F740" s="2"/>
      <c r="G740" s="5"/>
      <c r="H740" s="5"/>
      <c r="I740" s="5"/>
      <c r="J740" s="5"/>
      <c r="K740" s="5"/>
      <c r="L740" s="5"/>
      <c r="M740" s="13"/>
    </row>
    <row r="741" spans="1:13">
      <c r="A741" s="2"/>
      <c r="B741" s="2"/>
      <c r="C741" s="2"/>
      <c r="D741" s="2"/>
      <c r="E741" s="2"/>
      <c r="F741" s="2"/>
      <c r="G741" s="5"/>
      <c r="H741" s="5"/>
      <c r="I741" s="5"/>
      <c r="J741" s="5"/>
      <c r="K741" s="5"/>
      <c r="L741" s="5"/>
      <c r="M741" s="13"/>
    </row>
    <row r="742" spans="1:13">
      <c r="A742" s="2"/>
      <c r="B742" s="2"/>
      <c r="C742" s="2"/>
      <c r="D742" s="2"/>
      <c r="E742" s="2"/>
      <c r="F742" s="2"/>
      <c r="G742" s="5"/>
      <c r="H742" s="5"/>
      <c r="I742" s="5"/>
      <c r="J742" s="5"/>
      <c r="K742" s="5"/>
      <c r="L742" s="5"/>
      <c r="M742" s="13"/>
    </row>
    <row r="743" spans="1:13">
      <c r="A743" s="2"/>
      <c r="B743" s="2"/>
      <c r="C743" s="2"/>
      <c r="D743" s="2"/>
      <c r="E743" s="2"/>
      <c r="F743" s="2"/>
      <c r="G743" s="5"/>
      <c r="H743" s="5"/>
      <c r="I743" s="5"/>
      <c r="J743" s="5"/>
      <c r="K743" s="5"/>
      <c r="L743" s="5"/>
      <c r="M743" s="13"/>
    </row>
    <row r="744" spans="1:13">
      <c r="A744" s="2"/>
      <c r="B744" s="2"/>
      <c r="C744" s="2"/>
      <c r="D744" s="2"/>
      <c r="E744" s="2"/>
      <c r="F744" s="2"/>
      <c r="G744" s="5"/>
      <c r="H744" s="5"/>
      <c r="I744" s="5"/>
      <c r="J744" s="5"/>
      <c r="K744" s="5"/>
      <c r="L744" s="5"/>
      <c r="M744" s="13"/>
    </row>
    <row r="745" spans="1:13">
      <c r="A745" s="2"/>
      <c r="B745" s="2"/>
      <c r="C745" s="2"/>
      <c r="D745" s="2"/>
      <c r="E745" s="2"/>
      <c r="F745" s="2"/>
      <c r="G745" s="5"/>
      <c r="H745" s="5"/>
      <c r="I745" s="5"/>
      <c r="J745" s="5"/>
      <c r="K745" s="5"/>
      <c r="L745" s="5"/>
      <c r="M745" s="13"/>
    </row>
    <row r="746" spans="1:13">
      <c r="A746" s="2"/>
      <c r="B746" s="2"/>
      <c r="C746" s="2"/>
      <c r="D746" s="2"/>
      <c r="E746" s="2"/>
      <c r="F746" s="2"/>
      <c r="G746" s="5"/>
      <c r="H746" s="5"/>
      <c r="I746" s="5"/>
      <c r="J746" s="5"/>
      <c r="K746" s="5"/>
      <c r="L746" s="5"/>
      <c r="M746" s="13"/>
    </row>
    <row r="747" spans="1:13">
      <c r="A747" s="2"/>
      <c r="B747" s="2"/>
      <c r="C747" s="2"/>
      <c r="D747" s="2"/>
      <c r="E747" s="2"/>
      <c r="F747" s="2"/>
      <c r="G747" s="5"/>
      <c r="H747" s="5"/>
      <c r="I747" s="5"/>
      <c r="J747" s="5"/>
      <c r="K747" s="5"/>
      <c r="L747" s="5"/>
      <c r="M747" s="13"/>
    </row>
    <row r="748" spans="1:13">
      <c r="A748" s="2"/>
      <c r="B748" s="2"/>
      <c r="C748" s="2"/>
      <c r="D748" s="2"/>
      <c r="E748" s="2"/>
      <c r="F748" s="2"/>
      <c r="G748" s="5"/>
      <c r="H748" s="5"/>
      <c r="I748" s="5"/>
      <c r="J748" s="5"/>
      <c r="K748" s="5"/>
      <c r="L748" s="5"/>
      <c r="M748" s="13"/>
    </row>
    <row r="749" spans="1:13">
      <c r="A749" s="2"/>
      <c r="B749" s="2"/>
      <c r="C749" s="2"/>
      <c r="D749" s="2"/>
      <c r="E749" s="2"/>
      <c r="F749" s="2"/>
      <c r="G749" s="5"/>
      <c r="H749" s="5"/>
      <c r="I749" s="5"/>
      <c r="J749" s="5"/>
      <c r="K749" s="5"/>
      <c r="L749" s="5"/>
      <c r="M749" s="13"/>
    </row>
    <row r="750" spans="1:13">
      <c r="A750" s="2"/>
      <c r="B750" s="2"/>
      <c r="C750" s="2"/>
      <c r="D750" s="2"/>
      <c r="E750" s="2"/>
      <c r="F750" s="2"/>
      <c r="G750" s="5"/>
      <c r="H750" s="5"/>
      <c r="I750" s="5"/>
      <c r="J750" s="5"/>
      <c r="K750" s="5"/>
      <c r="L750" s="5"/>
      <c r="M750" s="13"/>
    </row>
    <row r="751" spans="1:13">
      <c r="A751" s="2"/>
      <c r="B751" s="2"/>
      <c r="C751" s="2"/>
      <c r="D751" s="2"/>
      <c r="E751" s="2"/>
      <c r="F751" s="2"/>
      <c r="G751" s="5"/>
      <c r="H751" s="5"/>
      <c r="I751" s="5"/>
      <c r="J751" s="5"/>
      <c r="K751" s="5"/>
      <c r="L751" s="5"/>
      <c r="M751" s="13"/>
    </row>
    <row r="752" spans="1:13">
      <c r="A752" s="2"/>
      <c r="B752" s="2"/>
      <c r="C752" s="2"/>
      <c r="D752" s="2"/>
      <c r="E752" s="2"/>
      <c r="F752" s="2"/>
      <c r="G752" s="5"/>
      <c r="H752" s="5"/>
      <c r="I752" s="5"/>
      <c r="J752" s="5"/>
      <c r="K752" s="5"/>
      <c r="L752" s="5"/>
      <c r="M752" s="13"/>
    </row>
    <row r="753" spans="1:13">
      <c r="A753" s="2"/>
      <c r="B753" s="2"/>
      <c r="C753" s="2"/>
      <c r="D753" s="2"/>
      <c r="E753" s="2"/>
      <c r="F753" s="2"/>
      <c r="G753" s="5"/>
      <c r="H753" s="5"/>
      <c r="I753" s="5"/>
      <c r="J753" s="5"/>
      <c r="K753" s="5"/>
      <c r="L753" s="5"/>
      <c r="M753" s="13"/>
    </row>
    <row r="754" spans="1:13">
      <c r="A754" s="2"/>
      <c r="B754" s="2"/>
      <c r="C754" s="2"/>
      <c r="D754" s="2"/>
      <c r="E754" s="2"/>
      <c r="F754" s="2"/>
      <c r="G754" s="5"/>
      <c r="H754" s="5"/>
      <c r="I754" s="5"/>
      <c r="J754" s="5"/>
      <c r="K754" s="5"/>
      <c r="L754" s="5"/>
      <c r="M754" s="13"/>
    </row>
    <row r="755" spans="1:13">
      <c r="A755" s="2"/>
      <c r="B755" s="2"/>
      <c r="C755" s="2"/>
      <c r="D755" s="2"/>
      <c r="E755" s="2"/>
      <c r="F755" s="2"/>
      <c r="G755" s="5"/>
      <c r="H755" s="5"/>
      <c r="I755" s="5"/>
      <c r="J755" s="5"/>
      <c r="K755" s="5"/>
      <c r="L755" s="5"/>
      <c r="M755" s="13"/>
    </row>
    <row r="756" spans="1:13">
      <c r="A756" s="2"/>
      <c r="B756" s="2"/>
      <c r="C756" s="2"/>
      <c r="D756" s="2"/>
      <c r="E756" s="2"/>
      <c r="F756" s="2"/>
      <c r="G756" s="5"/>
      <c r="H756" s="5"/>
      <c r="I756" s="5"/>
      <c r="J756" s="5"/>
      <c r="K756" s="5"/>
      <c r="L756" s="5"/>
      <c r="M756" s="13"/>
    </row>
    <row r="757" spans="1:13">
      <c r="A757" s="2"/>
      <c r="B757" s="2"/>
      <c r="C757" s="2"/>
      <c r="D757" s="2"/>
      <c r="E757" s="2"/>
      <c r="F757" s="2"/>
      <c r="G757" s="5"/>
      <c r="H757" s="5"/>
      <c r="I757" s="5"/>
      <c r="J757" s="5"/>
      <c r="K757" s="5"/>
      <c r="L757" s="5"/>
      <c r="M757" s="13"/>
    </row>
    <row r="758" spans="1:13">
      <c r="A758" s="2"/>
      <c r="B758" s="2"/>
      <c r="C758" s="2"/>
      <c r="D758" s="2"/>
      <c r="E758" s="2"/>
      <c r="F758" s="2"/>
      <c r="G758" s="5"/>
      <c r="H758" s="5"/>
      <c r="I758" s="5"/>
      <c r="J758" s="5"/>
      <c r="K758" s="5"/>
      <c r="L758" s="5"/>
      <c r="M758" s="13"/>
    </row>
    <row r="759" spans="1:13">
      <c r="A759" s="2"/>
      <c r="B759" s="2"/>
      <c r="C759" s="2"/>
      <c r="D759" s="2"/>
      <c r="E759" s="2"/>
      <c r="F759" s="2"/>
      <c r="G759" s="5"/>
      <c r="H759" s="5"/>
      <c r="I759" s="5"/>
      <c r="J759" s="5"/>
      <c r="K759" s="5"/>
      <c r="L759" s="5"/>
      <c r="M759" s="13"/>
    </row>
    <row r="760" spans="1:13">
      <c r="A760" s="2"/>
      <c r="B760" s="2"/>
      <c r="C760" s="2"/>
      <c r="D760" s="2"/>
      <c r="E760" s="2"/>
      <c r="F760" s="2"/>
      <c r="G760" s="5"/>
      <c r="H760" s="5"/>
      <c r="I760" s="5"/>
      <c r="J760" s="5"/>
      <c r="K760" s="5"/>
      <c r="L760" s="5"/>
      <c r="M760" s="13"/>
    </row>
    <row r="761" spans="1:13">
      <c r="A761" s="2"/>
      <c r="B761" s="2"/>
      <c r="C761" s="2"/>
      <c r="D761" s="2"/>
      <c r="E761" s="2"/>
      <c r="F761" s="2"/>
      <c r="G761" s="5"/>
      <c r="H761" s="5"/>
      <c r="I761" s="5"/>
      <c r="J761" s="5"/>
      <c r="K761" s="5"/>
      <c r="L761" s="5"/>
      <c r="M761" s="13"/>
    </row>
    <row r="762" spans="1:13">
      <c r="A762" s="2"/>
      <c r="B762" s="2"/>
      <c r="C762" s="2"/>
      <c r="D762" s="2"/>
      <c r="E762" s="2"/>
      <c r="F762" s="2"/>
      <c r="G762" s="5"/>
      <c r="H762" s="5"/>
      <c r="I762" s="5"/>
      <c r="J762" s="5"/>
      <c r="K762" s="5"/>
      <c r="L762" s="5"/>
      <c r="M762" s="13"/>
    </row>
    <row r="763" spans="1:13">
      <c r="A763" s="2"/>
      <c r="B763" s="2"/>
      <c r="C763" s="2"/>
      <c r="D763" s="2"/>
      <c r="E763" s="2"/>
      <c r="F763" s="2"/>
      <c r="G763" s="5"/>
      <c r="H763" s="5"/>
      <c r="I763" s="5"/>
      <c r="J763" s="5"/>
      <c r="K763" s="5"/>
      <c r="L763" s="5"/>
      <c r="M763" s="13"/>
    </row>
    <row r="764" spans="1:13">
      <c r="A764" s="2"/>
      <c r="B764" s="2"/>
      <c r="C764" s="2"/>
      <c r="D764" s="2"/>
      <c r="E764" s="2"/>
      <c r="F764" s="2"/>
      <c r="G764" s="5"/>
      <c r="H764" s="5"/>
      <c r="I764" s="5"/>
      <c r="J764" s="5"/>
      <c r="K764" s="5"/>
      <c r="L764" s="5"/>
      <c r="M764" s="13"/>
    </row>
    <row r="765" spans="1:13">
      <c r="A765" s="2"/>
      <c r="B765" s="2"/>
      <c r="C765" s="2"/>
      <c r="D765" s="2"/>
      <c r="E765" s="2"/>
      <c r="F765" s="2"/>
      <c r="G765" s="5"/>
      <c r="H765" s="5"/>
      <c r="I765" s="5"/>
      <c r="J765" s="5"/>
      <c r="K765" s="5"/>
      <c r="L765" s="5"/>
      <c r="M765" s="13"/>
    </row>
    <row r="766" spans="1:13">
      <c r="A766" s="2"/>
      <c r="B766" s="2"/>
      <c r="C766" s="2"/>
      <c r="D766" s="2"/>
      <c r="E766" s="2"/>
      <c r="F766" s="2"/>
      <c r="G766" s="5"/>
      <c r="H766" s="5"/>
      <c r="I766" s="5"/>
      <c r="J766" s="5"/>
      <c r="K766" s="5"/>
      <c r="L766" s="5"/>
      <c r="M766" s="13"/>
    </row>
    <row r="767" spans="1:13">
      <c r="A767" s="2"/>
      <c r="B767" s="2"/>
      <c r="C767" s="2"/>
      <c r="D767" s="2"/>
      <c r="E767" s="2"/>
      <c r="F767" s="2"/>
      <c r="G767" s="5"/>
      <c r="H767" s="5"/>
      <c r="I767" s="5"/>
      <c r="J767" s="5"/>
      <c r="K767" s="5"/>
      <c r="L767" s="5"/>
      <c r="M767" s="13"/>
    </row>
    <row r="768" spans="1:13">
      <c r="A768" s="2"/>
      <c r="B768" s="2"/>
      <c r="C768" s="2"/>
      <c r="D768" s="2"/>
      <c r="E768" s="2"/>
      <c r="F768" s="2"/>
      <c r="G768" s="5"/>
      <c r="H768" s="5"/>
      <c r="I768" s="5"/>
      <c r="J768" s="5"/>
      <c r="K768" s="5"/>
      <c r="L768" s="5"/>
      <c r="M768" s="13"/>
    </row>
    <row r="769" spans="1:13">
      <c r="A769" s="2"/>
      <c r="B769" s="2"/>
      <c r="C769" s="2"/>
      <c r="D769" s="2"/>
      <c r="E769" s="2"/>
      <c r="F769" s="2"/>
      <c r="G769" s="5"/>
      <c r="H769" s="5"/>
      <c r="I769" s="5"/>
      <c r="J769" s="5"/>
      <c r="K769" s="5"/>
      <c r="L769" s="5"/>
      <c r="M769" s="13"/>
    </row>
    <row r="770" spans="1:13">
      <c r="A770" s="2"/>
      <c r="B770" s="2"/>
      <c r="C770" s="2"/>
      <c r="D770" s="2"/>
      <c r="E770" s="2"/>
      <c r="F770" s="2"/>
      <c r="G770" s="5"/>
      <c r="H770" s="5"/>
      <c r="I770" s="5"/>
      <c r="J770" s="5"/>
      <c r="K770" s="5"/>
      <c r="L770" s="5"/>
      <c r="M770" s="13"/>
    </row>
    <row r="771" spans="1:13">
      <c r="A771" s="2"/>
      <c r="B771" s="2"/>
      <c r="C771" s="2"/>
      <c r="D771" s="2"/>
      <c r="E771" s="2"/>
      <c r="F771" s="2"/>
      <c r="G771" s="5"/>
      <c r="H771" s="5"/>
      <c r="I771" s="5"/>
      <c r="J771" s="5"/>
      <c r="K771" s="5"/>
      <c r="L771" s="5"/>
      <c r="M771" s="13"/>
    </row>
    <row r="772" spans="1:13">
      <c r="A772" s="2"/>
      <c r="B772" s="2"/>
      <c r="C772" s="2"/>
      <c r="D772" s="2"/>
      <c r="E772" s="2"/>
      <c r="F772" s="2"/>
      <c r="G772" s="5"/>
      <c r="H772" s="5"/>
      <c r="I772" s="5"/>
      <c r="J772" s="5"/>
      <c r="K772" s="5"/>
      <c r="L772" s="5"/>
      <c r="M772" s="13"/>
    </row>
    <row r="773" spans="1:13">
      <c r="A773" s="2"/>
      <c r="B773" s="2"/>
      <c r="C773" s="2"/>
      <c r="D773" s="2"/>
      <c r="E773" s="2"/>
      <c r="F773" s="2"/>
      <c r="G773" s="5"/>
      <c r="H773" s="5"/>
      <c r="I773" s="5"/>
      <c r="J773" s="5"/>
      <c r="K773" s="5"/>
      <c r="L773" s="5"/>
      <c r="M773" s="13"/>
    </row>
    <row r="774" spans="1:13">
      <c r="A774" s="2"/>
      <c r="B774" s="2"/>
      <c r="C774" s="2"/>
      <c r="D774" s="2"/>
      <c r="E774" s="2"/>
      <c r="F774" s="2"/>
      <c r="G774" s="5"/>
      <c r="H774" s="5"/>
      <c r="I774" s="5"/>
      <c r="J774" s="5"/>
      <c r="K774" s="5"/>
      <c r="L774" s="5"/>
      <c r="M774" s="13"/>
    </row>
    <row r="775" spans="1:13">
      <c r="A775" s="2"/>
      <c r="B775" s="2"/>
      <c r="C775" s="2"/>
      <c r="D775" s="2"/>
      <c r="E775" s="2"/>
      <c r="F775" s="2"/>
      <c r="G775" s="5"/>
      <c r="H775" s="5"/>
      <c r="I775" s="5"/>
      <c r="J775" s="5"/>
      <c r="K775" s="5"/>
      <c r="L775" s="5"/>
      <c r="M775" s="13"/>
    </row>
    <row r="776" spans="1:13">
      <c r="A776" s="2"/>
      <c r="B776" s="2"/>
      <c r="C776" s="2"/>
      <c r="D776" s="2"/>
      <c r="E776" s="2"/>
      <c r="F776" s="2"/>
      <c r="G776" s="5"/>
      <c r="H776" s="5"/>
      <c r="I776" s="5"/>
      <c r="J776" s="5"/>
      <c r="K776" s="5"/>
      <c r="L776" s="5"/>
      <c r="M776" s="13"/>
    </row>
    <row r="777" spans="1:13">
      <c r="A777" s="2"/>
      <c r="B777" s="2"/>
      <c r="C777" s="2"/>
      <c r="D777" s="2"/>
      <c r="E777" s="2"/>
      <c r="F777" s="2"/>
      <c r="G777" s="5"/>
      <c r="H777" s="5"/>
      <c r="I777" s="5"/>
      <c r="J777" s="5"/>
      <c r="K777" s="5"/>
      <c r="L777" s="5"/>
      <c r="M777" s="13"/>
    </row>
    <row r="778" spans="1:13">
      <c r="A778" s="2"/>
      <c r="B778" s="2"/>
      <c r="C778" s="2"/>
      <c r="D778" s="2"/>
      <c r="E778" s="2"/>
      <c r="F778" s="2"/>
      <c r="G778" s="5"/>
      <c r="H778" s="5"/>
      <c r="I778" s="5"/>
      <c r="J778" s="5"/>
      <c r="K778" s="5"/>
      <c r="L778" s="5"/>
      <c r="M778" s="13"/>
    </row>
    <row r="779" spans="1:13">
      <c r="A779" s="2"/>
      <c r="B779" s="2"/>
      <c r="C779" s="2"/>
      <c r="D779" s="2"/>
      <c r="E779" s="2"/>
      <c r="F779" s="2"/>
      <c r="G779" s="5"/>
      <c r="H779" s="5"/>
      <c r="I779" s="5"/>
      <c r="J779" s="5"/>
      <c r="K779" s="5"/>
      <c r="L779" s="5"/>
      <c r="M779" s="13"/>
    </row>
    <row r="780" spans="1:13">
      <c r="A780" s="2"/>
      <c r="B780" s="2"/>
      <c r="C780" s="2"/>
      <c r="D780" s="2"/>
      <c r="E780" s="2"/>
      <c r="F780" s="2"/>
      <c r="G780" s="5"/>
      <c r="H780" s="5"/>
      <c r="I780" s="5"/>
      <c r="J780" s="5"/>
      <c r="K780" s="5"/>
      <c r="L780" s="5"/>
      <c r="M780" s="13"/>
    </row>
    <row r="781" spans="1:13">
      <c r="A781" s="2"/>
      <c r="B781" s="2"/>
      <c r="C781" s="2"/>
      <c r="D781" s="2"/>
      <c r="E781" s="2"/>
      <c r="F781" s="2"/>
      <c r="G781" s="5"/>
      <c r="H781" s="5"/>
      <c r="I781" s="5"/>
      <c r="J781" s="5"/>
      <c r="K781" s="5"/>
      <c r="L781" s="5"/>
      <c r="M781" s="13"/>
    </row>
    <row r="782" spans="1:13">
      <c r="A782" s="2"/>
      <c r="B782" s="2"/>
      <c r="C782" s="2"/>
      <c r="D782" s="2"/>
      <c r="E782" s="2"/>
      <c r="F782" s="2"/>
      <c r="G782" s="5"/>
      <c r="H782" s="5"/>
      <c r="I782" s="5"/>
      <c r="J782" s="5"/>
      <c r="K782" s="5"/>
      <c r="L782" s="5"/>
      <c r="M782" s="13"/>
    </row>
    <row r="783" spans="1:13">
      <c r="A783" s="2"/>
      <c r="B783" s="2"/>
      <c r="C783" s="2"/>
      <c r="D783" s="2"/>
      <c r="E783" s="2"/>
      <c r="F783" s="2"/>
      <c r="G783" s="5"/>
      <c r="H783" s="5"/>
      <c r="I783" s="5"/>
      <c r="J783" s="5"/>
      <c r="K783" s="5"/>
      <c r="L783" s="5"/>
      <c r="M783" s="13"/>
    </row>
    <row r="784" spans="1:13">
      <c r="A784" s="2"/>
      <c r="B784" s="2"/>
      <c r="C784" s="2"/>
      <c r="D784" s="2"/>
      <c r="E784" s="2"/>
      <c r="F784" s="2"/>
      <c r="G784" s="5"/>
      <c r="H784" s="5"/>
      <c r="I784" s="5"/>
      <c r="J784" s="5"/>
      <c r="K784" s="5"/>
      <c r="L784" s="5"/>
      <c r="M784" s="13"/>
    </row>
    <row r="785" spans="1:13">
      <c r="A785" s="2"/>
      <c r="B785" s="2"/>
      <c r="C785" s="2"/>
      <c r="D785" s="2"/>
      <c r="E785" s="2"/>
      <c r="F785" s="2"/>
      <c r="G785" s="5"/>
      <c r="H785" s="5"/>
      <c r="I785" s="5"/>
      <c r="J785" s="5"/>
      <c r="K785" s="5"/>
      <c r="L785" s="5"/>
      <c r="M785" s="13"/>
    </row>
    <row r="786" spans="1:13">
      <c r="A786" s="2"/>
      <c r="B786" s="2"/>
      <c r="C786" s="2"/>
      <c r="D786" s="2"/>
      <c r="E786" s="2"/>
      <c r="F786" s="2"/>
      <c r="G786" s="5"/>
      <c r="H786" s="5"/>
      <c r="I786" s="5"/>
      <c r="J786" s="5"/>
      <c r="K786" s="5"/>
      <c r="L786" s="5"/>
      <c r="M786" s="13"/>
    </row>
    <row r="787" spans="1:13">
      <c r="A787" s="2"/>
      <c r="B787" s="2"/>
      <c r="C787" s="2"/>
      <c r="D787" s="2"/>
      <c r="E787" s="2"/>
      <c r="F787" s="2"/>
      <c r="G787" s="5"/>
      <c r="H787" s="5"/>
      <c r="I787" s="5"/>
      <c r="J787" s="5"/>
      <c r="K787" s="5"/>
      <c r="L787" s="5"/>
      <c r="M787" s="13"/>
    </row>
    <row r="788" spans="1:13">
      <c r="A788" s="2"/>
      <c r="B788" s="2"/>
      <c r="C788" s="2"/>
      <c r="D788" s="2"/>
      <c r="E788" s="2"/>
      <c r="F788" s="2"/>
      <c r="G788" s="5"/>
      <c r="H788" s="5"/>
      <c r="I788" s="5"/>
      <c r="J788" s="5"/>
      <c r="K788" s="5"/>
      <c r="L788" s="5"/>
      <c r="M788" s="13"/>
    </row>
    <row r="789" spans="1:13">
      <c r="A789" s="2"/>
      <c r="B789" s="2"/>
      <c r="C789" s="2"/>
      <c r="D789" s="2"/>
      <c r="E789" s="2"/>
      <c r="F789" s="2"/>
      <c r="G789" s="5"/>
      <c r="H789" s="5"/>
      <c r="I789" s="5"/>
      <c r="J789" s="5"/>
      <c r="K789" s="5"/>
      <c r="L789" s="5"/>
      <c r="M789" s="13"/>
    </row>
    <row r="790" spans="1:13">
      <c r="A790" s="2"/>
      <c r="B790" s="2"/>
      <c r="C790" s="2"/>
      <c r="D790" s="2"/>
      <c r="E790" s="2"/>
      <c r="F790" s="2"/>
      <c r="G790" s="5"/>
      <c r="H790" s="5"/>
      <c r="I790" s="5"/>
      <c r="J790" s="5"/>
      <c r="K790" s="5"/>
      <c r="L790" s="5"/>
      <c r="M790" s="13"/>
    </row>
    <row r="791" spans="1:13">
      <c r="A791" s="2"/>
      <c r="B791" s="2"/>
      <c r="C791" s="2"/>
      <c r="D791" s="2"/>
      <c r="E791" s="2"/>
      <c r="F791" s="2"/>
      <c r="G791" s="5"/>
      <c r="H791" s="5"/>
      <c r="I791" s="5"/>
      <c r="J791" s="5"/>
      <c r="K791" s="5"/>
      <c r="L791" s="5"/>
      <c r="M791" s="13"/>
    </row>
    <row r="792" spans="1:13">
      <c r="A792" s="2"/>
      <c r="B792" s="2"/>
      <c r="C792" s="2"/>
      <c r="D792" s="2"/>
      <c r="E792" s="2"/>
      <c r="F792" s="2"/>
      <c r="G792" s="5"/>
      <c r="H792" s="5"/>
      <c r="I792" s="5"/>
      <c r="J792" s="5"/>
      <c r="K792" s="5"/>
      <c r="L792" s="5"/>
      <c r="M792" s="13"/>
    </row>
    <row r="793" spans="1:13">
      <c r="A793" s="2"/>
      <c r="B793" s="2"/>
      <c r="C793" s="2"/>
      <c r="D793" s="2"/>
      <c r="E793" s="2"/>
      <c r="F793" s="2"/>
      <c r="G793" s="5"/>
      <c r="H793" s="5"/>
      <c r="I793" s="5"/>
      <c r="J793" s="5"/>
      <c r="K793" s="5"/>
      <c r="L793" s="5"/>
      <c r="M793" s="13"/>
    </row>
    <row r="794" spans="1:13">
      <c r="A794" s="2"/>
      <c r="B794" s="2"/>
      <c r="C794" s="2"/>
      <c r="D794" s="2"/>
      <c r="E794" s="2"/>
      <c r="F794" s="2"/>
      <c r="G794" s="5"/>
      <c r="H794" s="5"/>
      <c r="I794" s="5"/>
      <c r="J794" s="5"/>
      <c r="K794" s="5"/>
      <c r="L794" s="5"/>
      <c r="M794" s="13"/>
    </row>
    <row r="795" spans="1:13">
      <c r="A795" s="2"/>
      <c r="B795" s="2"/>
      <c r="C795" s="2"/>
      <c r="D795" s="2"/>
      <c r="E795" s="2"/>
      <c r="F795" s="2"/>
      <c r="G795" s="5"/>
      <c r="H795" s="5"/>
      <c r="I795" s="5"/>
      <c r="J795" s="5"/>
      <c r="K795" s="5"/>
      <c r="L795" s="5"/>
      <c r="M795" s="13"/>
    </row>
    <row r="796" spans="1:13">
      <c r="A796" s="2"/>
      <c r="B796" s="2"/>
      <c r="C796" s="2"/>
      <c r="D796" s="2"/>
      <c r="E796" s="2"/>
      <c r="F796" s="2"/>
      <c r="G796" s="5"/>
      <c r="H796" s="5"/>
      <c r="I796" s="5"/>
      <c r="J796" s="5"/>
      <c r="K796" s="5"/>
      <c r="L796" s="5"/>
      <c r="M796" s="13"/>
    </row>
    <row r="797" spans="1:13">
      <c r="A797" s="2"/>
      <c r="B797" s="2"/>
      <c r="C797" s="2"/>
      <c r="D797" s="2"/>
      <c r="E797" s="2"/>
      <c r="F797" s="2"/>
      <c r="G797" s="5"/>
      <c r="H797" s="5"/>
      <c r="I797" s="5"/>
      <c r="J797" s="5"/>
      <c r="K797" s="5"/>
      <c r="L797" s="5"/>
      <c r="M797" s="13"/>
    </row>
    <row r="798" spans="1:13">
      <c r="A798" s="2"/>
      <c r="B798" s="2"/>
      <c r="C798" s="2"/>
      <c r="D798" s="2"/>
      <c r="E798" s="2"/>
      <c r="F798" s="2"/>
      <c r="G798" s="5"/>
      <c r="H798" s="5"/>
      <c r="I798" s="5"/>
      <c r="J798" s="5"/>
      <c r="K798" s="5"/>
      <c r="L798" s="5"/>
      <c r="M798" s="13"/>
    </row>
    <row r="799" spans="1:13">
      <c r="A799" s="2"/>
      <c r="B799" s="2"/>
      <c r="C799" s="2"/>
      <c r="D799" s="2"/>
      <c r="E799" s="2"/>
      <c r="F799" s="2"/>
      <c r="G799" s="5"/>
      <c r="H799" s="5"/>
      <c r="I799" s="5"/>
      <c r="J799" s="5"/>
      <c r="K799" s="5"/>
      <c r="L799" s="5"/>
      <c r="M799" s="13"/>
    </row>
    <row r="800" spans="1:13">
      <c r="A800" s="2"/>
      <c r="B800" s="2"/>
      <c r="C800" s="2"/>
      <c r="D800" s="2"/>
      <c r="E800" s="2"/>
      <c r="F800" s="2"/>
      <c r="G800" s="5"/>
      <c r="H800" s="5"/>
      <c r="I800" s="5"/>
      <c r="J800" s="5"/>
      <c r="K800" s="5"/>
      <c r="L800" s="5"/>
      <c r="M800" s="13"/>
    </row>
    <row r="801" spans="1:13">
      <c r="A801" s="2"/>
      <c r="B801" s="2"/>
      <c r="C801" s="2"/>
      <c r="D801" s="2"/>
      <c r="E801" s="2"/>
      <c r="F801" s="2"/>
      <c r="G801" s="5"/>
      <c r="H801" s="5"/>
      <c r="I801" s="5"/>
      <c r="J801" s="5"/>
      <c r="K801" s="5"/>
      <c r="L801" s="5"/>
      <c r="M801" s="13"/>
    </row>
    <row r="802" spans="1:13">
      <c r="A802" s="2"/>
      <c r="B802" s="2"/>
      <c r="C802" s="2"/>
      <c r="D802" s="2"/>
      <c r="E802" s="2"/>
      <c r="F802" s="2"/>
      <c r="G802" s="5"/>
      <c r="H802" s="5"/>
      <c r="I802" s="5"/>
      <c r="J802" s="5"/>
      <c r="K802" s="5"/>
      <c r="L802" s="5"/>
      <c r="M802" s="13"/>
    </row>
    <row r="803" spans="1:13">
      <c r="A803" s="2"/>
      <c r="B803" s="2"/>
      <c r="C803" s="2"/>
      <c r="D803" s="2"/>
      <c r="E803" s="2"/>
      <c r="F803" s="2"/>
      <c r="G803" s="5"/>
      <c r="H803" s="5"/>
      <c r="I803" s="5"/>
      <c r="J803" s="5"/>
      <c r="K803" s="5"/>
      <c r="L803" s="5"/>
      <c r="M803" s="13"/>
    </row>
    <row r="804" spans="1:13">
      <c r="A804" s="2"/>
      <c r="B804" s="2"/>
      <c r="C804" s="2"/>
      <c r="D804" s="2"/>
      <c r="E804" s="2"/>
      <c r="F804" s="2"/>
      <c r="G804" s="5"/>
      <c r="H804" s="5"/>
      <c r="I804" s="5"/>
      <c r="J804" s="5"/>
      <c r="K804" s="5"/>
      <c r="L804" s="5"/>
      <c r="M804" s="13"/>
    </row>
    <row r="805" spans="1:13">
      <c r="A805" s="2"/>
      <c r="B805" s="2"/>
      <c r="C805" s="2"/>
      <c r="D805" s="2"/>
      <c r="E805" s="2"/>
      <c r="F805" s="2"/>
      <c r="G805" s="5"/>
      <c r="H805" s="5"/>
      <c r="I805" s="5"/>
      <c r="J805" s="5"/>
      <c r="K805" s="5"/>
      <c r="L805" s="5"/>
      <c r="M805" s="13"/>
    </row>
    <row r="806" spans="1:13">
      <c r="A806" s="2"/>
      <c r="B806" s="2"/>
      <c r="C806" s="2"/>
      <c r="D806" s="2"/>
      <c r="E806" s="2"/>
      <c r="F806" s="2"/>
      <c r="G806" s="5"/>
      <c r="H806" s="5"/>
      <c r="I806" s="5"/>
      <c r="J806" s="5"/>
      <c r="K806" s="5"/>
      <c r="L806" s="5"/>
      <c r="M806" s="13"/>
    </row>
    <row r="807" spans="1:13">
      <c r="A807" s="2"/>
      <c r="B807" s="2"/>
      <c r="C807" s="2"/>
      <c r="D807" s="2"/>
      <c r="E807" s="2"/>
      <c r="F807" s="2"/>
      <c r="G807" s="5"/>
      <c r="H807" s="5"/>
      <c r="I807" s="5"/>
      <c r="J807" s="5"/>
      <c r="K807" s="5"/>
      <c r="L807" s="5"/>
      <c r="M807" s="13"/>
    </row>
    <row r="808" spans="1:13">
      <c r="A808" s="2"/>
      <c r="B808" s="2"/>
      <c r="C808" s="2"/>
      <c r="D808" s="2"/>
      <c r="E808" s="2"/>
      <c r="F808" s="2"/>
      <c r="G808" s="5"/>
      <c r="H808" s="5"/>
      <c r="I808" s="5"/>
      <c r="J808" s="5"/>
      <c r="K808" s="5"/>
      <c r="L808" s="5"/>
      <c r="M808" s="13"/>
    </row>
    <row r="809" spans="1:13">
      <c r="A809" s="2"/>
      <c r="B809" s="2"/>
      <c r="C809" s="2"/>
      <c r="D809" s="2"/>
      <c r="E809" s="2"/>
      <c r="F809" s="2"/>
      <c r="G809" s="5"/>
      <c r="H809" s="5"/>
      <c r="I809" s="5"/>
      <c r="J809" s="5"/>
      <c r="K809" s="5"/>
      <c r="L809" s="5"/>
      <c r="M809" s="13"/>
    </row>
    <row r="810" spans="1:13">
      <c r="A810" s="2"/>
      <c r="B810" s="2"/>
      <c r="C810" s="2"/>
      <c r="D810" s="2"/>
      <c r="E810" s="2"/>
      <c r="F810" s="2"/>
      <c r="G810" s="5"/>
      <c r="H810" s="5"/>
      <c r="I810" s="5"/>
      <c r="J810" s="5"/>
      <c r="K810" s="5"/>
      <c r="L810" s="5"/>
      <c r="M810" s="13"/>
    </row>
    <row r="811" spans="1:13">
      <c r="A811" s="2"/>
      <c r="B811" s="2"/>
      <c r="C811" s="2"/>
      <c r="D811" s="2"/>
      <c r="E811" s="2"/>
      <c r="F811" s="2"/>
      <c r="G811" s="5"/>
      <c r="H811" s="5"/>
      <c r="I811" s="5"/>
      <c r="J811" s="5"/>
      <c r="K811" s="5"/>
      <c r="L811" s="5"/>
      <c r="M811" s="13"/>
    </row>
    <row r="812" spans="1:13">
      <c r="A812" s="2"/>
      <c r="B812" s="2"/>
      <c r="C812" s="2"/>
      <c r="D812" s="2"/>
      <c r="E812" s="2"/>
      <c r="F812" s="2"/>
      <c r="G812" s="5"/>
      <c r="H812" s="5"/>
      <c r="I812" s="5"/>
      <c r="J812" s="5"/>
      <c r="K812" s="5"/>
      <c r="L812" s="5"/>
      <c r="M812" s="13"/>
    </row>
    <row r="813" spans="1:13">
      <c r="A813" s="2"/>
      <c r="B813" s="2"/>
      <c r="C813" s="2"/>
      <c r="D813" s="2"/>
      <c r="E813" s="2"/>
      <c r="F813" s="2"/>
      <c r="G813" s="5"/>
      <c r="H813" s="5"/>
      <c r="I813" s="5"/>
      <c r="J813" s="5"/>
      <c r="K813" s="5"/>
      <c r="L813" s="5"/>
      <c r="M813" s="13"/>
    </row>
    <row r="814" spans="1:13">
      <c r="A814" s="2"/>
      <c r="B814" s="2"/>
      <c r="C814" s="2"/>
      <c r="D814" s="2"/>
      <c r="E814" s="2"/>
      <c r="F814" s="2"/>
      <c r="G814" s="5"/>
      <c r="H814" s="5"/>
      <c r="I814" s="5"/>
      <c r="J814" s="5"/>
      <c r="K814" s="5"/>
      <c r="L814" s="5"/>
      <c r="M814" s="13"/>
    </row>
    <row r="815" spans="1:13">
      <c r="A815" s="2"/>
      <c r="B815" s="2"/>
      <c r="C815" s="2"/>
      <c r="D815" s="2"/>
      <c r="E815" s="2"/>
      <c r="F815" s="2"/>
      <c r="G815" s="5"/>
      <c r="H815" s="5"/>
      <c r="I815" s="5"/>
      <c r="J815" s="5"/>
      <c r="K815" s="5"/>
      <c r="L815" s="5"/>
      <c r="M815" s="13"/>
    </row>
    <row r="816" spans="1:13">
      <c r="A816" s="2"/>
      <c r="B816" s="2"/>
      <c r="C816" s="2"/>
      <c r="D816" s="2"/>
      <c r="E816" s="2"/>
      <c r="F816" s="2"/>
      <c r="G816" s="5"/>
      <c r="H816" s="5"/>
      <c r="I816" s="5"/>
      <c r="J816" s="5"/>
      <c r="K816" s="5"/>
      <c r="L816" s="5"/>
      <c r="M816" s="13"/>
    </row>
    <row r="817" spans="1:13">
      <c r="A817" s="2"/>
      <c r="B817" s="2"/>
      <c r="C817" s="2"/>
      <c r="D817" s="2"/>
      <c r="E817" s="2"/>
      <c r="F817" s="2"/>
      <c r="G817" s="5"/>
      <c r="H817" s="5"/>
      <c r="I817" s="5"/>
      <c r="J817" s="5"/>
      <c r="K817" s="5"/>
      <c r="L817" s="5"/>
      <c r="M817" s="13"/>
    </row>
    <row r="818" spans="1:13">
      <c r="A818" s="2"/>
      <c r="B818" s="2"/>
      <c r="C818" s="2"/>
      <c r="D818" s="2"/>
      <c r="E818" s="2"/>
      <c r="F818" s="2"/>
      <c r="G818" s="5"/>
      <c r="H818" s="5"/>
      <c r="I818" s="5"/>
      <c r="J818" s="5"/>
      <c r="K818" s="5"/>
      <c r="L818" s="5"/>
      <c r="M818" s="13"/>
    </row>
    <row r="819" spans="1:13">
      <c r="A819" s="2"/>
      <c r="B819" s="2"/>
      <c r="C819" s="2"/>
      <c r="D819" s="2"/>
      <c r="E819" s="2"/>
      <c r="F819" s="2"/>
      <c r="G819" s="5"/>
      <c r="H819" s="5"/>
      <c r="I819" s="5"/>
      <c r="J819" s="5"/>
      <c r="K819" s="5"/>
      <c r="L819" s="5"/>
      <c r="M819" s="13"/>
    </row>
    <row r="820" spans="1:13">
      <c r="A820" s="2"/>
      <c r="B820" s="2"/>
      <c r="C820" s="2"/>
      <c r="D820" s="2"/>
      <c r="E820" s="2"/>
      <c r="F820" s="2"/>
      <c r="G820" s="5"/>
      <c r="H820" s="5"/>
      <c r="I820" s="5"/>
      <c r="J820" s="5"/>
      <c r="K820" s="5"/>
      <c r="L820" s="5"/>
      <c r="M820" s="13"/>
    </row>
    <row r="821" spans="1:13">
      <c r="A821" s="2"/>
      <c r="B821" s="2"/>
      <c r="C821" s="2"/>
      <c r="D821" s="2"/>
      <c r="E821" s="2"/>
      <c r="F821" s="2"/>
      <c r="G821" s="5"/>
      <c r="H821" s="5"/>
      <c r="I821" s="5"/>
      <c r="J821" s="5"/>
      <c r="K821" s="5"/>
      <c r="L821" s="5"/>
      <c r="M821" s="13"/>
    </row>
    <row r="822" spans="1:13">
      <c r="A822" s="2"/>
      <c r="B822" s="2"/>
      <c r="C822" s="2"/>
      <c r="D822" s="2"/>
      <c r="E822" s="2"/>
      <c r="F822" s="2"/>
      <c r="G822" s="5"/>
      <c r="H822" s="5"/>
      <c r="I822" s="5"/>
      <c r="J822" s="5"/>
      <c r="K822" s="5"/>
      <c r="L822" s="5"/>
      <c r="M822" s="13"/>
    </row>
    <row r="823" spans="1:13">
      <c r="A823" s="2"/>
      <c r="B823" s="2"/>
      <c r="C823" s="2"/>
      <c r="D823" s="2"/>
      <c r="E823" s="2"/>
      <c r="F823" s="2"/>
      <c r="G823" s="5"/>
      <c r="H823" s="5"/>
      <c r="I823" s="5"/>
      <c r="J823" s="5"/>
      <c r="K823" s="5"/>
      <c r="L823" s="5"/>
      <c r="M823" s="13"/>
    </row>
    <row r="824" spans="1:13">
      <c r="A824" s="2"/>
      <c r="B824" s="2"/>
      <c r="C824" s="2"/>
      <c r="D824" s="2"/>
      <c r="E824" s="2"/>
      <c r="F824" s="2"/>
      <c r="G824" s="5"/>
      <c r="H824" s="5"/>
      <c r="I824" s="5"/>
      <c r="J824" s="5"/>
      <c r="K824" s="5"/>
      <c r="L824" s="5"/>
      <c r="M824" s="13"/>
    </row>
    <row r="825" spans="1:13">
      <c r="A825" s="2"/>
      <c r="B825" s="2"/>
      <c r="C825" s="2"/>
      <c r="D825" s="2"/>
      <c r="E825" s="2"/>
      <c r="F825" s="2"/>
      <c r="G825" s="5"/>
      <c r="H825" s="5"/>
      <c r="I825" s="5"/>
      <c r="J825" s="5"/>
      <c r="K825" s="5"/>
      <c r="L825" s="5"/>
      <c r="M825" s="13"/>
    </row>
    <row r="826" spans="1:13">
      <c r="A826" s="2"/>
      <c r="B826" s="2"/>
      <c r="C826" s="2"/>
      <c r="D826" s="2"/>
      <c r="E826" s="2"/>
      <c r="F826" s="2"/>
      <c r="G826" s="5"/>
      <c r="H826" s="5"/>
      <c r="I826" s="5"/>
      <c r="J826" s="5"/>
      <c r="K826" s="5"/>
      <c r="L826" s="5"/>
      <c r="M826" s="13"/>
    </row>
    <row r="827" spans="1:13">
      <c r="A827" s="2"/>
      <c r="B827" s="2"/>
      <c r="C827" s="2"/>
      <c r="D827" s="2"/>
      <c r="E827" s="2"/>
      <c r="F827" s="2"/>
      <c r="G827" s="5"/>
      <c r="H827" s="5"/>
      <c r="I827" s="5"/>
      <c r="J827" s="5"/>
      <c r="K827" s="5"/>
      <c r="L827" s="5"/>
      <c r="M827" s="13"/>
    </row>
    <row r="828" spans="1:13">
      <c r="A828" s="2"/>
      <c r="B828" s="2"/>
      <c r="C828" s="2"/>
      <c r="D828" s="2"/>
      <c r="E828" s="2"/>
      <c r="F828" s="2"/>
      <c r="G828" s="5"/>
      <c r="H828" s="5"/>
      <c r="I828" s="5"/>
      <c r="J828" s="5"/>
      <c r="K828" s="5"/>
      <c r="L828" s="5"/>
      <c r="M828" s="13"/>
    </row>
    <row r="829" spans="1:13">
      <c r="A829" s="2"/>
      <c r="B829" s="2"/>
      <c r="C829" s="2"/>
      <c r="D829" s="2"/>
      <c r="E829" s="2"/>
      <c r="F829" s="2"/>
      <c r="G829" s="5"/>
      <c r="H829" s="5"/>
      <c r="I829" s="5"/>
      <c r="J829" s="5"/>
      <c r="K829" s="5"/>
      <c r="L829" s="5"/>
      <c r="M829" s="13"/>
    </row>
    <row r="830" spans="1:13">
      <c r="A830" s="2"/>
      <c r="B830" s="2"/>
      <c r="C830" s="2"/>
      <c r="D830" s="2"/>
      <c r="E830" s="2"/>
      <c r="F830" s="2"/>
      <c r="G830" s="5"/>
      <c r="H830" s="5"/>
      <c r="I830" s="5"/>
      <c r="J830" s="5"/>
      <c r="K830" s="5"/>
      <c r="L830" s="5"/>
      <c r="M830" s="13"/>
    </row>
    <row r="831" spans="1:13">
      <c r="A831" s="2"/>
      <c r="B831" s="2"/>
      <c r="C831" s="2"/>
      <c r="D831" s="2"/>
      <c r="E831" s="2"/>
      <c r="F831" s="2"/>
      <c r="G831" s="5"/>
      <c r="H831" s="5"/>
      <c r="I831" s="5"/>
      <c r="J831" s="5"/>
      <c r="K831" s="5"/>
      <c r="L831" s="5"/>
      <c r="M831" s="13"/>
    </row>
    <row r="832" spans="1:13">
      <c r="A832" s="2"/>
      <c r="B832" s="2"/>
      <c r="C832" s="2"/>
      <c r="D832" s="2"/>
      <c r="E832" s="2"/>
      <c r="F832" s="2"/>
      <c r="G832" s="5"/>
      <c r="H832" s="5"/>
      <c r="I832" s="5"/>
      <c r="J832" s="5"/>
      <c r="K832" s="5"/>
      <c r="L832" s="5"/>
      <c r="M832" s="13"/>
    </row>
    <row r="833" spans="1:13">
      <c r="A833" s="2"/>
      <c r="B833" s="2"/>
      <c r="C833" s="2"/>
      <c r="D833" s="2"/>
      <c r="E833" s="2"/>
      <c r="F833" s="2"/>
      <c r="G833" s="5"/>
      <c r="H833" s="5"/>
      <c r="I833" s="5"/>
      <c r="J833" s="5"/>
      <c r="K833" s="5"/>
      <c r="L833" s="5"/>
      <c r="M833" s="13"/>
    </row>
    <row r="834" spans="1:13">
      <c r="A834" s="2"/>
      <c r="B834" s="2"/>
      <c r="C834" s="2"/>
      <c r="D834" s="2"/>
      <c r="E834" s="2"/>
      <c r="F834" s="2"/>
      <c r="G834" s="5"/>
      <c r="H834" s="5"/>
      <c r="I834" s="5"/>
      <c r="J834" s="5"/>
      <c r="K834" s="5"/>
      <c r="L834" s="5"/>
      <c r="M834" s="13"/>
    </row>
    <row r="835" spans="1:13">
      <c r="A835" s="2"/>
      <c r="B835" s="2"/>
      <c r="C835" s="2"/>
      <c r="D835" s="2"/>
      <c r="E835" s="2"/>
      <c r="F835" s="2"/>
      <c r="G835" s="5"/>
      <c r="H835" s="5"/>
      <c r="I835" s="5"/>
      <c r="J835" s="5"/>
      <c r="K835" s="5"/>
      <c r="L835" s="5"/>
      <c r="M835" s="13"/>
    </row>
    <row r="836" spans="1:13">
      <c r="A836" s="2"/>
      <c r="B836" s="2"/>
      <c r="C836" s="2"/>
      <c r="D836" s="2"/>
      <c r="E836" s="2"/>
      <c r="F836" s="2"/>
      <c r="G836" s="5"/>
      <c r="H836" s="5"/>
      <c r="I836" s="5"/>
      <c r="J836" s="5"/>
      <c r="K836" s="5"/>
      <c r="L836" s="5"/>
      <c r="M836" s="13"/>
    </row>
    <row r="837" spans="1:13">
      <c r="A837" s="2"/>
      <c r="B837" s="2"/>
      <c r="C837" s="2"/>
      <c r="D837" s="2"/>
      <c r="E837" s="2"/>
      <c r="F837" s="2"/>
      <c r="G837" s="5"/>
      <c r="H837" s="5"/>
      <c r="I837" s="5"/>
      <c r="J837" s="5"/>
      <c r="K837" s="5"/>
      <c r="L837" s="5"/>
      <c r="M837" s="13"/>
    </row>
    <row r="838" spans="1:13">
      <c r="A838" s="2"/>
      <c r="B838" s="2"/>
      <c r="C838" s="2"/>
      <c r="D838" s="2"/>
      <c r="E838" s="2"/>
      <c r="F838" s="2"/>
      <c r="G838" s="5"/>
      <c r="H838" s="5"/>
      <c r="I838" s="5"/>
      <c r="J838" s="5"/>
      <c r="K838" s="5"/>
      <c r="L838" s="5"/>
      <c r="M838" s="13"/>
    </row>
    <row r="839" spans="1:13">
      <c r="A839" s="2"/>
      <c r="B839" s="2"/>
      <c r="C839" s="2"/>
      <c r="D839" s="2"/>
      <c r="E839" s="2"/>
      <c r="F839" s="2"/>
      <c r="G839" s="5"/>
      <c r="H839" s="5"/>
      <c r="I839" s="5"/>
      <c r="J839" s="5"/>
      <c r="K839" s="5"/>
      <c r="L839" s="5"/>
      <c r="M839" s="13"/>
    </row>
    <row r="840" spans="1:13">
      <c r="A840" s="2"/>
      <c r="B840" s="2"/>
      <c r="C840" s="2"/>
      <c r="D840" s="2"/>
      <c r="E840" s="2"/>
      <c r="F840" s="2"/>
      <c r="G840" s="5"/>
      <c r="H840" s="5"/>
      <c r="I840" s="5"/>
      <c r="J840" s="5"/>
      <c r="K840" s="5"/>
      <c r="L840" s="5"/>
      <c r="M840" s="13"/>
    </row>
    <row r="841" spans="1:13">
      <c r="A841" s="2"/>
      <c r="B841" s="2"/>
      <c r="C841" s="2"/>
      <c r="D841" s="2"/>
      <c r="E841" s="2"/>
      <c r="F841" s="2"/>
      <c r="G841" s="5"/>
      <c r="H841" s="5"/>
      <c r="I841" s="5"/>
      <c r="J841" s="5"/>
      <c r="K841" s="5"/>
      <c r="L841" s="5"/>
      <c r="M841" s="13"/>
    </row>
    <row r="842" spans="1:13">
      <c r="A842" s="2"/>
      <c r="B842" s="2"/>
      <c r="C842" s="2"/>
      <c r="D842" s="2"/>
      <c r="E842" s="2"/>
      <c r="F842" s="2"/>
      <c r="G842" s="5"/>
      <c r="H842" s="5"/>
      <c r="I842" s="5"/>
      <c r="J842" s="5"/>
      <c r="K842" s="5"/>
      <c r="L842" s="5"/>
      <c r="M842" s="13"/>
    </row>
    <row r="843" spans="1:13">
      <c r="A843" s="2"/>
      <c r="B843" s="2"/>
      <c r="C843" s="2"/>
      <c r="D843" s="2"/>
      <c r="E843" s="2"/>
      <c r="F843" s="2"/>
      <c r="G843" s="5"/>
      <c r="H843" s="5"/>
      <c r="I843" s="5"/>
      <c r="J843" s="5"/>
      <c r="K843" s="5"/>
      <c r="L843" s="5"/>
      <c r="M843" s="13"/>
    </row>
    <row r="844" spans="1:13">
      <c r="A844" s="2"/>
      <c r="B844" s="2"/>
      <c r="C844" s="2"/>
      <c r="D844" s="2"/>
      <c r="E844" s="2"/>
      <c r="F844" s="2"/>
      <c r="G844" s="5"/>
      <c r="H844" s="5"/>
      <c r="I844" s="5"/>
      <c r="J844" s="5"/>
      <c r="K844" s="5"/>
      <c r="L844" s="5"/>
      <c r="M844" s="13"/>
    </row>
    <row r="845" spans="1:13">
      <c r="A845" s="2"/>
      <c r="B845" s="2"/>
      <c r="C845" s="2"/>
      <c r="D845" s="2"/>
      <c r="E845" s="2"/>
      <c r="F845" s="2"/>
      <c r="G845" s="5"/>
      <c r="H845" s="5"/>
      <c r="I845" s="5"/>
      <c r="J845" s="5"/>
      <c r="K845" s="5"/>
      <c r="L845" s="5"/>
      <c r="M845" s="13"/>
    </row>
    <row r="846" spans="1:13">
      <c r="A846" s="2"/>
      <c r="B846" s="2"/>
      <c r="C846" s="2"/>
      <c r="D846" s="2"/>
      <c r="E846" s="2"/>
      <c r="F846" s="2"/>
      <c r="G846" s="5"/>
      <c r="H846" s="5"/>
      <c r="I846" s="5"/>
      <c r="J846" s="5"/>
      <c r="K846" s="5"/>
      <c r="L846" s="5"/>
      <c r="M846" s="13"/>
    </row>
    <row r="847" spans="1:13">
      <c r="A847" s="2"/>
      <c r="B847" s="2"/>
      <c r="C847" s="2"/>
      <c r="D847" s="2"/>
      <c r="E847" s="2"/>
      <c r="F847" s="2"/>
      <c r="G847" s="5"/>
      <c r="H847" s="5"/>
      <c r="I847" s="5"/>
      <c r="J847" s="5"/>
      <c r="K847" s="5"/>
      <c r="L847" s="5"/>
      <c r="M847" s="13"/>
    </row>
    <row r="848" spans="1:13">
      <c r="A848" s="2"/>
      <c r="B848" s="2"/>
      <c r="C848" s="2"/>
      <c r="D848" s="2"/>
      <c r="E848" s="2"/>
      <c r="F848" s="2"/>
      <c r="G848" s="5"/>
      <c r="H848" s="5"/>
      <c r="I848" s="5"/>
      <c r="J848" s="5"/>
      <c r="K848" s="5"/>
      <c r="L848" s="5"/>
      <c r="M848" s="13"/>
    </row>
    <row r="849" spans="1:13">
      <c r="A849" s="2"/>
      <c r="B849" s="2"/>
      <c r="C849" s="2"/>
      <c r="D849" s="2"/>
      <c r="E849" s="2"/>
      <c r="F849" s="2"/>
      <c r="G849" s="5"/>
      <c r="H849" s="5"/>
      <c r="I849" s="5"/>
      <c r="J849" s="5"/>
      <c r="K849" s="5"/>
      <c r="L849" s="5"/>
      <c r="M849" s="13"/>
    </row>
    <row r="850" spans="1:13">
      <c r="A850" s="2"/>
      <c r="B850" s="2"/>
      <c r="C850" s="2"/>
      <c r="D850" s="2"/>
      <c r="E850" s="2"/>
      <c r="F850" s="2"/>
      <c r="G850" s="5"/>
      <c r="H850" s="5"/>
      <c r="I850" s="5"/>
      <c r="J850" s="5"/>
      <c r="K850" s="5"/>
      <c r="L850" s="5"/>
      <c r="M850" s="13"/>
    </row>
    <row r="851" spans="1:13">
      <c r="A851" s="2"/>
      <c r="B851" s="2"/>
      <c r="C851" s="2"/>
      <c r="D851" s="2"/>
      <c r="E851" s="2"/>
      <c r="F851" s="2"/>
      <c r="G851" s="5"/>
      <c r="H851" s="5"/>
      <c r="I851" s="5"/>
      <c r="J851" s="5"/>
      <c r="K851" s="5"/>
      <c r="L851" s="5"/>
      <c r="M851" s="13"/>
    </row>
    <row r="852" spans="1:13">
      <c r="A852" s="2"/>
      <c r="B852" s="2"/>
      <c r="C852" s="2"/>
      <c r="D852" s="2"/>
      <c r="E852" s="2"/>
      <c r="F852" s="2"/>
      <c r="G852" s="5"/>
      <c r="H852" s="5"/>
      <c r="I852" s="5"/>
      <c r="J852" s="5"/>
      <c r="K852" s="5"/>
      <c r="L852" s="5"/>
      <c r="M852" s="13"/>
    </row>
    <row r="853" spans="1:13">
      <c r="A853" s="2"/>
      <c r="B853" s="2"/>
      <c r="C853" s="2"/>
      <c r="D853" s="2"/>
      <c r="E853" s="2"/>
      <c r="F853" s="2"/>
      <c r="G853" s="5"/>
      <c r="H853" s="5"/>
      <c r="I853" s="5"/>
      <c r="J853" s="5"/>
      <c r="K853" s="5"/>
      <c r="L853" s="5"/>
      <c r="M853" s="13"/>
    </row>
    <row r="854" spans="1:13">
      <c r="A854" s="2"/>
      <c r="B854" s="2"/>
      <c r="C854" s="2"/>
      <c r="D854" s="2"/>
      <c r="E854" s="2"/>
      <c r="F854" s="2"/>
      <c r="G854" s="5"/>
      <c r="H854" s="5"/>
      <c r="I854" s="5"/>
      <c r="J854" s="5"/>
      <c r="K854" s="5"/>
      <c r="L854" s="5"/>
      <c r="M854" s="13"/>
    </row>
    <row r="855" spans="1:13">
      <c r="A855" s="2"/>
      <c r="B855" s="2"/>
      <c r="C855" s="2"/>
      <c r="D855" s="2"/>
      <c r="E855" s="2"/>
      <c r="F855" s="2"/>
      <c r="G855" s="5"/>
      <c r="H855" s="5"/>
      <c r="I855" s="5"/>
      <c r="J855" s="5"/>
      <c r="K855" s="5"/>
      <c r="L855" s="5"/>
      <c r="M855" s="13"/>
    </row>
    <row r="856" spans="1:13">
      <c r="A856" s="2"/>
      <c r="B856" s="2"/>
      <c r="C856" s="2"/>
      <c r="D856" s="2"/>
      <c r="E856" s="2"/>
      <c r="F856" s="2"/>
      <c r="G856" s="5"/>
      <c r="H856" s="5"/>
      <c r="I856" s="5"/>
      <c r="J856" s="5"/>
      <c r="K856" s="5"/>
      <c r="L856" s="5"/>
      <c r="M856" s="13"/>
    </row>
    <row r="857" spans="1:13">
      <c r="A857" s="2"/>
      <c r="B857" s="2"/>
      <c r="C857" s="2"/>
      <c r="D857" s="2"/>
      <c r="E857" s="2"/>
      <c r="F857" s="2"/>
      <c r="G857" s="5"/>
      <c r="H857" s="5"/>
      <c r="I857" s="5"/>
      <c r="J857" s="5"/>
      <c r="K857" s="5"/>
      <c r="L857" s="5"/>
      <c r="M857" s="13"/>
    </row>
    <row r="858" spans="1:13">
      <c r="A858" s="2"/>
      <c r="B858" s="2"/>
      <c r="C858" s="2"/>
      <c r="D858" s="2"/>
      <c r="E858" s="2"/>
      <c r="F858" s="2"/>
      <c r="G858" s="5"/>
      <c r="H858" s="5"/>
      <c r="I858" s="5"/>
      <c r="J858" s="5"/>
      <c r="K858" s="5"/>
      <c r="L858" s="5"/>
      <c r="M858" s="13"/>
    </row>
    <row r="859" spans="1:13">
      <c r="A859" s="2"/>
      <c r="B859" s="2"/>
      <c r="C859" s="2"/>
      <c r="D859" s="2"/>
      <c r="E859" s="2"/>
      <c r="F859" s="2"/>
      <c r="G859" s="5"/>
      <c r="H859" s="5"/>
      <c r="I859" s="5"/>
      <c r="J859" s="5"/>
      <c r="K859" s="5"/>
      <c r="L859" s="5"/>
      <c r="M859" s="13"/>
    </row>
    <row r="860" spans="1:13">
      <c r="A860" s="2"/>
      <c r="B860" s="2"/>
      <c r="C860" s="2"/>
      <c r="D860" s="2"/>
      <c r="E860" s="2"/>
      <c r="F860" s="2"/>
      <c r="G860" s="5"/>
      <c r="H860" s="5"/>
      <c r="I860" s="5"/>
      <c r="J860" s="5"/>
      <c r="K860" s="5"/>
      <c r="L860" s="5"/>
      <c r="M860" s="13"/>
    </row>
    <row r="861" spans="1:13">
      <c r="A861" s="2"/>
      <c r="B861" s="2"/>
      <c r="C861" s="2"/>
      <c r="D861" s="2"/>
      <c r="E861" s="2"/>
      <c r="F861" s="2"/>
      <c r="G861" s="5"/>
      <c r="H861" s="5"/>
      <c r="I861" s="5"/>
      <c r="J861" s="5"/>
      <c r="K861" s="5"/>
      <c r="L861" s="5"/>
      <c r="M861" s="13"/>
    </row>
    <row r="862" spans="1:13">
      <c r="A862" s="2"/>
      <c r="B862" s="2"/>
      <c r="C862" s="2"/>
      <c r="D862" s="2"/>
      <c r="E862" s="2"/>
      <c r="F862" s="2"/>
      <c r="G862" s="5"/>
      <c r="H862" s="5"/>
      <c r="I862" s="5"/>
      <c r="J862" s="5"/>
      <c r="K862" s="5"/>
      <c r="L862" s="5"/>
      <c r="M862" s="13"/>
    </row>
    <row r="863" spans="1:13">
      <c r="A863" s="2"/>
      <c r="B863" s="2"/>
      <c r="C863" s="2"/>
      <c r="D863" s="2"/>
      <c r="E863" s="2"/>
      <c r="F863" s="2"/>
      <c r="G863" s="5"/>
      <c r="H863" s="5"/>
      <c r="I863" s="5"/>
      <c r="J863" s="5"/>
      <c r="K863" s="5"/>
      <c r="L863" s="5"/>
      <c r="M863" s="13"/>
    </row>
    <row r="864" spans="1:13">
      <c r="A864" s="2"/>
      <c r="B864" s="2"/>
      <c r="C864" s="2"/>
      <c r="D864" s="2"/>
      <c r="E864" s="2"/>
      <c r="F864" s="2"/>
      <c r="G864" s="5"/>
      <c r="H864" s="5"/>
      <c r="I864" s="5"/>
      <c r="J864" s="5"/>
      <c r="K864" s="5"/>
      <c r="L864" s="5"/>
      <c r="M864" s="13"/>
    </row>
    <row r="865" spans="1:13">
      <c r="A865" s="2"/>
      <c r="B865" s="2"/>
      <c r="C865" s="2"/>
      <c r="D865" s="2"/>
      <c r="E865" s="2"/>
      <c r="F865" s="2"/>
      <c r="G865" s="5"/>
      <c r="H865" s="5"/>
      <c r="I865" s="5"/>
      <c r="J865" s="5"/>
      <c r="K865" s="5"/>
      <c r="L865" s="5"/>
      <c r="M865" s="13"/>
    </row>
    <row r="866" spans="1:13">
      <c r="A866" s="2"/>
      <c r="B866" s="2"/>
      <c r="C866" s="2"/>
      <c r="D866" s="2"/>
      <c r="E866" s="2"/>
      <c r="F866" s="2"/>
      <c r="G866" s="5"/>
      <c r="H866" s="5"/>
      <c r="I866" s="5"/>
      <c r="J866" s="5"/>
      <c r="K866" s="5"/>
      <c r="L866" s="5"/>
      <c r="M866" s="13"/>
    </row>
    <row r="867" spans="1:13">
      <c r="A867" s="2"/>
      <c r="B867" s="2"/>
      <c r="C867" s="2"/>
      <c r="D867" s="2"/>
      <c r="E867" s="2"/>
      <c r="F867" s="2"/>
      <c r="G867" s="5"/>
      <c r="H867" s="5"/>
      <c r="I867" s="5"/>
      <c r="J867" s="5"/>
      <c r="K867" s="5"/>
      <c r="L867" s="5"/>
      <c r="M867" s="13"/>
    </row>
    <row r="868" spans="1:13">
      <c r="A868" s="2"/>
      <c r="B868" s="2"/>
      <c r="C868" s="2"/>
      <c r="D868" s="2"/>
      <c r="E868" s="2"/>
      <c r="F868" s="2"/>
      <c r="G868" s="5"/>
      <c r="H868" s="5"/>
      <c r="I868" s="5"/>
      <c r="J868" s="5"/>
      <c r="K868" s="5"/>
      <c r="L868" s="5"/>
      <c r="M868" s="13"/>
    </row>
    <row r="869" spans="1:13">
      <c r="A869" s="2"/>
      <c r="B869" s="2"/>
      <c r="C869" s="2"/>
      <c r="D869" s="2"/>
      <c r="E869" s="2"/>
      <c r="F869" s="2"/>
      <c r="G869" s="5"/>
      <c r="H869" s="5"/>
      <c r="I869" s="5"/>
      <c r="J869" s="5"/>
      <c r="K869" s="5"/>
      <c r="L869" s="5"/>
      <c r="M869" s="13"/>
    </row>
    <row r="870" spans="1:13">
      <c r="A870" s="2"/>
      <c r="B870" s="2"/>
      <c r="C870" s="2"/>
      <c r="D870" s="2"/>
      <c r="E870" s="2"/>
      <c r="F870" s="2"/>
      <c r="G870" s="5"/>
      <c r="H870" s="5"/>
      <c r="I870" s="5"/>
      <c r="J870" s="5"/>
      <c r="K870" s="5"/>
      <c r="L870" s="5"/>
      <c r="M870" s="13"/>
    </row>
    <row r="871" spans="1:13">
      <c r="A871" s="2"/>
      <c r="B871" s="2"/>
      <c r="C871" s="2"/>
      <c r="D871" s="2"/>
      <c r="E871" s="2"/>
      <c r="F871" s="2"/>
      <c r="G871" s="5"/>
      <c r="H871" s="5"/>
      <c r="I871" s="5"/>
      <c r="J871" s="5"/>
      <c r="K871" s="5"/>
      <c r="L871" s="5"/>
      <c r="M871" s="13"/>
    </row>
    <row r="872" spans="1:13">
      <c r="A872" s="2"/>
      <c r="B872" s="2"/>
      <c r="C872" s="2"/>
      <c r="D872" s="2"/>
      <c r="E872" s="2"/>
      <c r="F872" s="2"/>
      <c r="G872" s="5"/>
      <c r="H872" s="5"/>
      <c r="I872" s="5"/>
      <c r="J872" s="5"/>
      <c r="K872" s="5"/>
      <c r="L872" s="5"/>
      <c r="M872" s="13"/>
    </row>
    <row r="873" spans="1:13">
      <c r="A873" s="2"/>
      <c r="B873" s="2"/>
      <c r="C873" s="2"/>
      <c r="D873" s="2"/>
      <c r="E873" s="2"/>
      <c r="F873" s="2"/>
      <c r="G873" s="5"/>
      <c r="H873" s="5"/>
      <c r="I873" s="5"/>
      <c r="J873" s="5"/>
      <c r="K873" s="5"/>
      <c r="L873" s="5"/>
      <c r="M873" s="13"/>
    </row>
    <row r="874" spans="1:13">
      <c r="A874" s="2"/>
      <c r="B874" s="2"/>
      <c r="C874" s="2"/>
      <c r="D874" s="2"/>
      <c r="E874" s="2"/>
      <c r="F874" s="2"/>
      <c r="G874" s="5"/>
      <c r="H874" s="5"/>
      <c r="I874" s="5"/>
      <c r="J874" s="5"/>
      <c r="K874" s="5"/>
      <c r="L874" s="5"/>
      <c r="M874" s="13"/>
    </row>
    <row r="875" spans="1:13">
      <c r="A875" s="2"/>
      <c r="B875" s="2"/>
      <c r="C875" s="2"/>
      <c r="D875" s="2"/>
      <c r="E875" s="2"/>
      <c r="F875" s="2"/>
      <c r="G875" s="5"/>
      <c r="H875" s="5"/>
      <c r="I875" s="5"/>
      <c r="J875" s="5"/>
      <c r="K875" s="5"/>
      <c r="L875" s="5"/>
      <c r="M875" s="13"/>
    </row>
    <row r="876" spans="1:13">
      <c r="A876" s="2"/>
      <c r="B876" s="2"/>
      <c r="C876" s="2"/>
      <c r="D876" s="2"/>
      <c r="E876" s="2"/>
      <c r="F876" s="2"/>
      <c r="G876" s="5"/>
      <c r="H876" s="5"/>
      <c r="I876" s="5"/>
      <c r="J876" s="5"/>
      <c r="K876" s="5"/>
      <c r="L876" s="5"/>
      <c r="M876" s="13"/>
    </row>
    <row r="877" spans="1:13">
      <c r="A877" s="2"/>
      <c r="B877" s="2"/>
      <c r="C877" s="2"/>
      <c r="D877" s="2"/>
      <c r="E877" s="2"/>
      <c r="F877" s="2"/>
      <c r="G877" s="5"/>
      <c r="H877" s="5"/>
      <c r="I877" s="5"/>
      <c r="J877" s="5"/>
      <c r="K877" s="5"/>
      <c r="L877" s="5"/>
      <c r="M877" s="13"/>
    </row>
    <row r="878" spans="1:13">
      <c r="A878" s="2"/>
      <c r="B878" s="2"/>
      <c r="C878" s="2"/>
      <c r="D878" s="2"/>
      <c r="E878" s="2"/>
      <c r="F878" s="2"/>
      <c r="G878" s="5"/>
      <c r="H878" s="5"/>
      <c r="I878" s="5"/>
      <c r="J878" s="5"/>
      <c r="K878" s="5"/>
      <c r="L878" s="5"/>
      <c r="M878" s="13"/>
    </row>
    <row r="879" spans="1:13">
      <c r="A879" s="2"/>
      <c r="B879" s="2"/>
      <c r="C879" s="2"/>
      <c r="D879" s="2"/>
      <c r="E879" s="2"/>
      <c r="F879" s="2"/>
      <c r="G879" s="5"/>
      <c r="H879" s="5"/>
      <c r="I879" s="5"/>
      <c r="J879" s="5"/>
      <c r="K879" s="5"/>
      <c r="L879" s="5"/>
      <c r="M879" s="13"/>
    </row>
    <row r="880" spans="1:13">
      <c r="A880" s="2"/>
      <c r="B880" s="2"/>
      <c r="C880" s="2"/>
      <c r="D880" s="2"/>
      <c r="E880" s="2"/>
      <c r="F880" s="2"/>
      <c r="G880" s="5"/>
      <c r="H880" s="5"/>
      <c r="I880" s="5"/>
      <c r="J880" s="5"/>
      <c r="K880" s="5"/>
      <c r="L880" s="5"/>
      <c r="M880" s="13"/>
    </row>
    <row r="881" spans="1:13">
      <c r="A881" s="2"/>
      <c r="B881" s="2"/>
      <c r="C881" s="2"/>
      <c r="D881" s="2"/>
      <c r="E881" s="2"/>
      <c r="F881" s="2"/>
      <c r="G881" s="5"/>
      <c r="H881" s="5"/>
      <c r="I881" s="5"/>
      <c r="J881" s="5"/>
      <c r="K881" s="5"/>
      <c r="L881" s="5"/>
      <c r="M881" s="13"/>
    </row>
    <row r="882" spans="1:13">
      <c r="A882" s="2"/>
      <c r="B882" s="2"/>
      <c r="C882" s="2"/>
      <c r="D882" s="2"/>
      <c r="E882" s="2"/>
      <c r="F882" s="2"/>
      <c r="G882" s="5"/>
      <c r="H882" s="5"/>
      <c r="I882" s="5"/>
      <c r="J882" s="5"/>
      <c r="K882" s="5"/>
      <c r="L882" s="5"/>
      <c r="M882" s="13"/>
    </row>
    <row r="883" spans="1:13">
      <c r="A883" s="2"/>
      <c r="B883" s="2"/>
      <c r="C883" s="2"/>
      <c r="D883" s="2"/>
      <c r="E883" s="2"/>
      <c r="F883" s="2"/>
      <c r="G883" s="5"/>
      <c r="H883" s="5"/>
      <c r="I883" s="5"/>
      <c r="J883" s="5"/>
      <c r="K883" s="5"/>
      <c r="L883" s="5"/>
      <c r="M883" s="13"/>
    </row>
    <row r="884" spans="1:13">
      <c r="A884" s="2"/>
      <c r="B884" s="2"/>
      <c r="C884" s="2"/>
      <c r="D884" s="2"/>
      <c r="E884" s="2"/>
      <c r="F884" s="2"/>
      <c r="G884" s="5"/>
      <c r="H884" s="5"/>
      <c r="I884" s="5"/>
      <c r="J884" s="5"/>
      <c r="K884" s="5"/>
      <c r="L884" s="5"/>
      <c r="M884" s="13"/>
    </row>
    <row r="885" spans="1:13">
      <c r="A885" s="2"/>
      <c r="B885" s="2"/>
      <c r="C885" s="2"/>
      <c r="D885" s="2"/>
      <c r="E885" s="2"/>
      <c r="F885" s="2"/>
      <c r="G885" s="5"/>
      <c r="H885" s="5"/>
      <c r="I885" s="5"/>
      <c r="J885" s="5"/>
      <c r="K885" s="5"/>
      <c r="L885" s="5"/>
      <c r="M885" s="13"/>
    </row>
    <row r="886" spans="1:13">
      <c r="A886" s="2"/>
      <c r="B886" s="2"/>
      <c r="C886" s="2"/>
      <c r="D886" s="2"/>
      <c r="E886" s="2"/>
      <c r="F886" s="2"/>
      <c r="G886" s="5"/>
      <c r="H886" s="5"/>
      <c r="I886" s="5"/>
      <c r="J886" s="5"/>
      <c r="K886" s="5"/>
      <c r="L886" s="5"/>
      <c r="M886" s="13"/>
    </row>
    <row r="887" spans="1:13">
      <c r="A887" s="2"/>
      <c r="B887" s="2"/>
      <c r="C887" s="2"/>
      <c r="D887" s="2"/>
      <c r="E887" s="2"/>
      <c r="F887" s="2"/>
      <c r="G887" s="5"/>
      <c r="H887" s="5"/>
      <c r="I887" s="5"/>
      <c r="J887" s="5"/>
      <c r="K887" s="5"/>
      <c r="L887" s="5"/>
      <c r="M887" s="13"/>
    </row>
    <row r="888" spans="1:13">
      <c r="A888" s="2"/>
      <c r="B888" s="2"/>
      <c r="C888" s="2"/>
      <c r="D888" s="2"/>
      <c r="E888" s="2"/>
      <c r="F888" s="2"/>
      <c r="G888" s="5"/>
      <c r="H888" s="5"/>
      <c r="I888" s="5"/>
      <c r="J888" s="5"/>
      <c r="K888" s="5"/>
      <c r="L888" s="5"/>
      <c r="M888" s="13"/>
    </row>
    <row r="889" spans="1:13">
      <c r="A889" s="2"/>
      <c r="B889" s="2"/>
      <c r="C889" s="2"/>
      <c r="D889" s="2"/>
      <c r="E889" s="2"/>
      <c r="F889" s="2"/>
      <c r="G889" s="5"/>
      <c r="H889" s="5"/>
      <c r="I889" s="5"/>
      <c r="J889" s="5"/>
      <c r="K889" s="5"/>
      <c r="L889" s="5"/>
      <c r="M889" s="13"/>
    </row>
    <row r="890" spans="1:13">
      <c r="A890" s="2"/>
      <c r="B890" s="2"/>
      <c r="C890" s="2"/>
      <c r="D890" s="2"/>
      <c r="E890" s="2"/>
      <c r="F890" s="2"/>
      <c r="G890" s="5"/>
      <c r="H890" s="5"/>
      <c r="I890" s="5"/>
      <c r="J890" s="5"/>
      <c r="K890" s="5"/>
      <c r="L890" s="5"/>
      <c r="M890" s="13"/>
    </row>
    <row r="891" spans="1:13">
      <c r="A891" s="2"/>
      <c r="B891" s="2"/>
      <c r="C891" s="2"/>
      <c r="D891" s="2"/>
      <c r="E891" s="2"/>
      <c r="F891" s="2"/>
      <c r="G891" s="5"/>
      <c r="H891" s="5"/>
      <c r="I891" s="5"/>
      <c r="J891" s="5"/>
      <c r="K891" s="5"/>
      <c r="L891" s="5"/>
      <c r="M891" s="13"/>
    </row>
    <row r="892" spans="1:13">
      <c r="A892" s="2"/>
      <c r="B892" s="2"/>
      <c r="C892" s="2"/>
      <c r="D892" s="2"/>
      <c r="E892" s="2"/>
      <c r="F892" s="2"/>
      <c r="G892" s="5"/>
      <c r="H892" s="5"/>
      <c r="I892" s="5"/>
      <c r="J892" s="5"/>
      <c r="K892" s="5"/>
      <c r="L892" s="5"/>
      <c r="M892" s="13"/>
    </row>
    <row r="893" spans="1:13">
      <c r="A893" s="2"/>
      <c r="B893" s="2"/>
      <c r="C893" s="2"/>
      <c r="D893" s="2"/>
      <c r="E893" s="2"/>
      <c r="F893" s="2"/>
      <c r="G893" s="5"/>
      <c r="H893" s="5"/>
      <c r="I893" s="5"/>
      <c r="J893" s="5"/>
      <c r="K893" s="5"/>
      <c r="L893" s="5"/>
      <c r="M893" s="13"/>
    </row>
    <row r="894" spans="1:13">
      <c r="A894" s="2"/>
      <c r="B894" s="2"/>
      <c r="C894" s="2"/>
      <c r="D894" s="2"/>
      <c r="E894" s="2"/>
      <c r="F894" s="2"/>
      <c r="G894" s="5"/>
      <c r="H894" s="5"/>
      <c r="I894" s="5"/>
      <c r="J894" s="5"/>
      <c r="K894" s="5"/>
      <c r="L894" s="5"/>
      <c r="M894" s="13"/>
    </row>
    <row r="895" spans="1:13">
      <c r="A895" s="2"/>
      <c r="B895" s="2"/>
      <c r="C895" s="2"/>
      <c r="D895" s="2"/>
      <c r="E895" s="2"/>
      <c r="F895" s="2"/>
      <c r="G895" s="5"/>
      <c r="H895" s="5"/>
      <c r="I895" s="5"/>
      <c r="J895" s="5"/>
      <c r="K895" s="5"/>
      <c r="L895" s="5"/>
      <c r="M895" s="13"/>
    </row>
    <row r="896" spans="1:13">
      <c r="A896" s="2"/>
      <c r="B896" s="2"/>
      <c r="C896" s="2"/>
      <c r="D896" s="2"/>
      <c r="E896" s="2"/>
      <c r="F896" s="2"/>
      <c r="G896" s="5"/>
      <c r="H896" s="5"/>
      <c r="I896" s="5"/>
      <c r="J896" s="5"/>
      <c r="K896" s="5"/>
      <c r="L896" s="5"/>
      <c r="M896" s="13"/>
    </row>
    <row r="897" spans="1:13">
      <c r="A897" s="2"/>
      <c r="B897" s="2"/>
      <c r="C897" s="2"/>
      <c r="D897" s="2"/>
      <c r="E897" s="2"/>
      <c r="F897" s="2"/>
      <c r="G897" s="5"/>
      <c r="H897" s="5"/>
      <c r="I897" s="5"/>
      <c r="J897" s="5"/>
      <c r="K897" s="5"/>
      <c r="L897" s="5"/>
      <c r="M897" s="13"/>
    </row>
    <row r="898" spans="1:13">
      <c r="A898" s="2"/>
      <c r="B898" s="2"/>
      <c r="C898" s="2"/>
      <c r="D898" s="2"/>
      <c r="E898" s="2"/>
      <c r="F898" s="2"/>
      <c r="G898" s="5"/>
      <c r="H898" s="5"/>
      <c r="I898" s="5"/>
      <c r="J898" s="5"/>
      <c r="K898" s="5"/>
      <c r="L898" s="5"/>
      <c r="M898" s="13"/>
    </row>
    <row r="899" spans="1:13">
      <c r="A899" s="2"/>
      <c r="B899" s="2"/>
      <c r="C899" s="2"/>
      <c r="D899" s="2"/>
      <c r="E899" s="2"/>
      <c r="F899" s="2"/>
      <c r="G899" s="5"/>
      <c r="H899" s="5"/>
      <c r="I899" s="5"/>
      <c r="J899" s="5"/>
      <c r="K899" s="5"/>
      <c r="L899" s="5"/>
      <c r="M899" s="13"/>
    </row>
    <row r="900" spans="1:13">
      <c r="A900" s="2"/>
      <c r="B900" s="2"/>
      <c r="C900" s="2"/>
      <c r="D900" s="2"/>
      <c r="E900" s="2"/>
      <c r="F900" s="2"/>
      <c r="G900" s="5"/>
      <c r="H900" s="5"/>
      <c r="I900" s="5"/>
      <c r="J900" s="5"/>
      <c r="K900" s="5"/>
      <c r="L900" s="5"/>
      <c r="M900" s="13"/>
    </row>
    <row r="901" spans="1:13">
      <c r="A901" s="2"/>
      <c r="B901" s="2"/>
      <c r="C901" s="2"/>
      <c r="D901" s="2"/>
      <c r="E901" s="2"/>
      <c r="F901" s="2"/>
      <c r="G901" s="5"/>
      <c r="H901" s="5"/>
      <c r="I901" s="5"/>
      <c r="J901" s="5"/>
      <c r="K901" s="5"/>
      <c r="L901" s="5"/>
      <c r="M901" s="13"/>
    </row>
    <row r="902" spans="1:13">
      <c r="A902" s="2"/>
      <c r="B902" s="2"/>
      <c r="C902" s="2"/>
      <c r="D902" s="2"/>
      <c r="E902" s="2"/>
      <c r="F902" s="2"/>
      <c r="G902" s="5"/>
      <c r="H902" s="5"/>
      <c r="I902" s="5"/>
      <c r="J902" s="5"/>
      <c r="K902" s="5"/>
      <c r="L902" s="5"/>
      <c r="M902" s="13"/>
    </row>
    <row r="903" spans="1:13">
      <c r="A903" s="2"/>
      <c r="B903" s="2"/>
      <c r="C903" s="2"/>
      <c r="D903" s="2"/>
      <c r="E903" s="2"/>
      <c r="F903" s="2"/>
      <c r="G903" s="5"/>
      <c r="H903" s="5"/>
      <c r="I903" s="5"/>
      <c r="J903" s="5"/>
      <c r="K903" s="5"/>
      <c r="L903" s="5"/>
      <c r="M903" s="13"/>
    </row>
    <row r="904" spans="1:13">
      <c r="A904" s="2"/>
      <c r="B904" s="2"/>
      <c r="C904" s="2"/>
      <c r="D904" s="2"/>
      <c r="E904" s="2"/>
      <c r="F904" s="2"/>
      <c r="G904" s="5"/>
      <c r="H904" s="5"/>
      <c r="I904" s="5"/>
      <c r="J904" s="5"/>
      <c r="K904" s="5"/>
      <c r="L904" s="5"/>
      <c r="M904" s="13"/>
    </row>
    <row r="905" spans="1:13">
      <c r="A905" s="2"/>
      <c r="B905" s="2"/>
      <c r="C905" s="2"/>
      <c r="D905" s="2"/>
      <c r="E905" s="2"/>
      <c r="F905" s="2"/>
      <c r="G905" s="5"/>
      <c r="H905" s="5"/>
      <c r="I905" s="5"/>
      <c r="J905" s="5"/>
      <c r="K905" s="5"/>
      <c r="L905" s="5"/>
      <c r="M905" s="13"/>
    </row>
    <row r="906" spans="1:13">
      <c r="A906" s="2"/>
      <c r="B906" s="2"/>
      <c r="C906" s="2"/>
      <c r="D906" s="2"/>
      <c r="E906" s="2"/>
      <c r="F906" s="2"/>
      <c r="G906" s="5"/>
      <c r="H906" s="5"/>
      <c r="I906" s="5"/>
      <c r="J906" s="5"/>
      <c r="K906" s="5"/>
      <c r="L906" s="5"/>
      <c r="M906" s="13"/>
    </row>
    <row r="907" spans="1:13">
      <c r="A907" s="2"/>
      <c r="B907" s="2"/>
      <c r="C907" s="2"/>
      <c r="D907" s="2"/>
      <c r="E907" s="2"/>
      <c r="F907" s="2"/>
      <c r="G907" s="5"/>
      <c r="H907" s="5"/>
      <c r="I907" s="5"/>
      <c r="J907" s="5"/>
      <c r="K907" s="5"/>
      <c r="L907" s="5"/>
      <c r="M907" s="13"/>
    </row>
    <row r="908" spans="1:13">
      <c r="A908" s="2"/>
      <c r="B908" s="2"/>
      <c r="C908" s="2"/>
      <c r="D908" s="2"/>
      <c r="E908" s="2"/>
      <c r="F908" s="2"/>
      <c r="G908" s="5"/>
      <c r="H908" s="5"/>
      <c r="I908" s="5"/>
      <c r="J908" s="5"/>
      <c r="K908" s="5"/>
      <c r="L908" s="5"/>
      <c r="M908" s="13"/>
    </row>
    <row r="909" spans="1:13">
      <c r="A909" s="2"/>
      <c r="B909" s="2"/>
      <c r="C909" s="2"/>
      <c r="D909" s="2"/>
      <c r="E909" s="2"/>
      <c r="F909" s="2"/>
      <c r="G909" s="5"/>
      <c r="H909" s="5"/>
      <c r="I909" s="5"/>
      <c r="J909" s="5"/>
      <c r="K909" s="5"/>
      <c r="L909" s="5"/>
      <c r="M909" s="13"/>
    </row>
    <row r="910" spans="1:13">
      <c r="A910" s="2"/>
      <c r="B910" s="2"/>
      <c r="C910" s="2"/>
      <c r="D910" s="2"/>
      <c r="E910" s="2"/>
      <c r="F910" s="2"/>
      <c r="G910" s="5"/>
      <c r="H910" s="5"/>
      <c r="I910" s="5"/>
      <c r="J910" s="5"/>
      <c r="K910" s="5"/>
      <c r="L910" s="5"/>
      <c r="M910" s="13"/>
    </row>
    <row r="911" spans="1:13">
      <c r="A911" s="2"/>
      <c r="B911" s="2"/>
      <c r="C911" s="2"/>
      <c r="D911" s="2"/>
      <c r="E911" s="2"/>
      <c r="F911" s="2"/>
      <c r="G911" s="5"/>
      <c r="H911" s="5"/>
      <c r="I911" s="5"/>
      <c r="J911" s="5"/>
      <c r="K911" s="5"/>
      <c r="L911" s="5"/>
      <c r="M911" s="13"/>
    </row>
    <row r="912" spans="1:13">
      <c r="A912" s="2"/>
      <c r="B912" s="2"/>
      <c r="C912" s="2"/>
      <c r="D912" s="2"/>
      <c r="E912" s="2"/>
      <c r="F912" s="2"/>
      <c r="G912" s="5"/>
      <c r="H912" s="5"/>
      <c r="I912" s="5"/>
      <c r="J912" s="5"/>
      <c r="K912" s="5"/>
      <c r="L912" s="5"/>
      <c r="M912" s="13"/>
    </row>
    <row r="913" spans="1:13">
      <c r="A913" s="2"/>
      <c r="B913" s="2"/>
      <c r="C913" s="2"/>
      <c r="D913" s="2"/>
      <c r="E913" s="2"/>
      <c r="F913" s="2"/>
      <c r="G913" s="5"/>
      <c r="H913" s="5"/>
      <c r="I913" s="5"/>
      <c r="J913" s="5"/>
      <c r="K913" s="5"/>
      <c r="L913" s="5"/>
      <c r="M913" s="13"/>
    </row>
    <row r="914" spans="1:13">
      <c r="A914" s="2"/>
      <c r="B914" s="2"/>
      <c r="C914" s="2"/>
      <c r="D914" s="2"/>
      <c r="E914" s="2"/>
      <c r="F914" s="2"/>
      <c r="G914" s="5"/>
      <c r="H914" s="5"/>
      <c r="I914" s="5"/>
      <c r="J914" s="5"/>
      <c r="K914" s="5"/>
      <c r="L914" s="5"/>
      <c r="M914" s="13"/>
    </row>
    <row r="915" spans="1:13">
      <c r="A915" s="2"/>
      <c r="B915" s="2"/>
      <c r="C915" s="2"/>
      <c r="D915" s="2"/>
      <c r="E915" s="2"/>
      <c r="F915" s="2"/>
      <c r="G915" s="5"/>
      <c r="H915" s="5"/>
      <c r="I915" s="5"/>
      <c r="J915" s="5"/>
      <c r="K915" s="5"/>
      <c r="L915" s="5"/>
      <c r="M915" s="13"/>
    </row>
    <row r="916" spans="1:13">
      <c r="A916" s="2"/>
      <c r="B916" s="2"/>
      <c r="C916" s="2"/>
      <c r="D916" s="2"/>
      <c r="E916" s="2"/>
      <c r="F916" s="2"/>
      <c r="G916" s="5"/>
      <c r="H916" s="5"/>
      <c r="I916" s="5"/>
      <c r="J916" s="5"/>
      <c r="K916" s="5"/>
      <c r="L916" s="5"/>
      <c r="M916" s="13"/>
    </row>
    <row r="917" spans="1:13">
      <c r="A917" s="2"/>
      <c r="B917" s="2"/>
      <c r="C917" s="2"/>
      <c r="D917" s="2"/>
      <c r="E917" s="2"/>
      <c r="F917" s="2"/>
      <c r="G917" s="5"/>
      <c r="H917" s="5"/>
      <c r="I917" s="5"/>
      <c r="J917" s="5"/>
      <c r="K917" s="5"/>
      <c r="L917" s="5"/>
      <c r="M917" s="13"/>
    </row>
    <row r="918" spans="1:13">
      <c r="A918" s="2"/>
      <c r="B918" s="2"/>
      <c r="C918" s="2"/>
      <c r="D918" s="2"/>
      <c r="E918" s="2"/>
      <c r="F918" s="2"/>
      <c r="G918" s="5"/>
      <c r="H918" s="5"/>
      <c r="I918" s="5"/>
      <c r="J918" s="5"/>
      <c r="K918" s="5"/>
      <c r="L918" s="5"/>
      <c r="M918" s="13"/>
    </row>
    <row r="919" spans="1:13">
      <c r="A919" s="2"/>
      <c r="B919" s="2"/>
      <c r="C919" s="2"/>
      <c r="D919" s="2"/>
      <c r="E919" s="2"/>
      <c r="F919" s="2"/>
      <c r="G919" s="5"/>
      <c r="H919" s="5"/>
      <c r="I919" s="5"/>
      <c r="J919" s="5"/>
      <c r="K919" s="5"/>
      <c r="L919" s="5"/>
      <c r="M919" s="13"/>
    </row>
    <row r="920" spans="1:13">
      <c r="A920" s="2"/>
      <c r="B920" s="2"/>
      <c r="C920" s="2"/>
      <c r="D920" s="2"/>
      <c r="E920" s="2"/>
      <c r="F920" s="2"/>
      <c r="G920" s="5"/>
      <c r="H920" s="5"/>
      <c r="I920" s="5"/>
      <c r="J920" s="5"/>
      <c r="K920" s="5"/>
      <c r="L920" s="5"/>
      <c r="M920" s="13"/>
    </row>
    <row r="921" spans="1:13">
      <c r="A921" s="2"/>
      <c r="B921" s="2"/>
      <c r="C921" s="2"/>
      <c r="D921" s="2"/>
      <c r="E921" s="2"/>
      <c r="F921" s="2"/>
      <c r="G921" s="5"/>
      <c r="H921" s="5"/>
      <c r="I921" s="5"/>
      <c r="J921" s="5"/>
      <c r="K921" s="5"/>
      <c r="L921" s="5"/>
      <c r="M921" s="13"/>
    </row>
    <row r="922" spans="1:13">
      <c r="A922" s="2"/>
      <c r="B922" s="2"/>
      <c r="C922" s="2"/>
      <c r="D922" s="2"/>
      <c r="E922" s="2"/>
      <c r="F922" s="2"/>
      <c r="G922" s="5"/>
      <c r="H922" s="5"/>
      <c r="I922" s="5"/>
      <c r="J922" s="5"/>
      <c r="K922" s="5"/>
      <c r="L922" s="5"/>
      <c r="M922" s="13"/>
    </row>
    <row r="923" spans="1:13">
      <c r="A923" s="2"/>
      <c r="B923" s="2"/>
      <c r="C923" s="2"/>
      <c r="D923" s="2"/>
      <c r="E923" s="2"/>
      <c r="F923" s="2"/>
      <c r="G923" s="5"/>
      <c r="H923" s="5"/>
      <c r="I923" s="5"/>
      <c r="J923" s="5"/>
      <c r="K923" s="5"/>
      <c r="L923" s="5"/>
      <c r="M923" s="13"/>
    </row>
    <row r="924" spans="1:13">
      <c r="A924" s="2"/>
      <c r="B924" s="2"/>
      <c r="C924" s="2"/>
      <c r="D924" s="2"/>
      <c r="E924" s="2"/>
      <c r="F924" s="2"/>
      <c r="G924" s="5"/>
      <c r="H924" s="5"/>
      <c r="I924" s="5"/>
      <c r="J924" s="5"/>
      <c r="K924" s="5"/>
      <c r="L924" s="5"/>
      <c r="M924" s="13"/>
    </row>
    <row r="925" spans="1:13">
      <c r="A925" s="2"/>
      <c r="B925" s="2"/>
      <c r="C925" s="2"/>
      <c r="D925" s="2"/>
      <c r="E925" s="2"/>
      <c r="F925" s="2"/>
      <c r="G925" s="5"/>
      <c r="H925" s="5"/>
      <c r="I925" s="5"/>
      <c r="J925" s="5"/>
      <c r="K925" s="5"/>
      <c r="L925" s="5"/>
      <c r="M925" s="13"/>
    </row>
    <row r="926" spans="1:13">
      <c r="A926" s="2"/>
      <c r="B926" s="2"/>
      <c r="C926" s="2"/>
      <c r="D926" s="2"/>
      <c r="E926" s="2"/>
      <c r="F926" s="2"/>
      <c r="G926" s="5"/>
      <c r="H926" s="5"/>
      <c r="I926" s="5"/>
      <c r="J926" s="5"/>
      <c r="K926" s="5"/>
      <c r="L926" s="5"/>
      <c r="M926" s="13"/>
    </row>
    <row r="927" spans="1:13">
      <c r="A927" s="2"/>
      <c r="B927" s="2"/>
      <c r="C927" s="2"/>
      <c r="D927" s="2"/>
      <c r="E927" s="2"/>
      <c r="F927" s="2"/>
      <c r="G927" s="5"/>
      <c r="H927" s="5"/>
      <c r="I927" s="5"/>
      <c r="J927" s="5"/>
      <c r="K927" s="5"/>
      <c r="L927" s="5"/>
      <c r="M927" s="13"/>
    </row>
    <row r="928" spans="1:13">
      <c r="A928" s="2"/>
      <c r="B928" s="2"/>
      <c r="C928" s="2"/>
      <c r="D928" s="2"/>
      <c r="E928" s="2"/>
      <c r="F928" s="2"/>
      <c r="G928" s="5"/>
      <c r="H928" s="5"/>
      <c r="I928" s="5"/>
      <c r="J928" s="5"/>
      <c r="K928" s="5"/>
      <c r="L928" s="5"/>
      <c r="M928" s="13"/>
    </row>
    <row r="929" spans="1:13">
      <c r="A929" s="2"/>
      <c r="B929" s="2"/>
      <c r="C929" s="2"/>
      <c r="D929" s="2"/>
      <c r="E929" s="2"/>
      <c r="F929" s="2"/>
      <c r="G929" s="5"/>
      <c r="H929" s="5"/>
      <c r="I929" s="5"/>
      <c r="J929" s="5"/>
      <c r="K929" s="5"/>
      <c r="L929" s="5"/>
      <c r="M929" s="13"/>
    </row>
    <row r="930" spans="1:13">
      <c r="A930" s="2"/>
      <c r="B930" s="2"/>
      <c r="C930" s="2"/>
      <c r="D930" s="2"/>
      <c r="E930" s="2"/>
      <c r="F930" s="2"/>
      <c r="G930" s="5"/>
      <c r="H930" s="5"/>
      <c r="I930" s="5"/>
      <c r="J930" s="5"/>
      <c r="K930" s="5"/>
      <c r="L930" s="5"/>
      <c r="M930" s="13"/>
    </row>
    <row r="931" spans="1:13">
      <c r="A931" s="2"/>
      <c r="B931" s="2"/>
      <c r="C931" s="2"/>
      <c r="D931" s="2"/>
      <c r="E931" s="2"/>
      <c r="F931" s="2"/>
      <c r="G931" s="5"/>
      <c r="H931" s="5"/>
      <c r="I931" s="5"/>
      <c r="J931" s="5"/>
      <c r="K931" s="5"/>
      <c r="L931" s="5"/>
      <c r="M931" s="13"/>
    </row>
    <row r="932" spans="1:13">
      <c r="A932" s="2"/>
      <c r="B932" s="2"/>
      <c r="C932" s="2"/>
      <c r="D932" s="2"/>
      <c r="E932" s="2"/>
      <c r="F932" s="2"/>
      <c r="G932" s="5"/>
      <c r="H932" s="5"/>
      <c r="I932" s="5"/>
      <c r="J932" s="5"/>
      <c r="K932" s="5"/>
      <c r="L932" s="5"/>
      <c r="M932" s="13"/>
    </row>
    <row r="933" spans="1:13">
      <c r="A933" s="2"/>
      <c r="B933" s="2"/>
      <c r="C933" s="2"/>
      <c r="D933" s="2"/>
      <c r="E933" s="2"/>
      <c r="F933" s="2"/>
      <c r="G933" s="5"/>
      <c r="H933" s="5"/>
      <c r="I933" s="5"/>
      <c r="J933" s="5"/>
      <c r="K933" s="5"/>
      <c r="L933" s="5"/>
      <c r="M933" s="13"/>
    </row>
    <row r="934" spans="1:13">
      <c r="A934" s="2"/>
      <c r="B934" s="2"/>
      <c r="C934" s="2"/>
      <c r="D934" s="2"/>
      <c r="E934" s="2"/>
      <c r="F934" s="2"/>
      <c r="G934" s="5"/>
      <c r="H934" s="5"/>
      <c r="I934" s="5"/>
      <c r="J934" s="5"/>
      <c r="K934" s="5"/>
      <c r="L934" s="5"/>
      <c r="M934" s="13"/>
    </row>
    <row r="935" spans="1:13">
      <c r="A935" s="2"/>
      <c r="B935" s="2"/>
      <c r="C935" s="2"/>
      <c r="D935" s="2"/>
      <c r="E935" s="2"/>
      <c r="F935" s="2"/>
      <c r="G935" s="5"/>
      <c r="H935" s="5"/>
      <c r="I935" s="5"/>
      <c r="J935" s="5"/>
      <c r="K935" s="5"/>
      <c r="L935" s="5"/>
      <c r="M935" s="13"/>
    </row>
    <row r="936" spans="1:13">
      <c r="A936" s="2"/>
      <c r="B936" s="2"/>
      <c r="C936" s="2"/>
      <c r="D936" s="2"/>
      <c r="E936" s="2"/>
      <c r="F936" s="2"/>
      <c r="G936" s="5"/>
      <c r="H936" s="5"/>
      <c r="I936" s="5"/>
      <c r="J936" s="5"/>
      <c r="K936" s="5"/>
      <c r="L936" s="5"/>
      <c r="M936" s="13"/>
    </row>
    <row r="937" spans="1:13">
      <c r="A937" s="2"/>
      <c r="B937" s="2"/>
      <c r="C937" s="2"/>
      <c r="D937" s="2"/>
      <c r="E937" s="2"/>
      <c r="F937" s="2"/>
      <c r="G937" s="5"/>
      <c r="H937" s="5"/>
      <c r="I937" s="5"/>
      <c r="J937" s="5"/>
      <c r="K937" s="5"/>
      <c r="L937" s="5"/>
      <c r="M937" s="13"/>
    </row>
    <row r="938" spans="1:13">
      <c r="A938" s="2"/>
      <c r="B938" s="2"/>
      <c r="C938" s="2"/>
      <c r="D938" s="2"/>
      <c r="E938" s="2"/>
      <c r="F938" s="2"/>
      <c r="G938" s="5"/>
      <c r="H938" s="5"/>
      <c r="I938" s="5"/>
      <c r="J938" s="5"/>
      <c r="K938" s="5"/>
      <c r="L938" s="5"/>
      <c r="M938" s="13"/>
    </row>
    <row r="939" spans="1:13">
      <c r="A939" s="2"/>
      <c r="B939" s="2"/>
      <c r="C939" s="2"/>
      <c r="D939" s="2"/>
      <c r="E939" s="2"/>
      <c r="F939" s="2"/>
      <c r="G939" s="5"/>
      <c r="H939" s="5"/>
      <c r="I939" s="5"/>
      <c r="J939" s="5"/>
      <c r="K939" s="5"/>
      <c r="L939" s="5"/>
      <c r="M939" s="13"/>
    </row>
    <row r="940" spans="1:13">
      <c r="A940" s="2"/>
      <c r="B940" s="2"/>
      <c r="C940" s="2"/>
      <c r="D940" s="2"/>
      <c r="E940" s="2"/>
      <c r="F940" s="2"/>
      <c r="G940" s="5"/>
      <c r="H940" s="5"/>
      <c r="I940" s="5"/>
      <c r="J940" s="5"/>
      <c r="K940" s="5"/>
      <c r="L940" s="5"/>
      <c r="M940" s="13"/>
    </row>
    <row r="941" spans="1:13">
      <c r="A941" s="2"/>
      <c r="B941" s="2"/>
      <c r="C941" s="2"/>
      <c r="D941" s="2"/>
      <c r="E941" s="2"/>
      <c r="F941" s="2"/>
      <c r="G941" s="5"/>
      <c r="H941" s="5"/>
      <c r="I941" s="5"/>
      <c r="J941" s="5"/>
      <c r="K941" s="5"/>
      <c r="L941" s="5"/>
      <c r="M941" s="13"/>
    </row>
    <row r="942" spans="1:13">
      <c r="A942" s="2"/>
      <c r="B942" s="2"/>
      <c r="C942" s="2"/>
      <c r="D942" s="2"/>
      <c r="E942" s="2"/>
      <c r="F942" s="2"/>
      <c r="G942" s="5"/>
      <c r="H942" s="5"/>
      <c r="I942" s="5"/>
      <c r="J942" s="5"/>
      <c r="K942" s="5"/>
      <c r="L942" s="5"/>
      <c r="M942" s="13"/>
    </row>
    <row r="943" spans="1:13">
      <c r="A943" s="2"/>
      <c r="B943" s="2"/>
      <c r="C943" s="2"/>
      <c r="D943" s="2"/>
      <c r="E943" s="2"/>
      <c r="F943" s="2"/>
      <c r="G943" s="5"/>
      <c r="H943" s="5"/>
      <c r="I943" s="5"/>
      <c r="J943" s="5"/>
      <c r="K943" s="5"/>
      <c r="L943" s="5"/>
      <c r="M943" s="13"/>
    </row>
    <row r="944" spans="1:13">
      <c r="A944" s="2"/>
      <c r="B944" s="2"/>
      <c r="C944" s="2"/>
      <c r="D944" s="2"/>
      <c r="E944" s="2"/>
      <c r="F944" s="2"/>
      <c r="G944" s="5"/>
      <c r="H944" s="5"/>
      <c r="I944" s="5"/>
      <c r="J944" s="5"/>
      <c r="K944" s="5"/>
      <c r="L944" s="5"/>
      <c r="M944" s="13"/>
    </row>
    <row r="945" spans="1:13">
      <c r="A945" s="2"/>
      <c r="B945" s="2"/>
      <c r="C945" s="2"/>
      <c r="D945" s="2"/>
      <c r="E945" s="2"/>
      <c r="F945" s="2"/>
      <c r="G945" s="5"/>
      <c r="H945" s="5"/>
      <c r="I945" s="5"/>
      <c r="J945" s="5"/>
      <c r="K945" s="5"/>
      <c r="L945" s="5"/>
      <c r="M945" s="13"/>
    </row>
    <row r="946" spans="1:13">
      <c r="A946" s="2"/>
      <c r="B946" s="2"/>
      <c r="C946" s="2"/>
      <c r="D946" s="2"/>
      <c r="E946" s="2"/>
      <c r="F946" s="2"/>
      <c r="G946" s="5"/>
      <c r="H946" s="5"/>
      <c r="I946" s="5"/>
      <c r="J946" s="5"/>
      <c r="K946" s="5"/>
      <c r="L946" s="5"/>
      <c r="M946" s="13"/>
    </row>
    <row r="947" spans="1:13">
      <c r="A947" s="2"/>
      <c r="B947" s="2"/>
      <c r="C947" s="2"/>
      <c r="D947" s="2"/>
      <c r="E947" s="2"/>
      <c r="F947" s="2"/>
      <c r="G947" s="5"/>
      <c r="H947" s="5"/>
      <c r="I947" s="5"/>
      <c r="J947" s="5"/>
      <c r="K947" s="5"/>
      <c r="L947" s="5"/>
      <c r="M947" s="13"/>
    </row>
    <row r="948" spans="1:13">
      <c r="A948" s="2"/>
      <c r="B948" s="2"/>
      <c r="C948" s="2"/>
      <c r="D948" s="2"/>
      <c r="E948" s="2"/>
      <c r="F948" s="2"/>
      <c r="G948" s="5"/>
      <c r="H948" s="5"/>
      <c r="I948" s="5"/>
      <c r="J948" s="5"/>
      <c r="K948" s="5"/>
      <c r="L948" s="5"/>
      <c r="M948" s="13"/>
    </row>
    <row r="949" spans="1:13">
      <c r="A949" s="2"/>
      <c r="B949" s="2"/>
      <c r="C949" s="2"/>
      <c r="D949" s="2"/>
      <c r="E949" s="2"/>
      <c r="F949" s="2"/>
      <c r="G949" s="5"/>
      <c r="H949" s="5"/>
      <c r="I949" s="5"/>
      <c r="J949" s="5"/>
      <c r="K949" s="5"/>
      <c r="L949" s="5"/>
      <c r="M949" s="13"/>
    </row>
    <row r="950" spans="1:13">
      <c r="A950" s="2"/>
      <c r="B950" s="2"/>
      <c r="C950" s="2"/>
      <c r="D950" s="2"/>
      <c r="E950" s="2"/>
      <c r="F950" s="2"/>
      <c r="G950" s="5"/>
      <c r="H950" s="5"/>
      <c r="I950" s="5"/>
      <c r="J950" s="5"/>
      <c r="K950" s="5"/>
      <c r="L950" s="5"/>
      <c r="M950" s="13"/>
    </row>
    <row r="951" spans="1:13">
      <c r="A951" s="2"/>
      <c r="B951" s="2"/>
      <c r="C951" s="2"/>
      <c r="D951" s="2"/>
      <c r="E951" s="2"/>
      <c r="F951" s="2"/>
      <c r="G951" s="5"/>
      <c r="H951" s="5"/>
      <c r="I951" s="5"/>
      <c r="J951" s="5"/>
      <c r="K951" s="5"/>
      <c r="L951" s="5"/>
      <c r="M951" s="13"/>
    </row>
    <row r="952" spans="1:13">
      <c r="A952" s="2"/>
      <c r="B952" s="2"/>
      <c r="C952" s="2"/>
      <c r="D952" s="2"/>
      <c r="E952" s="2"/>
      <c r="F952" s="2"/>
      <c r="G952" s="5"/>
      <c r="H952" s="5"/>
      <c r="I952" s="5"/>
      <c r="J952" s="5"/>
      <c r="K952" s="5"/>
      <c r="L952" s="5"/>
      <c r="M952" s="13"/>
    </row>
    <row r="953" spans="1:13">
      <c r="A953" s="2"/>
      <c r="B953" s="2"/>
      <c r="C953" s="2"/>
      <c r="D953" s="2"/>
      <c r="E953" s="2"/>
      <c r="F953" s="2"/>
      <c r="G953" s="5"/>
      <c r="H953" s="5"/>
      <c r="I953" s="5"/>
      <c r="J953" s="5"/>
      <c r="K953" s="5"/>
      <c r="L953" s="5"/>
      <c r="M953" s="13"/>
    </row>
    <row r="954" spans="1:13">
      <c r="A954" s="2"/>
      <c r="B954" s="2"/>
      <c r="C954" s="2"/>
      <c r="D954" s="2"/>
      <c r="E954" s="2"/>
      <c r="F954" s="2"/>
      <c r="G954" s="5"/>
      <c r="H954" s="5"/>
      <c r="I954" s="5"/>
      <c r="J954" s="5"/>
      <c r="K954" s="5"/>
      <c r="L954" s="5"/>
      <c r="M954" s="13"/>
    </row>
    <row r="955" spans="1:13">
      <c r="A955" s="2"/>
      <c r="B955" s="2"/>
      <c r="C955" s="2"/>
      <c r="D955" s="2"/>
      <c r="E955" s="2"/>
      <c r="F955" s="2"/>
      <c r="G955" s="5"/>
      <c r="H955" s="5"/>
      <c r="I955" s="5"/>
      <c r="J955" s="5"/>
      <c r="K955" s="5"/>
      <c r="L955" s="5"/>
      <c r="M955" s="13"/>
    </row>
    <row r="956" spans="1:13">
      <c r="A956" s="2"/>
      <c r="B956" s="2"/>
      <c r="C956" s="2"/>
      <c r="D956" s="2"/>
      <c r="E956" s="2"/>
      <c r="F956" s="2"/>
      <c r="G956" s="5"/>
      <c r="H956" s="5"/>
      <c r="I956" s="5"/>
      <c r="J956" s="5"/>
      <c r="K956" s="5"/>
      <c r="L956" s="5"/>
      <c r="M956" s="13"/>
    </row>
    <row r="957" spans="1:13">
      <c r="A957" s="2"/>
      <c r="B957" s="2"/>
      <c r="C957" s="2"/>
      <c r="D957" s="2"/>
      <c r="E957" s="2"/>
      <c r="F957" s="2"/>
      <c r="G957" s="5"/>
      <c r="H957" s="5"/>
      <c r="I957" s="5"/>
      <c r="J957" s="5"/>
      <c r="K957" s="5"/>
      <c r="L957" s="5"/>
      <c r="M957" s="13"/>
    </row>
    <row r="958" spans="1:13">
      <c r="A958" s="2"/>
      <c r="B958" s="2"/>
      <c r="C958" s="2"/>
      <c r="D958" s="2"/>
      <c r="E958" s="2"/>
      <c r="F958" s="2"/>
      <c r="G958" s="5"/>
      <c r="H958" s="5"/>
      <c r="I958" s="5"/>
      <c r="J958" s="5"/>
      <c r="K958" s="5"/>
      <c r="L958" s="5"/>
      <c r="M958" s="13"/>
    </row>
    <row r="959" spans="1:13">
      <c r="A959" s="2"/>
      <c r="B959" s="2"/>
      <c r="C959" s="2"/>
      <c r="D959" s="2"/>
      <c r="E959" s="2"/>
      <c r="F959" s="2"/>
      <c r="G959" s="5"/>
      <c r="H959" s="5"/>
      <c r="I959" s="5"/>
      <c r="J959" s="5"/>
      <c r="K959" s="5"/>
      <c r="L959" s="5"/>
      <c r="M959" s="13"/>
    </row>
    <row r="960" spans="1:13">
      <c r="A960" s="2"/>
      <c r="B960" s="2"/>
      <c r="C960" s="2"/>
      <c r="D960" s="2"/>
      <c r="E960" s="2"/>
      <c r="F960" s="2"/>
      <c r="G960" s="5"/>
      <c r="H960" s="5"/>
      <c r="I960" s="5"/>
      <c r="J960" s="5"/>
      <c r="K960" s="5"/>
      <c r="L960" s="5"/>
      <c r="M960" s="13"/>
    </row>
    <row r="961" spans="1:13">
      <c r="A961" s="2"/>
      <c r="B961" s="2"/>
      <c r="C961" s="2"/>
      <c r="D961" s="2"/>
      <c r="E961" s="2"/>
      <c r="F961" s="2"/>
      <c r="G961" s="5"/>
      <c r="H961" s="5"/>
      <c r="I961" s="5"/>
      <c r="J961" s="5"/>
      <c r="K961" s="5"/>
      <c r="L961" s="5"/>
      <c r="M961" s="13"/>
    </row>
    <row r="962" spans="1:13">
      <c r="A962" s="2"/>
      <c r="B962" s="2"/>
      <c r="C962" s="2"/>
      <c r="D962" s="2"/>
      <c r="E962" s="2"/>
      <c r="F962" s="2"/>
      <c r="G962" s="5"/>
      <c r="H962" s="5"/>
      <c r="I962" s="5"/>
      <c r="J962" s="5"/>
      <c r="K962" s="5"/>
      <c r="L962" s="5"/>
      <c r="M962" s="13"/>
    </row>
    <row r="963" spans="1:13">
      <c r="A963" s="2"/>
      <c r="B963" s="2"/>
      <c r="C963" s="2"/>
      <c r="D963" s="2"/>
      <c r="E963" s="2"/>
      <c r="F963" s="2"/>
      <c r="G963" s="5"/>
      <c r="H963" s="5"/>
      <c r="I963" s="5"/>
      <c r="J963" s="5"/>
      <c r="K963" s="5"/>
      <c r="L963" s="5"/>
      <c r="M963" s="13"/>
    </row>
    <row r="964" spans="1:13">
      <c r="A964" s="2"/>
      <c r="B964" s="2"/>
      <c r="C964" s="2"/>
      <c r="D964" s="2"/>
      <c r="E964" s="2"/>
      <c r="F964" s="2"/>
      <c r="G964" s="5"/>
      <c r="H964" s="5"/>
      <c r="I964" s="5"/>
      <c r="J964" s="5"/>
      <c r="K964" s="5"/>
      <c r="L964" s="5"/>
      <c r="M964" s="13"/>
    </row>
    <row r="965" spans="1:13">
      <c r="A965" s="2"/>
      <c r="B965" s="2"/>
      <c r="C965" s="2"/>
      <c r="D965" s="2"/>
      <c r="E965" s="2"/>
      <c r="F965" s="2"/>
      <c r="G965" s="5"/>
      <c r="H965" s="5"/>
      <c r="I965" s="5"/>
      <c r="J965" s="5"/>
      <c r="K965" s="5"/>
      <c r="L965" s="5"/>
      <c r="M965" s="13"/>
    </row>
    <row r="966" spans="1:13">
      <c r="A966" s="2"/>
      <c r="B966" s="2"/>
      <c r="C966" s="2"/>
      <c r="D966" s="2"/>
      <c r="E966" s="2"/>
      <c r="F966" s="2"/>
      <c r="G966" s="5"/>
      <c r="H966" s="5"/>
      <c r="I966" s="5"/>
      <c r="J966" s="5"/>
      <c r="K966" s="5"/>
      <c r="L966" s="5"/>
      <c r="M966" s="13"/>
    </row>
    <row r="967" spans="1:13">
      <c r="A967" s="2"/>
      <c r="B967" s="2"/>
      <c r="C967" s="2"/>
      <c r="D967" s="2"/>
      <c r="E967" s="2"/>
      <c r="F967" s="2"/>
      <c r="G967" s="5"/>
      <c r="H967" s="5"/>
      <c r="I967" s="5"/>
      <c r="J967" s="5"/>
      <c r="K967" s="5"/>
      <c r="L967" s="5"/>
      <c r="M967" s="13"/>
    </row>
    <row r="968" spans="1:13">
      <c r="A968" s="2"/>
      <c r="B968" s="2"/>
      <c r="C968" s="2"/>
      <c r="D968" s="2"/>
      <c r="E968" s="2"/>
      <c r="F968" s="2"/>
      <c r="G968" s="5"/>
      <c r="H968" s="5"/>
      <c r="I968" s="5"/>
      <c r="J968" s="5"/>
      <c r="K968" s="5"/>
      <c r="L968" s="5"/>
      <c r="M968" s="13"/>
    </row>
    <row r="969" spans="1:13">
      <c r="A969" s="2"/>
      <c r="B969" s="2"/>
      <c r="C969" s="2"/>
      <c r="D969" s="2"/>
      <c r="E969" s="2"/>
      <c r="F969" s="2"/>
      <c r="G969" s="5"/>
      <c r="H969" s="5"/>
      <c r="I969" s="5"/>
      <c r="J969" s="5"/>
      <c r="K969" s="5"/>
      <c r="L969" s="5"/>
      <c r="M969" s="13"/>
    </row>
    <row r="970" spans="1:13">
      <c r="A970" s="2"/>
      <c r="B970" s="2"/>
      <c r="C970" s="2"/>
      <c r="D970" s="2"/>
      <c r="E970" s="2"/>
      <c r="F970" s="2"/>
      <c r="G970" s="5"/>
      <c r="H970" s="5"/>
      <c r="I970" s="5"/>
      <c r="J970" s="5"/>
      <c r="K970" s="5"/>
      <c r="L970" s="5"/>
      <c r="M970" s="13"/>
    </row>
    <row r="971" spans="1:13">
      <c r="A971" s="2"/>
      <c r="B971" s="2"/>
      <c r="C971" s="2"/>
      <c r="D971" s="2"/>
      <c r="E971" s="2"/>
      <c r="F971" s="2"/>
      <c r="G971" s="5"/>
      <c r="H971" s="5"/>
      <c r="I971" s="5"/>
      <c r="J971" s="5"/>
      <c r="K971" s="5"/>
      <c r="L971" s="5"/>
      <c r="M971" s="13"/>
    </row>
    <row r="972" spans="1:13">
      <c r="A972" s="2"/>
      <c r="B972" s="2"/>
      <c r="C972" s="2"/>
      <c r="D972" s="2"/>
      <c r="E972" s="2"/>
      <c r="F972" s="2"/>
      <c r="G972" s="5"/>
      <c r="H972" s="5"/>
      <c r="I972" s="5"/>
      <c r="J972" s="5"/>
      <c r="K972" s="5"/>
      <c r="L972" s="5"/>
      <c r="M972" s="13"/>
    </row>
    <row r="973" spans="1:13">
      <c r="A973" s="2"/>
      <c r="B973" s="2"/>
      <c r="C973" s="2"/>
      <c r="D973" s="2"/>
      <c r="E973" s="2"/>
      <c r="F973" s="2"/>
      <c r="G973" s="5"/>
      <c r="H973" s="5"/>
      <c r="I973" s="5"/>
      <c r="J973" s="5"/>
      <c r="K973" s="5"/>
      <c r="L973" s="5"/>
      <c r="M973" s="13"/>
    </row>
    <row r="974" spans="1:13">
      <c r="A974" s="2"/>
      <c r="B974" s="2"/>
      <c r="C974" s="2"/>
      <c r="D974" s="2"/>
      <c r="E974" s="2"/>
      <c r="F974" s="2"/>
      <c r="G974" s="5"/>
      <c r="H974" s="5"/>
      <c r="I974" s="5"/>
      <c r="J974" s="5"/>
      <c r="K974" s="5"/>
      <c r="L974" s="5"/>
      <c r="M974" s="13"/>
    </row>
    <row r="975" spans="1:13">
      <c r="A975" s="2"/>
      <c r="B975" s="2"/>
      <c r="C975" s="2"/>
      <c r="D975" s="2"/>
      <c r="E975" s="2"/>
      <c r="F975" s="2"/>
      <c r="G975" s="5"/>
      <c r="H975" s="5"/>
      <c r="I975" s="5"/>
      <c r="J975" s="5"/>
      <c r="K975" s="5"/>
      <c r="L975" s="5"/>
      <c r="M975" s="13"/>
    </row>
    <row r="976" spans="1:13">
      <c r="A976" s="2"/>
      <c r="B976" s="2"/>
      <c r="C976" s="2"/>
      <c r="D976" s="2"/>
      <c r="E976" s="2"/>
      <c r="F976" s="2"/>
      <c r="G976" s="5"/>
      <c r="H976" s="5"/>
      <c r="I976" s="5"/>
      <c r="J976" s="5"/>
      <c r="K976" s="5"/>
      <c r="L976" s="5"/>
      <c r="M976" s="13"/>
    </row>
    <row r="977" spans="1:13">
      <c r="A977" s="2"/>
      <c r="B977" s="2"/>
      <c r="C977" s="2"/>
      <c r="D977" s="2"/>
      <c r="E977" s="2"/>
      <c r="F977" s="2"/>
      <c r="G977" s="5"/>
      <c r="H977" s="5"/>
      <c r="I977" s="5"/>
      <c r="J977" s="5"/>
      <c r="K977" s="5"/>
      <c r="L977" s="5"/>
      <c r="M977" s="13"/>
    </row>
    <row r="978" spans="1:13">
      <c r="A978" s="2"/>
      <c r="B978" s="2"/>
      <c r="C978" s="2"/>
      <c r="D978" s="2"/>
      <c r="E978" s="2"/>
      <c r="F978" s="2"/>
      <c r="G978" s="5"/>
      <c r="H978" s="5"/>
      <c r="I978" s="5"/>
      <c r="J978" s="5"/>
      <c r="K978" s="5"/>
      <c r="L978" s="5"/>
      <c r="M978" s="13"/>
    </row>
    <row r="979" spans="1:13">
      <c r="A979" s="2"/>
      <c r="B979" s="2"/>
      <c r="C979" s="2"/>
      <c r="D979" s="2"/>
      <c r="E979" s="2"/>
      <c r="F979" s="2"/>
      <c r="G979" s="5"/>
      <c r="H979" s="5"/>
      <c r="I979" s="5"/>
      <c r="J979" s="5"/>
      <c r="K979" s="5"/>
      <c r="L979" s="5"/>
      <c r="M979" s="13"/>
    </row>
    <row r="980" spans="1:13">
      <c r="A980" s="2"/>
      <c r="B980" s="2"/>
      <c r="C980" s="2"/>
      <c r="D980" s="2"/>
      <c r="E980" s="2"/>
      <c r="F980" s="2"/>
      <c r="G980" s="5"/>
      <c r="H980" s="5"/>
      <c r="I980" s="5"/>
      <c r="J980" s="5"/>
      <c r="K980" s="5"/>
      <c r="L980" s="5"/>
      <c r="M980" s="13"/>
    </row>
    <row r="981" spans="1:13">
      <c r="A981" s="2"/>
      <c r="B981" s="2"/>
      <c r="C981" s="2"/>
      <c r="D981" s="2"/>
      <c r="E981" s="2"/>
      <c r="F981" s="2"/>
      <c r="G981" s="5"/>
      <c r="H981" s="5"/>
      <c r="I981" s="5"/>
      <c r="J981" s="5"/>
      <c r="K981" s="5"/>
      <c r="L981" s="5"/>
      <c r="M981" s="13"/>
    </row>
    <row r="982" spans="1:13">
      <c r="A982" s="2"/>
      <c r="B982" s="2"/>
      <c r="C982" s="2"/>
      <c r="D982" s="2"/>
      <c r="E982" s="2"/>
      <c r="F982" s="2"/>
      <c r="G982" s="5"/>
      <c r="H982" s="5"/>
      <c r="I982" s="5"/>
      <c r="J982" s="5"/>
      <c r="K982" s="5"/>
      <c r="L982" s="5"/>
      <c r="M982" s="13"/>
    </row>
    <row r="983" spans="1:13">
      <c r="A983" s="2"/>
      <c r="B983" s="2"/>
      <c r="C983" s="2"/>
      <c r="D983" s="2"/>
      <c r="E983" s="2"/>
      <c r="F983" s="2"/>
      <c r="G983" s="5"/>
      <c r="H983" s="5"/>
      <c r="I983" s="5"/>
      <c r="J983" s="5"/>
      <c r="K983" s="5"/>
      <c r="L983" s="5"/>
      <c r="M983" s="13"/>
    </row>
    <row r="984" spans="1:13">
      <c r="A984" s="2"/>
      <c r="B984" s="2"/>
      <c r="C984" s="2"/>
      <c r="D984" s="2"/>
      <c r="E984" s="2"/>
      <c r="F984" s="2"/>
      <c r="G984" s="5"/>
      <c r="H984" s="5"/>
      <c r="I984" s="5"/>
      <c r="J984" s="5"/>
      <c r="K984" s="5"/>
      <c r="L984" s="5"/>
      <c r="M984" s="13"/>
    </row>
    <row r="985" spans="1:13">
      <c r="A985" s="2"/>
      <c r="B985" s="2"/>
      <c r="C985" s="2"/>
      <c r="D985" s="2"/>
      <c r="E985" s="2"/>
      <c r="F985" s="2"/>
      <c r="G985" s="5"/>
      <c r="H985" s="5"/>
      <c r="I985" s="5"/>
      <c r="J985" s="5"/>
      <c r="K985" s="5"/>
      <c r="L985" s="5"/>
      <c r="M985" s="13"/>
    </row>
    <row r="986" spans="1:13">
      <c r="A986" s="2"/>
      <c r="B986" s="2"/>
      <c r="C986" s="2"/>
      <c r="D986" s="2"/>
      <c r="E986" s="2"/>
      <c r="F986" s="2"/>
      <c r="G986" s="5"/>
      <c r="H986" s="5"/>
      <c r="I986" s="5"/>
      <c r="J986" s="5"/>
      <c r="K986" s="5"/>
      <c r="L986" s="5"/>
      <c r="M986" s="13"/>
    </row>
    <row r="987" spans="1:13">
      <c r="A987" s="2"/>
      <c r="B987" s="2"/>
      <c r="C987" s="2"/>
      <c r="D987" s="2"/>
      <c r="E987" s="2"/>
      <c r="F987" s="2"/>
      <c r="G987" s="5"/>
      <c r="H987" s="5"/>
      <c r="I987" s="5"/>
      <c r="J987" s="5"/>
      <c r="K987" s="5"/>
      <c r="L987" s="5"/>
      <c r="M987" s="13"/>
    </row>
    <row r="988" spans="1:13">
      <c r="A988" s="2"/>
      <c r="B988" s="2"/>
      <c r="C988" s="2"/>
      <c r="D988" s="2"/>
      <c r="E988" s="2"/>
      <c r="F988" s="2"/>
      <c r="G988" s="5"/>
      <c r="H988" s="5"/>
      <c r="I988" s="5"/>
      <c r="J988" s="5"/>
      <c r="K988" s="5"/>
      <c r="L988" s="5"/>
      <c r="M988" s="13"/>
    </row>
    <row r="989" spans="1:13">
      <c r="A989" s="2"/>
      <c r="B989" s="2"/>
      <c r="C989" s="2"/>
      <c r="D989" s="2"/>
      <c r="E989" s="2"/>
      <c r="F989" s="2"/>
      <c r="G989" s="5"/>
      <c r="H989" s="5"/>
      <c r="I989" s="5"/>
      <c r="J989" s="5"/>
      <c r="K989" s="5"/>
      <c r="L989" s="5"/>
      <c r="M989" s="13"/>
    </row>
    <row r="990" spans="1:13">
      <c r="A990" s="2"/>
      <c r="B990" s="2"/>
      <c r="C990" s="2"/>
      <c r="D990" s="2"/>
      <c r="E990" s="2"/>
      <c r="F990" s="2"/>
      <c r="G990" s="5"/>
      <c r="H990" s="5"/>
      <c r="I990" s="5"/>
      <c r="J990" s="5"/>
      <c r="K990" s="5"/>
      <c r="L990" s="5"/>
      <c r="M990" s="13"/>
    </row>
    <row r="991" spans="1:13">
      <c r="A991" s="2"/>
      <c r="B991" s="2"/>
      <c r="C991" s="2"/>
      <c r="D991" s="2"/>
      <c r="E991" s="2"/>
      <c r="F991" s="2"/>
      <c r="G991" s="5"/>
      <c r="H991" s="5"/>
      <c r="I991" s="5"/>
      <c r="J991" s="5"/>
      <c r="K991" s="5"/>
      <c r="L991" s="5"/>
      <c r="M991" s="13"/>
    </row>
    <row r="992" spans="1:13">
      <c r="A992" s="2"/>
      <c r="B992" s="2"/>
      <c r="C992" s="2"/>
      <c r="D992" s="2"/>
      <c r="E992" s="2"/>
      <c r="F992" s="2"/>
      <c r="G992" s="5"/>
      <c r="H992" s="5"/>
      <c r="I992" s="5"/>
      <c r="J992" s="5"/>
      <c r="K992" s="5"/>
      <c r="L992" s="5"/>
      <c r="M992" s="13"/>
    </row>
    <row r="993" spans="1:13">
      <c r="A993" s="2"/>
      <c r="B993" s="2"/>
      <c r="C993" s="2"/>
      <c r="D993" s="2"/>
      <c r="E993" s="2"/>
      <c r="F993" s="2"/>
      <c r="G993" s="5"/>
      <c r="H993" s="5"/>
      <c r="I993" s="5"/>
      <c r="J993" s="5"/>
      <c r="K993" s="5"/>
      <c r="L993" s="5"/>
      <c r="M993" s="13"/>
    </row>
    <row r="994" spans="1:13">
      <c r="A994" s="2"/>
      <c r="B994" s="2"/>
      <c r="C994" s="2"/>
      <c r="D994" s="2"/>
      <c r="E994" s="2"/>
      <c r="F994" s="2"/>
      <c r="G994" s="5"/>
      <c r="H994" s="5"/>
      <c r="I994" s="5"/>
      <c r="J994" s="5"/>
      <c r="K994" s="5"/>
      <c r="L994" s="5"/>
      <c r="M994" s="13"/>
    </row>
    <row r="995" spans="1:13">
      <c r="A995" s="2"/>
      <c r="B995" s="2"/>
      <c r="C995" s="2"/>
      <c r="D995" s="2"/>
      <c r="E995" s="2"/>
      <c r="F995" s="2"/>
      <c r="G995" s="5"/>
      <c r="H995" s="5"/>
      <c r="I995" s="5"/>
      <c r="J995" s="5"/>
      <c r="K995" s="5"/>
      <c r="L995" s="5"/>
      <c r="M995" s="13"/>
    </row>
    <row r="996" spans="1:13">
      <c r="A996" s="2"/>
      <c r="B996" s="2"/>
      <c r="C996" s="2"/>
      <c r="D996" s="2"/>
      <c r="E996" s="2"/>
      <c r="F996" s="2"/>
      <c r="G996" s="5"/>
      <c r="H996" s="5"/>
      <c r="I996" s="5"/>
      <c r="J996" s="5"/>
      <c r="K996" s="5"/>
      <c r="L996" s="5"/>
      <c r="M996" s="13"/>
    </row>
    <row r="997" spans="1:13">
      <c r="A997" s="2"/>
      <c r="B997" s="2"/>
      <c r="C997" s="2"/>
      <c r="D997" s="2"/>
      <c r="E997" s="2"/>
      <c r="F997" s="2"/>
      <c r="G997" s="5"/>
      <c r="H997" s="5"/>
      <c r="I997" s="5"/>
      <c r="J997" s="5"/>
      <c r="K997" s="5"/>
      <c r="L997" s="5"/>
      <c r="M997" s="13"/>
    </row>
    <row r="998" spans="1:13">
      <c r="A998" s="2"/>
      <c r="B998" s="2"/>
      <c r="C998" s="2"/>
      <c r="D998" s="2"/>
      <c r="E998" s="2"/>
      <c r="F998" s="2"/>
      <c r="G998" s="5"/>
      <c r="H998" s="5"/>
      <c r="I998" s="5"/>
      <c r="J998" s="5"/>
      <c r="K998" s="5"/>
      <c r="L998" s="5"/>
      <c r="M998" s="13"/>
    </row>
    <row r="999" spans="1:13">
      <c r="A999" s="2"/>
      <c r="B999" s="2"/>
      <c r="C999" s="2"/>
      <c r="D999" s="2"/>
      <c r="E999" s="2"/>
      <c r="F999" s="2"/>
      <c r="G999" s="5"/>
      <c r="H999" s="5"/>
      <c r="I999" s="5"/>
      <c r="J999" s="5"/>
      <c r="K999" s="5"/>
      <c r="L999" s="5"/>
      <c r="M999" s="13"/>
    </row>
    <row r="1000" spans="1:13">
      <c r="A1000" s="2"/>
      <c r="B1000" s="2"/>
      <c r="C1000" s="2"/>
      <c r="D1000" s="2"/>
      <c r="E1000" s="2"/>
      <c r="F1000" s="2"/>
      <c r="G1000" s="5"/>
      <c r="H1000" s="5"/>
      <c r="I1000" s="5"/>
      <c r="J1000" s="5"/>
      <c r="K1000" s="5"/>
      <c r="L1000" s="5"/>
      <c r="M1000" s="13"/>
    </row>
    <row r="1001" spans="1:13">
      <c r="A1001" s="2"/>
      <c r="B1001" s="2"/>
      <c r="C1001" s="2"/>
      <c r="D1001" s="2"/>
      <c r="E1001" s="2"/>
      <c r="F1001" s="2"/>
      <c r="G1001" s="5"/>
      <c r="H1001" s="5"/>
      <c r="I1001" s="5"/>
      <c r="J1001" s="5"/>
      <c r="K1001" s="5"/>
      <c r="L1001" s="5"/>
      <c r="M1001" s="13"/>
    </row>
    <row r="1002" spans="1:13">
      <c r="A1002" s="2"/>
      <c r="B1002" s="2"/>
      <c r="C1002" s="2"/>
      <c r="D1002" s="2"/>
      <c r="E1002" s="2"/>
      <c r="F1002" s="2"/>
      <c r="G1002" s="5"/>
      <c r="H1002" s="5"/>
      <c r="I1002" s="5"/>
      <c r="J1002" s="5"/>
      <c r="K1002" s="5"/>
      <c r="L1002" s="5"/>
      <c r="M1002" s="13"/>
    </row>
    <row r="1003" spans="1:13">
      <c r="A1003" s="2"/>
      <c r="B1003" s="2"/>
      <c r="C1003" s="2"/>
      <c r="D1003" s="2"/>
      <c r="E1003" s="2"/>
      <c r="F1003" s="2"/>
      <c r="G1003" s="5"/>
      <c r="H1003" s="5"/>
      <c r="I1003" s="5"/>
      <c r="J1003" s="5"/>
      <c r="K1003" s="5"/>
      <c r="L1003" s="5"/>
      <c r="M1003" s="13"/>
    </row>
    <row r="1004" spans="1:13">
      <c r="A1004" s="2"/>
      <c r="B1004" s="2"/>
      <c r="C1004" s="2"/>
      <c r="D1004" s="2"/>
      <c r="E1004" s="2"/>
      <c r="F1004" s="2"/>
      <c r="G1004" s="5"/>
      <c r="H1004" s="5"/>
      <c r="I1004" s="5"/>
      <c r="J1004" s="5"/>
      <c r="K1004" s="5"/>
      <c r="L1004" s="5"/>
      <c r="M1004" s="13"/>
    </row>
    <row r="1005" spans="1:13">
      <c r="A1005" s="2"/>
      <c r="B1005" s="2"/>
      <c r="C1005" s="2"/>
      <c r="D1005" s="2"/>
      <c r="E1005" s="2"/>
      <c r="F1005" s="2"/>
      <c r="G1005" s="5"/>
      <c r="H1005" s="5"/>
      <c r="I1005" s="5"/>
      <c r="J1005" s="5"/>
      <c r="K1005" s="5"/>
      <c r="L1005" s="5"/>
      <c r="M1005" s="13"/>
    </row>
    <row r="1006" spans="1:13">
      <c r="A1006" s="2"/>
      <c r="B1006" s="2"/>
      <c r="C1006" s="2"/>
      <c r="D1006" s="2"/>
      <c r="E1006" s="2"/>
      <c r="F1006" s="2"/>
      <c r="G1006" s="5"/>
      <c r="H1006" s="5"/>
      <c r="I1006" s="5"/>
      <c r="J1006" s="5"/>
      <c r="K1006" s="5"/>
      <c r="L1006" s="5"/>
      <c r="M1006" s="13"/>
    </row>
    <row r="1007" spans="1:13">
      <c r="A1007" s="2"/>
      <c r="B1007" s="2"/>
      <c r="C1007" s="2"/>
      <c r="D1007" s="2"/>
      <c r="E1007" s="2"/>
      <c r="F1007" s="2"/>
      <c r="G1007" s="5"/>
      <c r="H1007" s="5"/>
      <c r="I1007" s="5"/>
      <c r="J1007" s="5"/>
      <c r="K1007" s="5"/>
      <c r="L1007" s="5"/>
      <c r="M1007" s="13"/>
    </row>
    <row r="1008" spans="1:13">
      <c r="A1008" s="2"/>
      <c r="B1008" s="2"/>
      <c r="C1008" s="2"/>
      <c r="D1008" s="2"/>
      <c r="E1008" s="2"/>
      <c r="F1008" s="2"/>
      <c r="G1008" s="5"/>
      <c r="H1008" s="5"/>
      <c r="I1008" s="5"/>
      <c r="J1008" s="5"/>
      <c r="K1008" s="5"/>
      <c r="L1008" s="5"/>
      <c r="M1008" s="13"/>
    </row>
    <row r="1009" spans="1:13">
      <c r="A1009" s="2"/>
      <c r="B1009" s="2"/>
      <c r="C1009" s="2"/>
      <c r="D1009" s="2"/>
      <c r="E1009" s="2"/>
      <c r="F1009" s="2"/>
      <c r="G1009" s="5"/>
      <c r="H1009" s="5"/>
      <c r="I1009" s="5"/>
      <c r="J1009" s="5"/>
      <c r="K1009" s="5"/>
      <c r="L1009" s="5"/>
      <c r="M1009" s="13"/>
    </row>
    <row r="1010" spans="1:13">
      <c r="A1010" s="2"/>
      <c r="B1010" s="2"/>
      <c r="C1010" s="2"/>
      <c r="D1010" s="2"/>
      <c r="E1010" s="2"/>
      <c r="F1010" s="2"/>
      <c r="G1010" s="5"/>
      <c r="H1010" s="5"/>
      <c r="I1010" s="5"/>
      <c r="J1010" s="5"/>
      <c r="K1010" s="5"/>
      <c r="L1010" s="5"/>
      <c r="M1010" s="13"/>
    </row>
    <row r="1011" spans="1:13">
      <c r="A1011" s="2"/>
      <c r="B1011" s="2"/>
      <c r="C1011" s="2"/>
      <c r="D1011" s="2"/>
      <c r="E1011" s="2"/>
      <c r="F1011" s="2"/>
      <c r="G1011" s="5"/>
      <c r="H1011" s="5"/>
      <c r="I1011" s="5"/>
      <c r="J1011" s="5"/>
      <c r="K1011" s="5"/>
      <c r="L1011" s="5"/>
      <c r="M1011" s="13"/>
    </row>
    <row r="1012" spans="1:13">
      <c r="A1012" s="2"/>
      <c r="B1012" s="2"/>
      <c r="C1012" s="2"/>
      <c r="D1012" s="2"/>
      <c r="E1012" s="2"/>
      <c r="F1012" s="2"/>
      <c r="G1012" s="5"/>
      <c r="H1012" s="5"/>
      <c r="I1012" s="5"/>
      <c r="J1012" s="5"/>
      <c r="K1012" s="5"/>
      <c r="L1012" s="5"/>
      <c r="M1012" s="13"/>
    </row>
    <row r="1013" spans="1:13">
      <c r="A1013" s="2"/>
      <c r="B1013" s="2"/>
      <c r="C1013" s="2"/>
      <c r="D1013" s="2"/>
      <c r="E1013" s="2"/>
      <c r="F1013" s="2"/>
      <c r="G1013" s="5"/>
      <c r="H1013" s="5"/>
      <c r="I1013" s="5"/>
      <c r="J1013" s="5"/>
      <c r="K1013" s="5"/>
      <c r="L1013" s="5"/>
      <c r="M1013" s="13"/>
    </row>
    <row r="1014" spans="1:13">
      <c r="A1014" s="2"/>
      <c r="B1014" s="2"/>
      <c r="C1014" s="2"/>
      <c r="D1014" s="2"/>
      <c r="E1014" s="2"/>
      <c r="F1014" s="2"/>
      <c r="G1014" s="5"/>
      <c r="H1014" s="5"/>
      <c r="I1014" s="5"/>
      <c r="J1014" s="5"/>
      <c r="K1014" s="5"/>
      <c r="L1014" s="5"/>
      <c r="M1014" s="13"/>
    </row>
    <row r="1015" spans="1:13">
      <c r="A1015" s="2"/>
      <c r="B1015" s="2"/>
      <c r="C1015" s="2"/>
      <c r="D1015" s="2"/>
      <c r="E1015" s="2"/>
      <c r="F1015" s="2"/>
      <c r="G1015" s="5"/>
      <c r="H1015" s="5"/>
      <c r="I1015" s="5"/>
      <c r="J1015" s="5"/>
      <c r="K1015" s="5"/>
      <c r="L1015" s="5"/>
      <c r="M1015" s="13"/>
    </row>
    <row r="1016" spans="1:13">
      <c r="A1016" s="2"/>
      <c r="B1016" s="2"/>
      <c r="C1016" s="2"/>
      <c r="D1016" s="2"/>
      <c r="E1016" s="2"/>
      <c r="F1016" s="2"/>
      <c r="G1016" s="5"/>
      <c r="H1016" s="5"/>
      <c r="I1016" s="5"/>
      <c r="J1016" s="5"/>
      <c r="K1016" s="5"/>
      <c r="L1016" s="5"/>
      <c r="M1016" s="13"/>
    </row>
    <row r="1017" spans="1:13">
      <c r="A1017" s="2"/>
      <c r="B1017" s="2"/>
      <c r="C1017" s="2"/>
      <c r="D1017" s="2"/>
      <c r="E1017" s="2"/>
      <c r="F1017" s="2"/>
      <c r="G1017" s="5"/>
      <c r="H1017" s="5"/>
      <c r="I1017" s="5"/>
      <c r="J1017" s="5"/>
      <c r="K1017" s="5"/>
      <c r="L1017" s="5"/>
      <c r="M1017" s="13"/>
    </row>
    <row r="1018" spans="1:13">
      <c r="A1018" s="2"/>
      <c r="B1018" s="2"/>
      <c r="C1018" s="2"/>
      <c r="D1018" s="2"/>
      <c r="E1018" s="2"/>
      <c r="F1018" s="2"/>
      <c r="G1018" s="5"/>
      <c r="H1018" s="5"/>
      <c r="I1018" s="5"/>
      <c r="J1018" s="5"/>
      <c r="K1018" s="5"/>
      <c r="L1018" s="5"/>
      <c r="M1018" s="13"/>
    </row>
    <row r="1019" spans="1:13">
      <c r="A1019" s="2"/>
      <c r="B1019" s="2"/>
      <c r="C1019" s="2"/>
      <c r="D1019" s="2"/>
      <c r="E1019" s="2"/>
      <c r="F1019" s="2"/>
      <c r="G1019" s="5"/>
      <c r="H1019" s="5"/>
      <c r="I1019" s="5"/>
      <c r="J1019" s="5"/>
      <c r="K1019" s="5"/>
      <c r="L1019" s="5"/>
      <c r="M1019" s="13"/>
    </row>
    <row r="1020" spans="1:13">
      <c r="A1020" s="2"/>
      <c r="B1020" s="2"/>
      <c r="C1020" s="2"/>
      <c r="D1020" s="2"/>
      <c r="E1020" s="2"/>
      <c r="F1020" s="2"/>
      <c r="G1020" s="5"/>
      <c r="H1020" s="5"/>
      <c r="I1020" s="5"/>
      <c r="J1020" s="5"/>
      <c r="K1020" s="5"/>
      <c r="L1020" s="5"/>
      <c r="M1020" s="13"/>
    </row>
    <row r="1021" spans="1:13">
      <c r="A1021" s="2"/>
      <c r="B1021" s="2"/>
      <c r="C1021" s="2"/>
      <c r="D1021" s="2"/>
      <c r="E1021" s="2"/>
      <c r="F1021" s="2"/>
      <c r="G1021" s="5"/>
      <c r="H1021" s="5"/>
      <c r="I1021" s="5"/>
      <c r="J1021" s="5"/>
      <c r="K1021" s="5"/>
      <c r="L1021" s="5"/>
      <c r="M1021" s="13"/>
    </row>
    <row r="1022" spans="1:13">
      <c r="A1022" s="2"/>
      <c r="B1022" s="2"/>
      <c r="C1022" s="2"/>
      <c r="D1022" s="2"/>
      <c r="E1022" s="2"/>
      <c r="F1022" s="2"/>
      <c r="G1022" s="5"/>
      <c r="H1022" s="5"/>
      <c r="I1022" s="5"/>
      <c r="J1022" s="5"/>
      <c r="K1022" s="5"/>
      <c r="L1022" s="5"/>
      <c r="M1022" s="13"/>
    </row>
    <row r="1023" spans="1:13">
      <c r="A1023" s="2"/>
      <c r="B1023" s="2"/>
      <c r="C1023" s="2"/>
      <c r="D1023" s="2"/>
      <c r="E1023" s="2"/>
      <c r="F1023" s="2"/>
      <c r="G1023" s="5"/>
      <c r="H1023" s="5"/>
      <c r="I1023" s="5"/>
      <c r="J1023" s="5"/>
      <c r="K1023" s="5"/>
      <c r="L1023" s="5"/>
      <c r="M1023" s="13"/>
    </row>
    <row r="1024" spans="1:13">
      <c r="A1024" s="2"/>
      <c r="B1024" s="2"/>
      <c r="C1024" s="2"/>
      <c r="D1024" s="2"/>
      <c r="E1024" s="2"/>
      <c r="F1024" s="2"/>
      <c r="G1024" s="5"/>
      <c r="H1024" s="5"/>
      <c r="I1024" s="5"/>
      <c r="J1024" s="5"/>
      <c r="K1024" s="5"/>
      <c r="L1024" s="5"/>
      <c r="M1024" s="13"/>
    </row>
    <row r="1025" spans="1:13">
      <c r="A1025" s="2"/>
      <c r="B1025" s="2"/>
      <c r="C1025" s="2"/>
      <c r="D1025" s="2"/>
      <c r="E1025" s="2"/>
      <c r="F1025" s="2"/>
      <c r="G1025" s="5"/>
      <c r="H1025" s="5"/>
      <c r="I1025" s="5"/>
      <c r="J1025" s="5"/>
      <c r="K1025" s="5"/>
      <c r="L1025" s="5"/>
      <c r="M1025" s="13"/>
    </row>
    <row r="1026" spans="1:13">
      <c r="A1026" s="2"/>
      <c r="B1026" s="2"/>
      <c r="C1026" s="2"/>
      <c r="D1026" s="2"/>
      <c r="E1026" s="2"/>
      <c r="F1026" s="2"/>
      <c r="G1026" s="5"/>
      <c r="H1026" s="5"/>
      <c r="I1026" s="5"/>
      <c r="J1026" s="5"/>
      <c r="K1026" s="5"/>
      <c r="L1026" s="5"/>
      <c r="M1026" s="13"/>
    </row>
    <row r="1027" spans="1:13">
      <c r="A1027" s="2"/>
      <c r="B1027" s="2"/>
      <c r="C1027" s="2"/>
      <c r="D1027" s="2"/>
      <c r="E1027" s="2"/>
      <c r="F1027" s="2"/>
      <c r="G1027" s="5"/>
      <c r="H1027" s="5"/>
      <c r="I1027" s="5"/>
      <c r="J1027" s="5"/>
      <c r="K1027" s="5"/>
      <c r="L1027" s="5"/>
      <c r="M1027" s="13"/>
    </row>
    <row r="1028" spans="1:13">
      <c r="A1028" s="2"/>
      <c r="B1028" s="2"/>
      <c r="C1028" s="2"/>
      <c r="D1028" s="2"/>
      <c r="E1028" s="2"/>
      <c r="F1028" s="2"/>
      <c r="G1028" s="5"/>
      <c r="H1028" s="5"/>
      <c r="I1028" s="5"/>
      <c r="J1028" s="5"/>
      <c r="K1028" s="5"/>
      <c r="L1028" s="5"/>
      <c r="M1028" s="13"/>
    </row>
    <row r="1029" spans="1:13">
      <c r="A1029" s="2"/>
      <c r="B1029" s="2"/>
      <c r="C1029" s="2"/>
      <c r="D1029" s="2"/>
      <c r="E1029" s="2"/>
      <c r="F1029" s="2"/>
      <c r="G1029" s="5"/>
      <c r="H1029" s="5"/>
      <c r="I1029" s="5"/>
      <c r="J1029" s="5"/>
      <c r="K1029" s="5"/>
      <c r="L1029" s="5"/>
      <c r="M1029" s="13"/>
    </row>
    <row r="1030" spans="1:13">
      <c r="A1030" s="2"/>
      <c r="B1030" s="2"/>
      <c r="C1030" s="2"/>
      <c r="D1030" s="2"/>
      <c r="E1030" s="2"/>
      <c r="F1030" s="2"/>
      <c r="G1030" s="5"/>
      <c r="H1030" s="5"/>
      <c r="I1030" s="5"/>
      <c r="J1030" s="5"/>
      <c r="K1030" s="5"/>
      <c r="L1030" s="5"/>
      <c r="M1030" s="13"/>
    </row>
    <row r="1031" spans="1:13">
      <c r="A1031" s="2"/>
      <c r="B1031" s="2"/>
      <c r="C1031" s="2"/>
      <c r="D1031" s="2"/>
      <c r="E1031" s="2"/>
      <c r="F1031" s="2"/>
      <c r="G1031" s="5"/>
      <c r="H1031" s="5"/>
      <c r="I1031" s="5"/>
      <c r="J1031" s="5"/>
      <c r="K1031" s="5"/>
      <c r="L1031" s="5"/>
      <c r="M1031" s="13"/>
    </row>
    <row r="1032" spans="1:13">
      <c r="A1032" s="2"/>
      <c r="B1032" s="2"/>
      <c r="C1032" s="2"/>
      <c r="D1032" s="2"/>
      <c r="E1032" s="2"/>
      <c r="F1032" s="2"/>
      <c r="G1032" s="5"/>
      <c r="H1032" s="5"/>
      <c r="I1032" s="5"/>
      <c r="J1032" s="5"/>
      <c r="K1032" s="5"/>
      <c r="L1032" s="5"/>
      <c r="M1032" s="13"/>
    </row>
    <row r="1033" spans="1:13">
      <c r="A1033" s="2"/>
      <c r="B1033" s="2"/>
      <c r="C1033" s="2"/>
      <c r="D1033" s="2"/>
      <c r="E1033" s="2"/>
      <c r="F1033" s="2"/>
      <c r="G1033" s="5"/>
      <c r="H1033" s="5"/>
      <c r="I1033" s="5"/>
      <c r="J1033" s="5"/>
      <c r="K1033" s="5"/>
      <c r="L1033" s="5"/>
      <c r="M1033" s="13"/>
    </row>
    <row r="1034" spans="1:13">
      <c r="A1034" s="2"/>
      <c r="B1034" s="2"/>
      <c r="C1034" s="2"/>
      <c r="D1034" s="2"/>
      <c r="E1034" s="2"/>
      <c r="F1034" s="2"/>
      <c r="G1034" s="5"/>
      <c r="H1034" s="5"/>
      <c r="I1034" s="5"/>
      <c r="J1034" s="5"/>
      <c r="K1034" s="5"/>
      <c r="L1034" s="5"/>
      <c r="M1034" s="13"/>
    </row>
    <row r="1035" spans="1:13">
      <c r="A1035" s="2"/>
      <c r="B1035" s="2"/>
      <c r="C1035" s="2"/>
      <c r="D1035" s="2"/>
      <c r="E1035" s="2"/>
      <c r="F1035" s="2"/>
      <c r="G1035" s="5"/>
      <c r="H1035" s="5"/>
      <c r="I1035" s="5"/>
      <c r="J1035" s="5"/>
      <c r="K1035" s="5"/>
      <c r="L1035" s="5"/>
      <c r="M1035" s="13"/>
    </row>
    <row r="1036" spans="1:13">
      <c r="A1036" s="2"/>
      <c r="B1036" s="2"/>
      <c r="C1036" s="2"/>
      <c r="D1036" s="2"/>
      <c r="E1036" s="2"/>
      <c r="F1036" s="2"/>
      <c r="G1036" s="5"/>
      <c r="H1036" s="5"/>
      <c r="I1036" s="5"/>
      <c r="J1036" s="5"/>
      <c r="K1036" s="5"/>
      <c r="L1036" s="5"/>
      <c r="M1036" s="13"/>
    </row>
    <row r="1037" spans="1:13">
      <c r="A1037" s="2"/>
      <c r="B1037" s="2"/>
      <c r="C1037" s="2"/>
      <c r="D1037" s="2"/>
      <c r="E1037" s="2"/>
      <c r="F1037" s="2"/>
      <c r="G1037" s="5"/>
      <c r="H1037" s="5"/>
      <c r="I1037" s="5"/>
      <c r="J1037" s="5"/>
      <c r="K1037" s="5"/>
      <c r="L1037" s="5"/>
      <c r="M1037" s="13"/>
    </row>
    <row r="1038" spans="1:13">
      <c r="A1038" s="2"/>
      <c r="B1038" s="2"/>
      <c r="C1038" s="2"/>
      <c r="D1038" s="2"/>
      <c r="E1038" s="2"/>
      <c r="F1038" s="2"/>
      <c r="G1038" s="5"/>
      <c r="H1038" s="5"/>
      <c r="I1038" s="5"/>
      <c r="J1038" s="5"/>
      <c r="K1038" s="5"/>
      <c r="L1038" s="5"/>
      <c r="M1038" s="13"/>
    </row>
    <row r="1039" spans="1:13">
      <c r="A1039" s="2"/>
      <c r="B1039" s="2"/>
      <c r="C1039" s="2"/>
      <c r="D1039" s="2"/>
      <c r="E1039" s="2"/>
      <c r="F1039" s="2"/>
      <c r="G1039" s="5"/>
      <c r="H1039" s="5"/>
      <c r="I1039" s="5"/>
      <c r="J1039" s="5"/>
      <c r="K1039" s="5"/>
      <c r="L1039" s="5"/>
      <c r="M1039" s="13"/>
    </row>
    <row r="1040" spans="1:13">
      <c r="A1040" s="2"/>
      <c r="B1040" s="2"/>
      <c r="C1040" s="2"/>
      <c r="D1040" s="2"/>
      <c r="E1040" s="2"/>
      <c r="F1040" s="2"/>
      <c r="G1040" s="5"/>
      <c r="H1040" s="5"/>
      <c r="I1040" s="5"/>
      <c r="J1040" s="5"/>
      <c r="K1040" s="5"/>
      <c r="L1040" s="5"/>
      <c r="M1040" s="13"/>
    </row>
    <row r="1041" spans="1:13">
      <c r="A1041" s="2"/>
      <c r="B1041" s="2"/>
      <c r="C1041" s="2"/>
      <c r="D1041" s="2"/>
      <c r="E1041" s="2"/>
      <c r="F1041" s="2"/>
      <c r="G1041" s="5"/>
      <c r="H1041" s="5"/>
      <c r="I1041" s="5"/>
      <c r="J1041" s="5"/>
      <c r="K1041" s="5"/>
      <c r="L1041" s="5"/>
      <c r="M1041" s="13"/>
    </row>
    <row r="1042" spans="1:13">
      <c r="A1042" s="2"/>
      <c r="B1042" s="2"/>
      <c r="C1042" s="2"/>
      <c r="D1042" s="2"/>
      <c r="E1042" s="2"/>
      <c r="F1042" s="2"/>
      <c r="G1042" s="5"/>
      <c r="H1042" s="5"/>
      <c r="I1042" s="5"/>
      <c r="J1042" s="5"/>
      <c r="K1042" s="5"/>
      <c r="L1042" s="5"/>
      <c r="M1042" s="13"/>
    </row>
    <row r="1043" spans="1:13">
      <c r="A1043" s="2"/>
      <c r="B1043" s="2"/>
      <c r="C1043" s="2"/>
      <c r="D1043" s="2"/>
      <c r="E1043" s="2"/>
      <c r="F1043" s="2"/>
      <c r="G1043" s="5"/>
      <c r="H1043" s="5"/>
      <c r="I1043" s="5"/>
      <c r="J1043" s="5"/>
      <c r="K1043" s="5"/>
      <c r="L1043" s="5"/>
      <c r="M1043" s="13"/>
    </row>
    <row r="1044" spans="1:13">
      <c r="A1044" s="2"/>
      <c r="B1044" s="2"/>
      <c r="C1044" s="2"/>
      <c r="D1044" s="2"/>
      <c r="E1044" s="2"/>
      <c r="F1044" s="2"/>
      <c r="G1044" s="5"/>
      <c r="H1044" s="5"/>
      <c r="I1044" s="5"/>
      <c r="J1044" s="5"/>
      <c r="K1044" s="5"/>
      <c r="L1044" s="5"/>
      <c r="M1044" s="13"/>
    </row>
    <row r="1045" spans="1:13">
      <c r="A1045" s="2"/>
      <c r="B1045" s="2"/>
      <c r="C1045" s="2"/>
      <c r="D1045" s="2"/>
      <c r="E1045" s="2"/>
      <c r="F1045" s="2"/>
      <c r="G1045" s="5"/>
      <c r="H1045" s="5"/>
      <c r="I1045" s="5"/>
      <c r="J1045" s="5"/>
      <c r="K1045" s="5"/>
      <c r="L1045" s="5"/>
      <c r="M1045" s="13"/>
    </row>
    <row r="1046" spans="1:13">
      <c r="A1046" s="2"/>
      <c r="B1046" s="2"/>
      <c r="C1046" s="2"/>
      <c r="D1046" s="2"/>
      <c r="E1046" s="2"/>
      <c r="F1046" s="2"/>
      <c r="G1046" s="5"/>
      <c r="H1046" s="5"/>
      <c r="I1046" s="5"/>
      <c r="J1046" s="5"/>
      <c r="K1046" s="5"/>
      <c r="L1046" s="5"/>
      <c r="M1046" s="13"/>
    </row>
    <row r="1047" spans="1:13">
      <c r="A1047" s="2"/>
      <c r="B1047" s="2"/>
      <c r="C1047" s="2"/>
      <c r="D1047" s="2"/>
      <c r="E1047" s="2"/>
      <c r="F1047" s="2"/>
      <c r="G1047" s="5"/>
      <c r="H1047" s="5"/>
      <c r="I1047" s="5"/>
      <c r="J1047" s="5"/>
      <c r="K1047" s="5"/>
      <c r="L1047" s="5"/>
      <c r="M1047" s="13"/>
    </row>
    <row r="1048" spans="1:13">
      <c r="A1048" s="2"/>
      <c r="B1048" s="2"/>
      <c r="C1048" s="2"/>
      <c r="D1048" s="2"/>
      <c r="E1048" s="2"/>
      <c r="F1048" s="2"/>
      <c r="G1048" s="5"/>
      <c r="H1048" s="5"/>
      <c r="I1048" s="5"/>
      <c r="J1048" s="5"/>
      <c r="K1048" s="5"/>
      <c r="L1048" s="5"/>
      <c r="M1048" s="13"/>
    </row>
    <row r="1049" spans="1:13">
      <c r="A1049" s="2"/>
      <c r="B1049" s="2"/>
      <c r="C1049" s="2"/>
      <c r="D1049" s="2"/>
      <c r="E1049" s="2"/>
      <c r="F1049" s="2"/>
      <c r="G1049" s="5"/>
      <c r="H1049" s="5"/>
      <c r="I1049" s="5"/>
      <c r="J1049" s="5"/>
      <c r="K1049" s="5"/>
      <c r="L1049" s="5"/>
      <c r="M1049" s="13"/>
    </row>
    <row r="1050" spans="1:13">
      <c r="A1050" s="2"/>
      <c r="B1050" s="2"/>
      <c r="C1050" s="2"/>
      <c r="D1050" s="2"/>
      <c r="E1050" s="2"/>
      <c r="F1050" s="2"/>
      <c r="G1050" s="5"/>
      <c r="H1050" s="5"/>
      <c r="I1050" s="5"/>
      <c r="J1050" s="5"/>
      <c r="K1050" s="5"/>
      <c r="L1050" s="5"/>
      <c r="M1050" s="13"/>
    </row>
    <row r="1051" spans="1:13">
      <c r="A1051" s="2"/>
      <c r="B1051" s="2"/>
      <c r="C1051" s="2"/>
      <c r="D1051" s="2"/>
      <c r="E1051" s="2"/>
      <c r="F1051" s="2"/>
      <c r="G1051" s="5"/>
      <c r="H1051" s="5"/>
      <c r="I1051" s="5"/>
      <c r="J1051" s="5"/>
      <c r="K1051" s="5"/>
      <c r="L1051" s="5"/>
      <c r="M1051" s="13"/>
    </row>
    <row r="1052" spans="1:13">
      <c r="A1052" s="2"/>
      <c r="B1052" s="2"/>
      <c r="C1052" s="2"/>
      <c r="D1052" s="2"/>
      <c r="E1052" s="2"/>
      <c r="F1052" s="2"/>
      <c r="G1052" s="5"/>
      <c r="H1052" s="5"/>
      <c r="I1052" s="5"/>
      <c r="J1052" s="5"/>
      <c r="K1052" s="5"/>
      <c r="L1052" s="5"/>
      <c r="M1052" s="13"/>
    </row>
    <row r="1053" spans="1:13">
      <c r="A1053" s="2"/>
      <c r="B1053" s="2"/>
      <c r="C1053" s="2"/>
      <c r="D1053" s="2"/>
      <c r="E1053" s="2"/>
      <c r="F1053" s="2"/>
      <c r="G1053" s="5"/>
      <c r="H1053" s="5"/>
      <c r="I1053" s="5"/>
      <c r="J1053" s="5"/>
      <c r="K1053" s="5"/>
      <c r="L1053" s="5"/>
      <c r="M1053" s="13"/>
    </row>
    <row r="1054" spans="1:13">
      <c r="A1054" s="2"/>
      <c r="B1054" s="2"/>
      <c r="C1054" s="2"/>
      <c r="D1054" s="2"/>
      <c r="E1054" s="2"/>
      <c r="F1054" s="2"/>
      <c r="G1054" s="5"/>
      <c r="H1054" s="5"/>
      <c r="I1054" s="5"/>
      <c r="J1054" s="5"/>
      <c r="K1054" s="5"/>
      <c r="L1054" s="5"/>
      <c r="M1054" s="13"/>
    </row>
    <row r="1055" spans="1:13">
      <c r="A1055" s="2"/>
      <c r="B1055" s="2"/>
      <c r="C1055" s="2"/>
      <c r="D1055" s="2"/>
      <c r="E1055" s="2"/>
      <c r="F1055" s="2"/>
      <c r="G1055" s="5"/>
      <c r="H1055" s="5"/>
      <c r="I1055" s="5"/>
      <c r="J1055" s="5"/>
      <c r="K1055" s="5"/>
      <c r="L1055" s="5"/>
      <c r="M1055" s="13"/>
    </row>
    <row r="1056" spans="1:13">
      <c r="A1056" s="2"/>
      <c r="B1056" s="2"/>
      <c r="C1056" s="2"/>
      <c r="D1056" s="2"/>
      <c r="E1056" s="2"/>
      <c r="F1056" s="2"/>
      <c r="G1056" s="5"/>
      <c r="H1056" s="5"/>
      <c r="I1056" s="5"/>
      <c r="J1056" s="5"/>
      <c r="K1056" s="5"/>
      <c r="L1056" s="5"/>
      <c r="M1056" s="13"/>
    </row>
    <row r="1057" spans="1:13">
      <c r="A1057" s="2"/>
      <c r="B1057" s="2"/>
      <c r="C1057" s="2"/>
      <c r="D1057" s="2"/>
      <c r="E1057" s="2"/>
      <c r="F1057" s="2"/>
      <c r="G1057" s="5"/>
      <c r="H1057" s="5"/>
      <c r="I1057" s="5"/>
      <c r="J1057" s="5"/>
      <c r="K1057" s="5"/>
      <c r="L1057" s="5"/>
      <c r="M1057" s="13"/>
    </row>
    <row r="1058" spans="1:13">
      <c r="A1058" s="2"/>
      <c r="B1058" s="2"/>
      <c r="C1058" s="2"/>
      <c r="D1058" s="2"/>
      <c r="E1058" s="2"/>
      <c r="F1058" s="2"/>
      <c r="G1058" s="5"/>
      <c r="H1058" s="5"/>
      <c r="I1058" s="5"/>
      <c r="J1058" s="5"/>
      <c r="K1058" s="5"/>
      <c r="L1058" s="5"/>
      <c r="M1058" s="13"/>
    </row>
    <row r="1059" spans="1:13">
      <c r="A1059" s="2"/>
      <c r="B1059" s="2"/>
      <c r="C1059" s="2"/>
      <c r="D1059" s="2"/>
      <c r="E1059" s="2"/>
      <c r="F1059" s="2"/>
      <c r="G1059" s="5"/>
      <c r="H1059" s="5"/>
      <c r="I1059" s="5"/>
      <c r="J1059" s="5"/>
      <c r="K1059" s="5"/>
      <c r="L1059" s="5"/>
      <c r="M1059" s="13"/>
    </row>
    <row r="1060" spans="1:13">
      <c r="A1060" s="2"/>
      <c r="B1060" s="2"/>
      <c r="C1060" s="2"/>
      <c r="D1060" s="2"/>
      <c r="E1060" s="2"/>
      <c r="F1060" s="2"/>
      <c r="G1060" s="5"/>
      <c r="H1060" s="5"/>
      <c r="I1060" s="5"/>
      <c r="J1060" s="5"/>
      <c r="K1060" s="5"/>
      <c r="L1060" s="5"/>
      <c r="M1060" s="13"/>
    </row>
    <row r="1061" spans="1:13">
      <c r="A1061" s="2"/>
      <c r="B1061" s="2"/>
      <c r="C1061" s="2"/>
      <c r="D1061" s="2"/>
      <c r="E1061" s="2"/>
      <c r="F1061" s="2"/>
      <c r="G1061" s="5"/>
      <c r="H1061" s="5"/>
      <c r="I1061" s="5"/>
      <c r="J1061" s="5"/>
      <c r="K1061" s="5"/>
      <c r="L1061" s="5"/>
      <c r="M1061" s="13"/>
    </row>
    <row r="1062" spans="1:13">
      <c r="A1062" s="2"/>
      <c r="B1062" s="2"/>
      <c r="C1062" s="2"/>
      <c r="D1062" s="2"/>
      <c r="E1062" s="2"/>
      <c r="F1062" s="2"/>
      <c r="G1062" s="5"/>
      <c r="H1062" s="5"/>
      <c r="I1062" s="5"/>
      <c r="J1062" s="5"/>
      <c r="K1062" s="5"/>
      <c r="L1062" s="5"/>
      <c r="M1062" s="13"/>
    </row>
    <row r="1063" spans="1:13">
      <c r="A1063" s="2"/>
      <c r="B1063" s="2"/>
      <c r="C1063" s="2"/>
      <c r="D1063" s="2"/>
      <c r="E1063" s="2"/>
      <c r="F1063" s="2"/>
      <c r="G1063" s="5"/>
      <c r="H1063" s="5"/>
      <c r="I1063" s="5"/>
      <c r="J1063" s="5"/>
      <c r="K1063" s="5"/>
      <c r="L1063" s="5"/>
      <c r="M1063" s="13"/>
    </row>
    <row r="1064" spans="1:13">
      <c r="A1064" s="2"/>
      <c r="B1064" s="2"/>
      <c r="C1064" s="2"/>
      <c r="D1064" s="2"/>
      <c r="E1064" s="2"/>
      <c r="F1064" s="2"/>
      <c r="G1064" s="5"/>
      <c r="H1064" s="5"/>
      <c r="I1064" s="5"/>
      <c r="J1064" s="5"/>
      <c r="K1064" s="5"/>
      <c r="L1064" s="5"/>
      <c r="M1064" s="13"/>
    </row>
    <row r="1065" spans="1:13">
      <c r="A1065" s="2"/>
      <c r="B1065" s="2"/>
      <c r="C1065" s="2"/>
      <c r="D1065" s="2"/>
      <c r="E1065" s="2"/>
      <c r="F1065" s="2"/>
      <c r="G1065" s="5"/>
      <c r="H1065" s="5"/>
      <c r="I1065" s="5"/>
      <c r="J1065" s="5"/>
      <c r="K1065" s="5"/>
      <c r="L1065" s="5"/>
      <c r="M1065" s="13"/>
    </row>
    <row r="1066" spans="1:13">
      <c r="A1066" s="2"/>
      <c r="B1066" s="2"/>
      <c r="C1066" s="2"/>
      <c r="D1066" s="2"/>
      <c r="E1066" s="2"/>
      <c r="F1066" s="2"/>
      <c r="G1066" s="5"/>
      <c r="H1066" s="5"/>
      <c r="I1066" s="5"/>
      <c r="J1066" s="5"/>
      <c r="K1066" s="5"/>
      <c r="L1066" s="5"/>
      <c r="M1066" s="13"/>
    </row>
    <row r="1067" spans="1:13">
      <c r="A1067" s="2"/>
      <c r="B1067" s="2"/>
      <c r="C1067" s="2"/>
      <c r="D1067" s="2"/>
      <c r="E1067" s="2"/>
      <c r="F1067" s="2"/>
      <c r="G1067" s="5"/>
      <c r="H1067" s="5"/>
      <c r="I1067" s="5"/>
      <c r="J1067" s="5"/>
      <c r="K1067" s="5"/>
      <c r="L1067" s="5"/>
      <c r="M1067" s="13"/>
    </row>
    <row r="1068" spans="1:13">
      <c r="A1068" s="2"/>
      <c r="B1068" s="2"/>
      <c r="C1068" s="2"/>
      <c r="D1068" s="2"/>
      <c r="E1068" s="2"/>
      <c r="F1068" s="2"/>
      <c r="G1068" s="5"/>
      <c r="H1068" s="5"/>
      <c r="I1068" s="5"/>
      <c r="J1068" s="5"/>
      <c r="K1068" s="5"/>
      <c r="L1068" s="5"/>
      <c r="M1068" s="13"/>
    </row>
    <row r="1069" spans="1:13">
      <c r="A1069" s="2"/>
      <c r="B1069" s="2"/>
      <c r="C1069" s="2"/>
      <c r="D1069" s="2"/>
      <c r="E1069" s="2"/>
      <c r="F1069" s="2"/>
      <c r="G1069" s="5"/>
      <c r="H1069" s="5"/>
      <c r="I1069" s="5"/>
      <c r="J1069" s="5"/>
      <c r="K1069" s="5"/>
      <c r="L1069" s="5"/>
      <c r="M1069" s="13"/>
    </row>
    <row r="1070" spans="1:13">
      <c r="A1070" s="2"/>
      <c r="B1070" s="2"/>
      <c r="C1070" s="2"/>
      <c r="D1070" s="2"/>
      <c r="E1070" s="2"/>
      <c r="F1070" s="2"/>
      <c r="G1070" s="5"/>
      <c r="H1070" s="5"/>
      <c r="I1070" s="5"/>
      <c r="J1070" s="5"/>
      <c r="K1070" s="5"/>
      <c r="L1070" s="5"/>
      <c r="M1070" s="13"/>
    </row>
    <row r="1071" spans="1:13">
      <c r="A1071" s="2"/>
      <c r="B1071" s="2"/>
      <c r="C1071" s="2"/>
      <c r="D1071" s="2"/>
      <c r="E1071" s="2"/>
      <c r="F1071" s="2"/>
      <c r="G1071" s="5"/>
      <c r="H1071" s="5"/>
      <c r="I1071" s="5"/>
      <c r="J1071" s="5"/>
      <c r="K1071" s="5"/>
      <c r="L1071" s="5"/>
      <c r="M1071" s="13"/>
    </row>
    <row r="1072" spans="1:13">
      <c r="A1072" s="2"/>
      <c r="B1072" s="2"/>
      <c r="C1072" s="2"/>
      <c r="D1072" s="2"/>
      <c r="E1072" s="2"/>
      <c r="F1072" s="2"/>
      <c r="G1072" s="5"/>
      <c r="H1072" s="5"/>
      <c r="I1072" s="5"/>
      <c r="J1072" s="5"/>
      <c r="K1072" s="5"/>
      <c r="L1072" s="5"/>
      <c r="M1072" s="13"/>
    </row>
    <row r="1073" spans="1:13">
      <c r="A1073" s="2"/>
      <c r="B1073" s="2"/>
      <c r="C1073" s="2"/>
      <c r="D1073" s="2"/>
      <c r="E1073" s="2"/>
      <c r="F1073" s="2"/>
      <c r="G1073" s="5"/>
      <c r="H1073" s="5"/>
      <c r="I1073" s="5"/>
      <c r="J1073" s="5"/>
      <c r="K1073" s="5"/>
      <c r="L1073" s="5"/>
      <c r="M1073" s="13"/>
    </row>
    <row r="1074" spans="1:13">
      <c r="A1074" s="2"/>
      <c r="B1074" s="2"/>
      <c r="C1074" s="2"/>
      <c r="D1074" s="2"/>
      <c r="E1074" s="2"/>
      <c r="F1074" s="2"/>
      <c r="G1074" s="5"/>
      <c r="H1074" s="5"/>
      <c r="I1074" s="5"/>
      <c r="J1074" s="5"/>
      <c r="K1074" s="5"/>
      <c r="L1074" s="5"/>
      <c r="M1074" s="13"/>
    </row>
    <row r="1075" spans="1:13">
      <c r="A1075" s="2"/>
      <c r="B1075" s="2"/>
      <c r="C1075" s="2"/>
      <c r="D1075" s="2"/>
      <c r="E1075" s="2"/>
      <c r="F1075" s="2"/>
      <c r="G1075" s="5"/>
      <c r="H1075" s="5"/>
      <c r="I1075" s="5"/>
      <c r="J1075" s="5"/>
      <c r="K1075" s="5"/>
      <c r="L1075" s="5"/>
      <c r="M1075" s="13"/>
    </row>
    <row r="1076" spans="1:13">
      <c r="A1076" s="2"/>
      <c r="B1076" s="2"/>
      <c r="C1076" s="2"/>
      <c r="D1076" s="2"/>
      <c r="E1076" s="2"/>
      <c r="F1076" s="2"/>
      <c r="G1076" s="5"/>
      <c r="H1076" s="5"/>
      <c r="I1076" s="5"/>
      <c r="J1076" s="5"/>
      <c r="K1076" s="5"/>
      <c r="L1076" s="5"/>
      <c r="M1076" s="13"/>
    </row>
    <row r="1077" spans="1:13">
      <c r="A1077" s="2"/>
      <c r="B1077" s="2"/>
      <c r="C1077" s="2"/>
      <c r="D1077" s="2"/>
      <c r="E1077" s="2"/>
      <c r="F1077" s="2"/>
      <c r="G1077" s="5"/>
      <c r="H1077" s="5"/>
      <c r="I1077" s="5"/>
      <c r="J1077" s="5"/>
      <c r="K1077" s="5"/>
      <c r="L1077" s="5"/>
      <c r="M1077" s="13"/>
    </row>
    <row r="1078" spans="1:13">
      <c r="A1078" s="2"/>
      <c r="B1078" s="2"/>
      <c r="C1078" s="2"/>
      <c r="D1078" s="2"/>
      <c r="E1078" s="2"/>
      <c r="F1078" s="2"/>
      <c r="G1078" s="5"/>
      <c r="H1078" s="5"/>
      <c r="I1078" s="5"/>
      <c r="J1078" s="5"/>
      <c r="K1078" s="5"/>
      <c r="L1078" s="5"/>
      <c r="M1078" s="13"/>
    </row>
    <row r="1079" spans="1:13">
      <c r="A1079" s="2"/>
      <c r="B1079" s="2"/>
      <c r="C1079" s="2"/>
      <c r="D1079" s="2"/>
      <c r="E1079" s="2"/>
      <c r="F1079" s="2"/>
      <c r="G1079" s="5"/>
      <c r="H1079" s="5"/>
      <c r="I1079" s="5"/>
      <c r="J1079" s="5"/>
      <c r="K1079" s="5"/>
      <c r="L1079" s="5"/>
      <c r="M1079" s="13"/>
    </row>
    <row r="1080" spans="1:13">
      <c r="A1080" s="2"/>
      <c r="B1080" s="2"/>
      <c r="C1080" s="2"/>
      <c r="D1080" s="2"/>
      <c r="E1080" s="2"/>
      <c r="F1080" s="2"/>
      <c r="G1080" s="5"/>
      <c r="H1080" s="5"/>
      <c r="I1080" s="5"/>
      <c r="J1080" s="5"/>
      <c r="K1080" s="5"/>
      <c r="L1080" s="5"/>
      <c r="M1080" s="13"/>
    </row>
    <row r="1081" spans="1:13">
      <c r="A1081" s="2"/>
      <c r="B1081" s="2"/>
      <c r="C1081" s="2"/>
      <c r="D1081" s="2"/>
      <c r="E1081" s="2"/>
      <c r="F1081" s="2"/>
      <c r="G1081" s="5"/>
      <c r="H1081" s="5"/>
      <c r="I1081" s="5"/>
      <c r="J1081" s="5"/>
      <c r="K1081" s="5"/>
      <c r="L1081" s="5"/>
      <c r="M1081" s="13"/>
    </row>
    <row r="1082" spans="1:13">
      <c r="A1082" s="2"/>
      <c r="B1082" s="2"/>
      <c r="C1082" s="2"/>
      <c r="D1082" s="2"/>
      <c r="E1082" s="2"/>
      <c r="F1082" s="2"/>
      <c r="G1082" s="5"/>
      <c r="H1082" s="5"/>
      <c r="I1082" s="5"/>
      <c r="J1082" s="5"/>
      <c r="K1082" s="5"/>
      <c r="L1082" s="5"/>
      <c r="M1082" s="13"/>
    </row>
    <row r="1083" spans="1:13">
      <c r="A1083" s="2"/>
      <c r="B1083" s="2"/>
      <c r="C1083" s="2"/>
      <c r="D1083" s="2"/>
      <c r="E1083" s="2"/>
      <c r="F1083" s="2"/>
      <c r="G1083" s="5"/>
      <c r="H1083" s="5"/>
      <c r="I1083" s="5"/>
      <c r="J1083" s="5"/>
      <c r="K1083" s="5"/>
      <c r="L1083" s="5"/>
      <c r="M1083" s="13"/>
    </row>
    <row r="1084" spans="1:13">
      <c r="A1084" s="2"/>
      <c r="B1084" s="2"/>
      <c r="C1084" s="2"/>
      <c r="D1084" s="2"/>
      <c r="E1084" s="2"/>
      <c r="F1084" s="2"/>
      <c r="G1084" s="5"/>
      <c r="H1084" s="5"/>
      <c r="I1084" s="5"/>
      <c r="J1084" s="5"/>
      <c r="K1084" s="5"/>
      <c r="L1084" s="5"/>
      <c r="M1084" s="13"/>
    </row>
    <row r="1085" spans="1:13">
      <c r="A1085" s="2"/>
      <c r="B1085" s="2"/>
      <c r="C1085" s="2"/>
      <c r="D1085" s="2"/>
      <c r="E1085" s="2"/>
      <c r="F1085" s="2"/>
      <c r="G1085" s="5"/>
      <c r="H1085" s="5"/>
      <c r="I1085" s="5"/>
      <c r="J1085" s="5"/>
      <c r="K1085" s="5"/>
      <c r="L1085" s="5"/>
      <c r="M1085" s="13"/>
    </row>
    <row r="1086" spans="1:13">
      <c r="A1086" s="2"/>
      <c r="B1086" s="2"/>
      <c r="C1086" s="2"/>
      <c r="D1086" s="2"/>
      <c r="E1086" s="2"/>
      <c r="F1086" s="2"/>
      <c r="G1086" s="5"/>
      <c r="H1086" s="5"/>
      <c r="I1086" s="5"/>
      <c r="J1086" s="5"/>
      <c r="K1086" s="5"/>
      <c r="L1086" s="5"/>
      <c r="M1086" s="13"/>
    </row>
    <row r="1087" spans="1:13">
      <c r="A1087" s="2"/>
      <c r="B1087" s="2"/>
      <c r="C1087" s="2"/>
      <c r="D1087" s="2"/>
      <c r="E1087" s="2"/>
      <c r="F1087" s="2"/>
      <c r="G1087" s="5"/>
      <c r="H1087" s="5"/>
      <c r="I1087" s="5"/>
      <c r="J1087" s="5"/>
      <c r="K1087" s="5"/>
      <c r="L1087" s="5"/>
      <c r="M1087" s="13"/>
    </row>
    <row r="1088" spans="1:13">
      <c r="A1088" s="2"/>
      <c r="B1088" s="2"/>
      <c r="C1088" s="2"/>
      <c r="D1088" s="2"/>
      <c r="E1088" s="2"/>
      <c r="F1088" s="2"/>
      <c r="G1088" s="5"/>
      <c r="H1088" s="5"/>
      <c r="I1088" s="5"/>
      <c r="J1088" s="5"/>
      <c r="K1088" s="5"/>
      <c r="L1088" s="5"/>
      <c r="M1088" s="13"/>
    </row>
    <row r="1089" spans="1:13">
      <c r="A1089" s="2"/>
      <c r="B1089" s="2"/>
      <c r="C1089" s="2"/>
      <c r="D1089" s="2"/>
      <c r="E1089" s="2"/>
      <c r="F1089" s="2"/>
      <c r="G1089" s="5"/>
      <c r="H1089" s="5"/>
      <c r="I1089" s="5"/>
      <c r="J1089" s="5"/>
      <c r="K1089" s="5"/>
      <c r="L1089" s="5"/>
      <c r="M1089" s="13"/>
    </row>
    <row r="1090" spans="1:13">
      <c r="A1090" s="2"/>
      <c r="B1090" s="2"/>
      <c r="C1090" s="2"/>
      <c r="D1090" s="2"/>
      <c r="E1090" s="2"/>
      <c r="F1090" s="2"/>
      <c r="G1090" s="5"/>
      <c r="H1090" s="5"/>
      <c r="I1090" s="5"/>
      <c r="J1090" s="5"/>
      <c r="K1090" s="5"/>
      <c r="L1090" s="5"/>
      <c r="M1090" s="13"/>
    </row>
    <row r="1091" spans="1:13">
      <c r="A1091" s="2"/>
      <c r="B1091" s="2"/>
      <c r="C1091" s="2"/>
      <c r="D1091" s="2"/>
      <c r="E1091" s="2"/>
      <c r="F1091" s="2"/>
      <c r="G1091" s="5"/>
      <c r="H1091" s="5"/>
      <c r="I1091" s="5"/>
      <c r="J1091" s="5"/>
      <c r="K1091" s="5"/>
      <c r="L1091" s="5"/>
      <c r="M1091" s="13"/>
    </row>
    <row r="1092" spans="1:13">
      <c r="A1092" s="2"/>
      <c r="B1092" s="2"/>
      <c r="C1092" s="2"/>
      <c r="D1092" s="2"/>
      <c r="E1092" s="2"/>
      <c r="F1092" s="2"/>
      <c r="G1092" s="5"/>
      <c r="H1092" s="5"/>
      <c r="I1092" s="5"/>
      <c r="J1092" s="5"/>
      <c r="K1092" s="5"/>
      <c r="L1092" s="5"/>
      <c r="M1092" s="13"/>
    </row>
    <row r="1093" spans="1:13">
      <c r="A1093" s="2"/>
      <c r="B1093" s="2"/>
      <c r="C1093" s="2"/>
      <c r="D1093" s="2"/>
      <c r="E1093" s="2"/>
      <c r="F1093" s="2"/>
      <c r="G1093" s="5"/>
      <c r="H1093" s="5"/>
      <c r="I1093" s="5"/>
      <c r="J1093" s="5"/>
      <c r="K1093" s="5"/>
      <c r="L1093" s="5"/>
      <c r="M1093" s="13"/>
    </row>
    <row r="1094" spans="1:13">
      <c r="A1094" s="2"/>
      <c r="B1094" s="2"/>
      <c r="C1094" s="2"/>
      <c r="D1094" s="2"/>
      <c r="E1094" s="2"/>
      <c r="F1094" s="2"/>
      <c r="G1094" s="5"/>
      <c r="H1094" s="5"/>
      <c r="I1094" s="5"/>
      <c r="J1094" s="5"/>
      <c r="K1094" s="5"/>
      <c r="L1094" s="5"/>
      <c r="M1094" s="13"/>
    </row>
    <row r="1095" spans="1:13">
      <c r="A1095" s="2"/>
      <c r="B1095" s="2"/>
      <c r="C1095" s="2"/>
      <c r="D1095" s="2"/>
      <c r="E1095" s="2"/>
      <c r="F1095" s="2"/>
      <c r="G1095" s="5"/>
      <c r="H1095" s="5"/>
      <c r="I1095" s="5"/>
      <c r="J1095" s="5"/>
      <c r="K1095" s="5"/>
      <c r="L1095" s="5"/>
      <c r="M1095" s="13"/>
    </row>
    <row r="1096" spans="1:13">
      <c r="A1096" s="2"/>
      <c r="B1096" s="2"/>
      <c r="C1096" s="2"/>
      <c r="D1096" s="2"/>
      <c r="E1096" s="2"/>
      <c r="F1096" s="2"/>
      <c r="G1096" s="5"/>
      <c r="H1096" s="5"/>
      <c r="I1096" s="5"/>
      <c r="J1096" s="5"/>
      <c r="K1096" s="5"/>
      <c r="L1096" s="5"/>
      <c r="M1096" s="13"/>
    </row>
    <row r="1097" spans="1:13">
      <c r="A1097" s="2"/>
      <c r="B1097" s="2"/>
      <c r="C1097" s="2"/>
      <c r="D1097" s="2"/>
      <c r="E1097" s="2"/>
      <c r="F1097" s="2"/>
      <c r="G1097" s="5"/>
      <c r="H1097" s="5"/>
      <c r="I1097" s="5"/>
      <c r="J1097" s="5"/>
      <c r="K1097" s="5"/>
      <c r="L1097" s="5"/>
      <c r="M1097" s="13"/>
    </row>
    <row r="1098" spans="1:13">
      <c r="A1098" s="2"/>
      <c r="B1098" s="2"/>
      <c r="C1098" s="2"/>
      <c r="D1098" s="2"/>
      <c r="E1098" s="2"/>
      <c r="F1098" s="2"/>
      <c r="G1098" s="5"/>
      <c r="H1098" s="5"/>
      <c r="I1098" s="5"/>
      <c r="J1098" s="5"/>
      <c r="K1098" s="5"/>
      <c r="L1098" s="5"/>
      <c r="M1098" s="13"/>
    </row>
    <row r="1099" spans="1:13">
      <c r="A1099" s="2"/>
      <c r="B1099" s="2"/>
      <c r="C1099" s="2"/>
      <c r="D1099" s="2"/>
      <c r="E1099" s="2"/>
      <c r="F1099" s="2"/>
      <c r="G1099" s="5"/>
      <c r="H1099" s="5"/>
      <c r="I1099" s="5"/>
      <c r="J1099" s="5"/>
      <c r="K1099" s="5"/>
      <c r="L1099" s="5"/>
      <c r="M1099" s="13"/>
    </row>
    <row r="1100" spans="1:13">
      <c r="A1100" s="2"/>
      <c r="B1100" s="2"/>
      <c r="C1100" s="2"/>
      <c r="D1100" s="2"/>
      <c r="E1100" s="2"/>
      <c r="F1100" s="2"/>
      <c r="G1100" s="5"/>
      <c r="H1100" s="5"/>
      <c r="I1100" s="5"/>
      <c r="J1100" s="5"/>
      <c r="K1100" s="5"/>
      <c r="L1100" s="5"/>
      <c r="M1100" s="13"/>
    </row>
    <row r="1101" spans="1:13">
      <c r="A1101" s="2"/>
      <c r="B1101" s="2"/>
      <c r="C1101" s="2"/>
      <c r="D1101" s="2"/>
      <c r="E1101" s="2"/>
      <c r="F1101" s="2"/>
      <c r="G1101" s="5"/>
      <c r="H1101" s="5"/>
      <c r="I1101" s="5"/>
      <c r="J1101" s="5"/>
      <c r="K1101" s="5"/>
      <c r="L1101" s="5"/>
      <c r="M1101" s="13"/>
    </row>
    <row r="1102" spans="1:13">
      <c r="A1102" s="2"/>
      <c r="B1102" s="2"/>
      <c r="C1102" s="2"/>
      <c r="D1102" s="2"/>
      <c r="E1102" s="2"/>
      <c r="F1102" s="2"/>
      <c r="G1102" s="5"/>
      <c r="H1102" s="5"/>
      <c r="I1102" s="5"/>
      <c r="J1102" s="5"/>
      <c r="K1102" s="5"/>
      <c r="L1102" s="5"/>
      <c r="M1102" s="13"/>
    </row>
    <row r="1103" spans="1:13">
      <c r="A1103" s="2"/>
      <c r="B1103" s="2"/>
      <c r="C1103" s="2"/>
      <c r="D1103" s="2"/>
      <c r="E1103" s="2"/>
      <c r="F1103" s="2"/>
      <c r="G1103" s="5"/>
      <c r="H1103" s="5"/>
      <c r="I1103" s="5"/>
      <c r="J1103" s="5"/>
      <c r="K1103" s="5"/>
      <c r="L1103" s="5"/>
      <c r="M1103" s="13"/>
    </row>
    <row r="1104" spans="1:13">
      <c r="A1104" s="2"/>
      <c r="B1104" s="2"/>
      <c r="C1104" s="2"/>
      <c r="D1104" s="2"/>
      <c r="E1104" s="2"/>
      <c r="F1104" s="2"/>
      <c r="G1104" s="5"/>
      <c r="H1104" s="5"/>
      <c r="I1104" s="5"/>
      <c r="J1104" s="5"/>
      <c r="K1104" s="5"/>
      <c r="L1104" s="5"/>
      <c r="M1104" s="13"/>
    </row>
    <row r="1105" spans="1:13">
      <c r="A1105" s="2"/>
      <c r="B1105" s="2"/>
      <c r="C1105" s="2"/>
      <c r="D1105" s="2"/>
      <c r="E1105" s="2"/>
      <c r="F1105" s="2"/>
      <c r="G1105" s="5"/>
      <c r="H1105" s="5"/>
      <c r="I1105" s="5"/>
      <c r="J1105" s="5"/>
      <c r="K1105" s="5"/>
      <c r="L1105" s="5"/>
      <c r="M1105" s="13"/>
    </row>
    <row r="1106" spans="1:13">
      <c r="A1106" s="2"/>
      <c r="B1106" s="2"/>
      <c r="C1106" s="2"/>
      <c r="D1106" s="2"/>
      <c r="E1106" s="2"/>
      <c r="F1106" s="2"/>
      <c r="G1106" s="5"/>
      <c r="H1106" s="5"/>
      <c r="I1106" s="5"/>
      <c r="J1106" s="5"/>
      <c r="K1106" s="5"/>
      <c r="L1106" s="5"/>
      <c r="M1106" s="13"/>
    </row>
    <row r="1107" spans="1:13">
      <c r="A1107" s="2"/>
      <c r="B1107" s="2"/>
      <c r="C1107" s="2"/>
      <c r="D1107" s="2"/>
      <c r="E1107" s="2"/>
      <c r="F1107" s="2"/>
      <c r="G1107" s="5"/>
      <c r="H1107" s="5"/>
      <c r="I1107" s="5"/>
      <c r="J1107" s="5"/>
      <c r="K1107" s="5"/>
      <c r="L1107" s="5"/>
      <c r="M1107" s="13"/>
    </row>
    <row r="1108" spans="1:13">
      <c r="A1108" s="2"/>
      <c r="B1108" s="2"/>
      <c r="C1108" s="2"/>
      <c r="D1108" s="2"/>
      <c r="E1108" s="2"/>
      <c r="F1108" s="2"/>
      <c r="G1108" s="5"/>
      <c r="H1108" s="5"/>
      <c r="I1108" s="5"/>
      <c r="J1108" s="5"/>
      <c r="K1108" s="5"/>
      <c r="L1108" s="5"/>
      <c r="M1108" s="13"/>
    </row>
    <row r="1109" spans="1:13">
      <c r="A1109" s="2"/>
      <c r="B1109" s="2"/>
      <c r="C1109" s="2"/>
      <c r="D1109" s="2"/>
      <c r="E1109" s="2"/>
      <c r="F1109" s="2"/>
      <c r="G1109" s="5"/>
      <c r="H1109" s="5"/>
      <c r="I1109" s="5"/>
      <c r="J1109" s="5"/>
      <c r="K1109" s="5"/>
      <c r="L1109" s="5"/>
      <c r="M1109" s="13"/>
    </row>
    <row r="1110" spans="1:13">
      <c r="A1110" s="2"/>
      <c r="B1110" s="2"/>
      <c r="C1110" s="2"/>
      <c r="D1110" s="2"/>
      <c r="E1110" s="2"/>
      <c r="F1110" s="2"/>
      <c r="G1110" s="5"/>
      <c r="H1110" s="5"/>
      <c r="I1110" s="5"/>
      <c r="J1110" s="5"/>
      <c r="K1110" s="5"/>
      <c r="L1110" s="5"/>
      <c r="M1110" s="13"/>
    </row>
    <row r="1111" spans="1:13">
      <c r="A1111" s="2"/>
      <c r="B1111" s="2"/>
      <c r="C1111" s="2"/>
      <c r="D1111" s="2"/>
      <c r="E1111" s="2"/>
      <c r="F1111" s="2"/>
      <c r="G1111" s="5"/>
      <c r="H1111" s="5"/>
      <c r="I1111" s="5"/>
      <c r="J1111" s="5"/>
      <c r="K1111" s="5"/>
      <c r="L1111" s="5"/>
      <c r="M1111" s="13"/>
    </row>
    <row r="1112" spans="1:13">
      <c r="A1112" s="2"/>
      <c r="B1112" s="2"/>
      <c r="C1112" s="2"/>
      <c r="D1112" s="2"/>
      <c r="E1112" s="2"/>
      <c r="F1112" s="2"/>
      <c r="G1112" s="5"/>
      <c r="H1112" s="5"/>
      <c r="I1112" s="5"/>
      <c r="J1112" s="5"/>
      <c r="K1112" s="5"/>
      <c r="L1112" s="5"/>
      <c r="M1112" s="13"/>
    </row>
    <row r="1113" spans="1:13">
      <c r="A1113" s="2"/>
      <c r="B1113" s="2"/>
      <c r="C1113" s="2"/>
      <c r="D1113" s="2"/>
      <c r="E1113" s="2"/>
      <c r="F1113" s="2"/>
      <c r="G1113" s="5"/>
      <c r="H1113" s="5"/>
      <c r="I1113" s="5"/>
      <c r="J1113" s="5"/>
      <c r="K1113" s="5"/>
      <c r="L1113" s="5"/>
      <c r="M1113" s="13"/>
    </row>
    <row r="1114" spans="1:13">
      <c r="A1114" s="2"/>
      <c r="B1114" s="2"/>
      <c r="C1114" s="2"/>
      <c r="D1114" s="2"/>
      <c r="E1114" s="2"/>
      <c r="F1114" s="2"/>
      <c r="G1114" s="5"/>
      <c r="H1114" s="5"/>
      <c r="I1114" s="5"/>
      <c r="J1114" s="5"/>
      <c r="K1114" s="5"/>
      <c r="L1114" s="5"/>
      <c r="M1114" s="13"/>
    </row>
    <row r="1115" spans="1:13">
      <c r="A1115" s="2"/>
      <c r="B1115" s="2"/>
      <c r="C1115" s="2"/>
      <c r="D1115" s="2"/>
      <c r="E1115" s="2"/>
      <c r="F1115" s="2"/>
      <c r="G1115" s="5"/>
      <c r="H1115" s="5"/>
      <c r="I1115" s="5"/>
      <c r="J1115" s="5"/>
      <c r="K1115" s="5"/>
      <c r="L1115" s="5"/>
      <c r="M1115" s="13"/>
    </row>
    <row r="1116" spans="1:13">
      <c r="A1116" s="2"/>
      <c r="B1116" s="2"/>
      <c r="C1116" s="2"/>
      <c r="D1116" s="2"/>
      <c r="E1116" s="2"/>
      <c r="F1116" s="2"/>
      <c r="G1116" s="5"/>
      <c r="H1116" s="5"/>
      <c r="I1116" s="5"/>
      <c r="J1116" s="5"/>
      <c r="K1116" s="5"/>
      <c r="L1116" s="5"/>
      <c r="M1116" s="13"/>
    </row>
    <row r="1117" spans="1:13">
      <c r="A1117" s="2"/>
      <c r="B1117" s="2"/>
      <c r="C1117" s="2"/>
      <c r="D1117" s="2"/>
      <c r="E1117" s="2"/>
      <c r="F1117" s="2"/>
      <c r="G1117" s="5"/>
      <c r="H1117" s="5"/>
      <c r="I1117" s="5"/>
      <c r="J1117" s="5"/>
      <c r="K1117" s="5"/>
      <c r="L1117" s="5"/>
      <c r="M1117" s="13"/>
    </row>
    <row r="1118" spans="1:13">
      <c r="A1118" s="2"/>
      <c r="B1118" s="2"/>
      <c r="C1118" s="2"/>
      <c r="D1118" s="2"/>
      <c r="E1118" s="2"/>
      <c r="F1118" s="2"/>
      <c r="G1118" s="5"/>
      <c r="H1118" s="5"/>
      <c r="I1118" s="5"/>
      <c r="J1118" s="5"/>
      <c r="K1118" s="5"/>
      <c r="L1118" s="5"/>
      <c r="M1118" s="13"/>
    </row>
    <row r="1119" spans="1:13">
      <c r="A1119" s="2"/>
      <c r="B1119" s="2"/>
      <c r="C1119" s="2"/>
      <c r="D1119" s="2"/>
      <c r="E1119" s="2"/>
      <c r="F1119" s="2"/>
      <c r="G1119" s="5"/>
      <c r="H1119" s="5"/>
      <c r="I1119" s="5"/>
      <c r="J1119" s="5"/>
      <c r="K1119" s="5"/>
      <c r="L1119" s="5"/>
      <c r="M1119" s="13"/>
    </row>
    <row r="1120" spans="1:13">
      <c r="A1120" s="2"/>
      <c r="B1120" s="2"/>
      <c r="C1120" s="2"/>
      <c r="D1120" s="2"/>
      <c r="E1120" s="2"/>
      <c r="F1120" s="2"/>
      <c r="G1120" s="5"/>
      <c r="H1120" s="5"/>
      <c r="I1120" s="5"/>
      <c r="J1120" s="5"/>
      <c r="K1120" s="5"/>
      <c r="L1120" s="5"/>
      <c r="M1120" s="13"/>
    </row>
    <row r="1121" spans="1:13">
      <c r="A1121" s="2"/>
      <c r="B1121" s="2"/>
      <c r="C1121" s="2"/>
      <c r="D1121" s="2"/>
      <c r="E1121" s="2"/>
      <c r="F1121" s="2"/>
      <c r="G1121" s="5"/>
      <c r="H1121" s="5"/>
      <c r="I1121" s="5"/>
      <c r="J1121" s="5"/>
      <c r="K1121" s="5"/>
      <c r="L1121" s="5"/>
      <c r="M1121" s="13"/>
    </row>
    <row r="1122" spans="1:13">
      <c r="A1122" s="2"/>
      <c r="B1122" s="2"/>
      <c r="C1122" s="2"/>
      <c r="D1122" s="2"/>
      <c r="E1122" s="2"/>
      <c r="F1122" s="2"/>
      <c r="G1122" s="5"/>
      <c r="H1122" s="5"/>
      <c r="I1122" s="5"/>
      <c r="J1122" s="5"/>
      <c r="K1122" s="5"/>
      <c r="L1122" s="5"/>
      <c r="M1122" s="13"/>
    </row>
    <row r="1123" spans="1:13">
      <c r="A1123" s="2"/>
      <c r="B1123" s="2"/>
      <c r="C1123" s="2"/>
      <c r="D1123" s="2"/>
      <c r="E1123" s="2"/>
      <c r="F1123" s="2"/>
      <c r="G1123" s="5"/>
      <c r="H1123" s="5"/>
      <c r="I1123" s="5"/>
      <c r="J1123" s="5"/>
      <c r="K1123" s="5"/>
      <c r="L1123" s="5"/>
      <c r="M1123" s="13"/>
    </row>
    <row r="1124" spans="1:13">
      <c r="A1124" s="2"/>
      <c r="B1124" s="2"/>
      <c r="C1124" s="2"/>
      <c r="D1124" s="2"/>
      <c r="E1124" s="2"/>
      <c r="F1124" s="2"/>
      <c r="G1124" s="5"/>
      <c r="H1124" s="5"/>
      <c r="I1124" s="5"/>
      <c r="J1124" s="5"/>
      <c r="K1124" s="5"/>
      <c r="L1124" s="5"/>
      <c r="M1124" s="13"/>
    </row>
    <row r="1125" spans="1:13">
      <c r="A1125" s="2"/>
      <c r="B1125" s="2"/>
      <c r="C1125" s="2"/>
      <c r="D1125" s="2"/>
      <c r="E1125" s="2"/>
      <c r="F1125" s="2"/>
      <c r="G1125" s="5"/>
      <c r="H1125" s="5"/>
      <c r="I1125" s="5"/>
      <c r="J1125" s="5"/>
      <c r="K1125" s="5"/>
      <c r="L1125" s="5"/>
      <c r="M1125" s="13"/>
    </row>
    <row r="1126" spans="1:13">
      <c r="A1126" s="2"/>
      <c r="B1126" s="2"/>
      <c r="C1126" s="2"/>
      <c r="D1126" s="2"/>
      <c r="E1126" s="2"/>
      <c r="F1126" s="2"/>
      <c r="G1126" s="5"/>
      <c r="H1126" s="5"/>
      <c r="I1126" s="5"/>
      <c r="J1126" s="5"/>
      <c r="K1126" s="5"/>
      <c r="L1126" s="5"/>
      <c r="M1126" s="13"/>
    </row>
    <row r="1127" spans="1:13">
      <c r="A1127" s="2"/>
      <c r="B1127" s="2"/>
      <c r="C1127" s="2"/>
      <c r="D1127" s="2"/>
      <c r="E1127" s="2"/>
      <c r="F1127" s="2"/>
      <c r="G1127" s="5"/>
      <c r="H1127" s="5"/>
      <c r="I1127" s="5"/>
      <c r="J1127" s="5"/>
      <c r="K1127" s="5"/>
      <c r="L1127" s="5"/>
      <c r="M1127" s="13"/>
    </row>
    <row r="1128" spans="1:13">
      <c r="A1128" s="2"/>
      <c r="B1128" s="2"/>
      <c r="C1128" s="2"/>
      <c r="D1128" s="2"/>
      <c r="E1128" s="2"/>
      <c r="F1128" s="2"/>
      <c r="G1128" s="5"/>
      <c r="H1128" s="5"/>
      <c r="I1128" s="5"/>
      <c r="J1128" s="5"/>
      <c r="K1128" s="5"/>
      <c r="L1128" s="5"/>
      <c r="M1128" s="13"/>
    </row>
    <row r="1129" spans="1:13">
      <c r="A1129" s="2"/>
      <c r="B1129" s="2"/>
      <c r="C1129" s="2"/>
      <c r="D1129" s="2"/>
      <c r="E1129" s="2"/>
      <c r="F1129" s="2"/>
      <c r="G1129" s="5"/>
      <c r="H1129" s="5"/>
      <c r="I1129" s="5"/>
      <c r="J1129" s="5"/>
      <c r="K1129" s="5"/>
      <c r="L1129" s="5"/>
      <c r="M1129" s="13"/>
    </row>
    <row r="1130" spans="1:13">
      <c r="A1130" s="2"/>
      <c r="B1130" s="2"/>
      <c r="C1130" s="2"/>
      <c r="D1130" s="2"/>
      <c r="E1130" s="2"/>
      <c r="F1130" s="2"/>
      <c r="G1130" s="5"/>
      <c r="H1130" s="5"/>
      <c r="I1130" s="5"/>
      <c r="J1130" s="5"/>
      <c r="K1130" s="5"/>
      <c r="L1130" s="5"/>
      <c r="M1130" s="13"/>
    </row>
    <row r="1131" spans="1:13">
      <c r="A1131" s="2"/>
      <c r="B1131" s="2"/>
      <c r="C1131" s="2"/>
      <c r="D1131" s="2"/>
      <c r="E1131" s="2"/>
      <c r="F1131" s="2"/>
      <c r="G1131" s="5"/>
      <c r="H1131" s="5"/>
      <c r="I1131" s="5"/>
      <c r="J1131" s="5"/>
      <c r="K1131" s="5"/>
      <c r="L1131" s="5"/>
      <c r="M1131" s="13"/>
    </row>
    <row r="1132" spans="1:13">
      <c r="A1132" s="2"/>
      <c r="B1132" s="2"/>
      <c r="C1132" s="2"/>
      <c r="D1132" s="2"/>
      <c r="E1132" s="2"/>
      <c r="F1132" s="2"/>
      <c r="G1132" s="5"/>
      <c r="H1132" s="5"/>
      <c r="I1132" s="5"/>
      <c r="J1132" s="5"/>
      <c r="K1132" s="5"/>
      <c r="L1132" s="5"/>
      <c r="M1132" s="13"/>
    </row>
    <row r="1133" spans="1:13">
      <c r="A1133" s="2"/>
      <c r="B1133" s="2"/>
      <c r="C1133" s="2"/>
      <c r="D1133" s="2"/>
      <c r="E1133" s="2"/>
      <c r="F1133" s="2"/>
      <c r="G1133" s="5"/>
      <c r="H1133" s="5"/>
      <c r="I1133" s="5"/>
      <c r="J1133" s="5"/>
      <c r="K1133" s="5"/>
      <c r="L1133" s="5"/>
      <c r="M1133" s="13"/>
    </row>
    <row r="1134" spans="1:13">
      <c r="A1134" s="2"/>
      <c r="B1134" s="2"/>
      <c r="C1134" s="2"/>
      <c r="D1134" s="2"/>
      <c r="E1134" s="2"/>
      <c r="F1134" s="2"/>
      <c r="G1134" s="5"/>
      <c r="H1134" s="5"/>
      <c r="I1134" s="5"/>
      <c r="J1134" s="5"/>
      <c r="K1134" s="5"/>
      <c r="L1134" s="5"/>
      <c r="M1134" s="13"/>
    </row>
    <row r="1135" spans="1:13">
      <c r="A1135" s="2"/>
      <c r="B1135" s="2"/>
      <c r="C1135" s="2"/>
      <c r="D1135" s="2"/>
      <c r="E1135" s="2"/>
      <c r="F1135" s="2"/>
      <c r="G1135" s="5"/>
      <c r="H1135" s="5"/>
      <c r="I1135" s="5"/>
      <c r="J1135" s="5"/>
      <c r="K1135" s="5"/>
      <c r="L1135" s="5"/>
      <c r="M1135" s="13"/>
    </row>
    <row r="1136" spans="1:13">
      <c r="A1136" s="2"/>
      <c r="B1136" s="2"/>
      <c r="C1136" s="2"/>
      <c r="D1136" s="2"/>
      <c r="E1136" s="2"/>
      <c r="F1136" s="2"/>
      <c r="G1136" s="5"/>
      <c r="H1136" s="5"/>
      <c r="I1136" s="5"/>
      <c r="J1136" s="5"/>
      <c r="K1136" s="5"/>
      <c r="L1136" s="5"/>
      <c r="M1136" s="13"/>
    </row>
    <row r="1137" spans="1:13">
      <c r="A1137" s="2"/>
      <c r="B1137" s="2"/>
      <c r="C1137" s="2"/>
      <c r="D1137" s="2"/>
      <c r="E1137" s="2"/>
      <c r="F1137" s="2"/>
      <c r="G1137" s="5"/>
      <c r="H1137" s="5"/>
      <c r="I1137" s="5"/>
      <c r="J1137" s="5"/>
      <c r="K1137" s="5"/>
      <c r="L1137" s="5"/>
      <c r="M1137" s="13"/>
    </row>
    <row r="1138" spans="1:13">
      <c r="A1138" s="2"/>
      <c r="B1138" s="2"/>
      <c r="C1138" s="2"/>
      <c r="D1138" s="2"/>
      <c r="E1138" s="2"/>
      <c r="F1138" s="2"/>
      <c r="G1138" s="5"/>
      <c r="H1138" s="5"/>
      <c r="I1138" s="5"/>
      <c r="J1138" s="5"/>
      <c r="K1138" s="5"/>
      <c r="L1138" s="5"/>
      <c r="M1138" s="13"/>
    </row>
    <row r="1139" spans="1:13">
      <c r="A1139" s="2"/>
      <c r="B1139" s="2"/>
      <c r="C1139" s="2"/>
      <c r="D1139" s="2"/>
      <c r="E1139" s="2"/>
      <c r="F1139" s="2"/>
      <c r="G1139" s="5"/>
      <c r="H1139" s="5"/>
      <c r="I1139" s="5"/>
      <c r="J1139" s="5"/>
      <c r="K1139" s="5"/>
      <c r="L1139" s="5"/>
      <c r="M1139" s="13"/>
    </row>
    <row r="1140" spans="1:13">
      <c r="A1140" s="2"/>
      <c r="B1140" s="2"/>
      <c r="C1140" s="2"/>
      <c r="D1140" s="2"/>
      <c r="E1140" s="2"/>
      <c r="F1140" s="2"/>
      <c r="G1140" s="5"/>
      <c r="H1140" s="5"/>
      <c r="I1140" s="5"/>
      <c r="J1140" s="5"/>
      <c r="K1140" s="5"/>
      <c r="L1140" s="5"/>
      <c r="M1140" s="13"/>
    </row>
    <row r="1141" spans="1:13">
      <c r="A1141" s="2"/>
      <c r="B1141" s="2"/>
      <c r="C1141" s="2"/>
      <c r="D1141" s="2"/>
      <c r="E1141" s="2"/>
      <c r="F1141" s="2"/>
      <c r="G1141" s="5"/>
      <c r="H1141" s="5"/>
      <c r="I1141" s="5"/>
      <c r="J1141" s="5"/>
      <c r="K1141" s="5"/>
      <c r="L1141" s="5"/>
      <c r="M1141" s="13"/>
    </row>
    <row r="1142" spans="1:13">
      <c r="A1142" s="2"/>
      <c r="B1142" s="2"/>
      <c r="C1142" s="2"/>
      <c r="D1142" s="2"/>
      <c r="E1142" s="2"/>
      <c r="F1142" s="2"/>
      <c r="G1142" s="5"/>
      <c r="H1142" s="5"/>
      <c r="I1142" s="5"/>
      <c r="J1142" s="5"/>
      <c r="K1142" s="5"/>
      <c r="L1142" s="5"/>
      <c r="M1142" s="13"/>
    </row>
    <row r="1143" spans="1:13">
      <c r="A1143" s="2"/>
      <c r="B1143" s="2"/>
      <c r="C1143" s="2"/>
      <c r="D1143" s="2"/>
      <c r="E1143" s="2"/>
      <c r="F1143" s="2"/>
      <c r="G1143" s="5"/>
      <c r="H1143" s="5"/>
      <c r="I1143" s="5"/>
      <c r="J1143" s="5"/>
      <c r="K1143" s="5"/>
      <c r="L1143" s="5"/>
      <c r="M1143" s="13"/>
    </row>
    <row r="1144" spans="1:13">
      <c r="A1144" s="2"/>
      <c r="B1144" s="2"/>
      <c r="C1144" s="2"/>
      <c r="D1144" s="2"/>
      <c r="E1144" s="2"/>
      <c r="F1144" s="2"/>
      <c r="G1144" s="5"/>
      <c r="H1144" s="5"/>
      <c r="I1144" s="5"/>
      <c r="J1144" s="5"/>
      <c r="K1144" s="5"/>
      <c r="L1144" s="5"/>
      <c r="M1144" s="13"/>
    </row>
    <row r="1145" spans="1:13">
      <c r="A1145" s="2"/>
      <c r="B1145" s="2"/>
      <c r="C1145" s="2"/>
      <c r="D1145" s="2"/>
      <c r="E1145" s="2"/>
      <c r="F1145" s="2"/>
      <c r="G1145" s="5"/>
      <c r="H1145" s="5"/>
      <c r="I1145" s="5"/>
      <c r="J1145" s="5"/>
      <c r="K1145" s="5"/>
      <c r="L1145" s="5"/>
      <c r="M1145" s="13"/>
    </row>
    <row r="1146" spans="1:13">
      <c r="A1146" s="2"/>
      <c r="B1146" s="2"/>
      <c r="C1146" s="2"/>
      <c r="D1146" s="2"/>
      <c r="E1146" s="2"/>
      <c r="F1146" s="2"/>
      <c r="G1146" s="5"/>
      <c r="H1146" s="5"/>
      <c r="I1146" s="5"/>
      <c r="J1146" s="5"/>
      <c r="K1146" s="5"/>
      <c r="L1146" s="5"/>
      <c r="M1146" s="13"/>
    </row>
    <row r="1147" spans="1:13">
      <c r="A1147" s="2"/>
      <c r="B1147" s="2"/>
      <c r="C1147" s="2"/>
      <c r="D1147" s="2"/>
      <c r="E1147" s="2"/>
      <c r="F1147" s="2"/>
      <c r="G1147" s="5"/>
      <c r="H1147" s="5"/>
      <c r="I1147" s="5"/>
      <c r="J1147" s="5"/>
      <c r="K1147" s="5"/>
      <c r="L1147" s="5"/>
      <c r="M1147" s="13"/>
    </row>
    <row r="1148" spans="1:13">
      <c r="A1148" s="2"/>
      <c r="B1148" s="2"/>
      <c r="C1148" s="2"/>
      <c r="D1148" s="2"/>
      <c r="E1148" s="2"/>
      <c r="F1148" s="2"/>
      <c r="G1148" s="5"/>
      <c r="H1148" s="5"/>
      <c r="I1148" s="5"/>
      <c r="J1148" s="5"/>
      <c r="K1148" s="5"/>
      <c r="L1148" s="5"/>
      <c r="M1148" s="13"/>
    </row>
    <row r="1149" spans="1:13">
      <c r="A1149" s="2"/>
      <c r="B1149" s="2"/>
      <c r="C1149" s="2"/>
      <c r="D1149" s="2"/>
      <c r="E1149" s="2"/>
      <c r="F1149" s="2"/>
      <c r="G1149" s="5"/>
      <c r="H1149" s="5"/>
      <c r="I1149" s="5"/>
      <c r="J1149" s="5"/>
      <c r="K1149" s="5"/>
      <c r="L1149" s="5"/>
      <c r="M1149" s="13"/>
    </row>
    <row r="1150" spans="1:13">
      <c r="A1150" s="2"/>
      <c r="B1150" s="2"/>
      <c r="C1150" s="2"/>
      <c r="D1150" s="2"/>
      <c r="E1150" s="2"/>
      <c r="F1150" s="2"/>
      <c r="G1150" s="5"/>
      <c r="H1150" s="5"/>
      <c r="I1150" s="5"/>
      <c r="J1150" s="5"/>
      <c r="K1150" s="5"/>
      <c r="L1150" s="5"/>
      <c r="M1150" s="13"/>
    </row>
    <row r="1151" spans="1:13">
      <c r="A1151" s="2"/>
      <c r="B1151" s="2"/>
      <c r="C1151" s="2"/>
      <c r="D1151" s="2"/>
      <c r="E1151" s="2"/>
      <c r="F1151" s="2"/>
      <c r="G1151" s="5"/>
      <c r="H1151" s="5"/>
      <c r="I1151" s="5"/>
      <c r="J1151" s="5"/>
      <c r="K1151" s="5"/>
      <c r="L1151" s="5"/>
      <c r="M1151" s="13"/>
    </row>
    <row r="1152" spans="1:13">
      <c r="A1152" s="2"/>
      <c r="B1152" s="2"/>
      <c r="C1152" s="2"/>
      <c r="D1152" s="2"/>
      <c r="E1152" s="2"/>
      <c r="F1152" s="2"/>
      <c r="G1152" s="5"/>
      <c r="H1152" s="5"/>
      <c r="I1152" s="5"/>
      <c r="J1152" s="5"/>
      <c r="K1152" s="5"/>
      <c r="L1152" s="5"/>
      <c r="M1152" s="13"/>
    </row>
    <row r="1153" spans="1:13">
      <c r="A1153" s="2"/>
      <c r="B1153" s="2"/>
      <c r="C1153" s="2"/>
      <c r="D1153" s="2"/>
      <c r="E1153" s="2"/>
      <c r="F1153" s="2"/>
      <c r="G1153" s="5"/>
      <c r="H1153" s="5"/>
      <c r="I1153" s="5"/>
      <c r="J1153" s="5"/>
      <c r="K1153" s="5"/>
      <c r="L1153" s="5"/>
      <c r="M1153" s="13"/>
    </row>
    <row r="1154" spans="1:13">
      <c r="A1154" s="2"/>
      <c r="B1154" s="2"/>
      <c r="C1154" s="2"/>
      <c r="D1154" s="2"/>
      <c r="E1154" s="2"/>
      <c r="F1154" s="2"/>
      <c r="G1154" s="5"/>
      <c r="H1154" s="5"/>
      <c r="I1154" s="5"/>
      <c r="J1154" s="5"/>
      <c r="K1154" s="5"/>
      <c r="L1154" s="5"/>
      <c r="M1154" s="13"/>
    </row>
    <row r="1155" spans="1:13">
      <c r="A1155" s="2"/>
      <c r="B1155" s="2"/>
      <c r="C1155" s="2"/>
      <c r="D1155" s="2"/>
      <c r="E1155" s="2"/>
      <c r="F1155" s="2"/>
      <c r="G1155" s="5"/>
      <c r="H1155" s="5"/>
      <c r="I1155" s="5"/>
      <c r="J1155" s="5"/>
      <c r="K1155" s="5"/>
      <c r="L1155" s="5"/>
      <c r="M1155" s="13"/>
    </row>
    <row r="1156" spans="1:13">
      <c r="A1156" s="2"/>
      <c r="B1156" s="2"/>
      <c r="C1156" s="2"/>
      <c r="D1156" s="2"/>
      <c r="E1156" s="2"/>
      <c r="F1156" s="2"/>
      <c r="G1156" s="5"/>
      <c r="H1156" s="5"/>
      <c r="I1156" s="5"/>
      <c r="J1156" s="5"/>
      <c r="K1156" s="5"/>
      <c r="L1156" s="5"/>
      <c r="M1156" s="13"/>
    </row>
    <row r="1157" spans="1:13">
      <c r="A1157" s="2"/>
      <c r="B1157" s="2"/>
      <c r="C1157" s="2"/>
      <c r="D1157" s="2"/>
      <c r="E1157" s="2"/>
      <c r="F1157" s="2"/>
      <c r="G1157" s="5"/>
      <c r="H1157" s="5"/>
      <c r="I1157" s="5"/>
      <c r="J1157" s="5"/>
      <c r="K1157" s="5"/>
      <c r="L1157" s="5"/>
      <c r="M1157" s="13"/>
    </row>
    <row r="1158" spans="1:13">
      <c r="A1158" s="2"/>
      <c r="B1158" s="2"/>
      <c r="C1158" s="2"/>
      <c r="D1158" s="2"/>
      <c r="E1158" s="2"/>
      <c r="F1158" s="2"/>
      <c r="G1158" s="5"/>
      <c r="H1158" s="5"/>
      <c r="I1158" s="5"/>
      <c r="J1158" s="5"/>
      <c r="K1158" s="5"/>
      <c r="L1158" s="5"/>
      <c r="M1158" s="13"/>
    </row>
    <row r="1159" spans="1:13">
      <c r="A1159" s="2"/>
      <c r="B1159" s="2"/>
      <c r="C1159" s="2"/>
      <c r="D1159" s="2"/>
      <c r="E1159" s="2"/>
      <c r="F1159" s="2"/>
      <c r="G1159" s="5"/>
      <c r="H1159" s="5"/>
      <c r="I1159" s="5"/>
      <c r="J1159" s="5"/>
      <c r="K1159" s="5"/>
      <c r="L1159" s="5"/>
      <c r="M1159" s="13"/>
    </row>
    <row r="1160" spans="1:13">
      <c r="A1160" s="2"/>
      <c r="B1160" s="2"/>
      <c r="C1160" s="2"/>
      <c r="D1160" s="2"/>
      <c r="E1160" s="2"/>
      <c r="F1160" s="2"/>
      <c r="G1160" s="5"/>
      <c r="H1160" s="5"/>
      <c r="I1160" s="5"/>
      <c r="J1160" s="5"/>
      <c r="K1160" s="5"/>
      <c r="L1160" s="5"/>
      <c r="M1160" s="13"/>
    </row>
    <row r="1161" spans="1:13">
      <c r="A1161" s="2"/>
      <c r="B1161" s="2"/>
      <c r="C1161" s="2"/>
      <c r="D1161" s="2"/>
      <c r="E1161" s="2"/>
      <c r="F1161" s="2"/>
      <c r="G1161" s="5"/>
      <c r="H1161" s="5"/>
      <c r="I1161" s="5"/>
      <c r="J1161" s="5"/>
      <c r="K1161" s="5"/>
      <c r="L1161" s="5"/>
      <c r="M1161" s="13"/>
    </row>
    <row r="1162" spans="1:13">
      <c r="A1162" s="2"/>
      <c r="B1162" s="2"/>
      <c r="C1162" s="2"/>
      <c r="D1162" s="2"/>
      <c r="E1162" s="2"/>
      <c r="F1162" s="2"/>
      <c r="G1162" s="5"/>
      <c r="H1162" s="5"/>
      <c r="I1162" s="5"/>
      <c r="J1162" s="5"/>
      <c r="K1162" s="5"/>
      <c r="L1162" s="5"/>
      <c r="M1162" s="13"/>
    </row>
    <row r="1163" spans="1:13">
      <c r="A1163" s="2"/>
      <c r="B1163" s="2"/>
      <c r="C1163" s="2"/>
      <c r="D1163" s="2"/>
      <c r="E1163" s="2"/>
      <c r="F1163" s="2"/>
      <c r="G1163" s="5"/>
      <c r="H1163" s="5"/>
      <c r="I1163" s="5"/>
      <c r="J1163" s="5"/>
      <c r="K1163" s="5"/>
      <c r="L1163" s="5"/>
      <c r="M1163" s="13"/>
    </row>
    <row r="1164" spans="1:13">
      <c r="A1164" s="2"/>
      <c r="B1164" s="2"/>
      <c r="C1164" s="2"/>
      <c r="D1164" s="2"/>
      <c r="E1164" s="2"/>
      <c r="F1164" s="2"/>
      <c r="G1164" s="5"/>
      <c r="H1164" s="5"/>
      <c r="I1164" s="5"/>
      <c r="J1164" s="5"/>
      <c r="K1164" s="5"/>
      <c r="L1164" s="5"/>
      <c r="M1164" s="13"/>
    </row>
    <row r="1165" spans="1:13">
      <c r="A1165" s="2"/>
      <c r="B1165" s="2"/>
      <c r="C1165" s="2"/>
      <c r="D1165" s="2"/>
      <c r="E1165" s="2"/>
      <c r="F1165" s="2"/>
      <c r="G1165" s="5"/>
      <c r="H1165" s="5"/>
      <c r="I1165" s="5"/>
      <c r="J1165" s="5"/>
      <c r="K1165" s="5"/>
      <c r="L1165" s="5"/>
      <c r="M1165" s="13"/>
    </row>
    <row r="1166" spans="1:13">
      <c r="A1166" s="2"/>
      <c r="B1166" s="2"/>
      <c r="C1166" s="2"/>
      <c r="D1166" s="2"/>
      <c r="E1166" s="2"/>
      <c r="F1166" s="2"/>
      <c r="G1166" s="5"/>
      <c r="H1166" s="5"/>
      <c r="I1166" s="5"/>
      <c r="J1166" s="5"/>
      <c r="K1166" s="5"/>
      <c r="L1166" s="5"/>
      <c r="M1166" s="13"/>
    </row>
    <row r="1167" spans="1:13">
      <c r="A1167" s="2"/>
      <c r="B1167" s="2"/>
      <c r="C1167" s="2"/>
      <c r="D1167" s="2"/>
      <c r="E1167" s="2"/>
      <c r="F1167" s="2"/>
      <c r="G1167" s="5"/>
      <c r="H1167" s="5"/>
      <c r="I1167" s="5"/>
      <c r="J1167" s="5"/>
      <c r="K1167" s="5"/>
      <c r="L1167" s="5"/>
      <c r="M1167" s="13"/>
    </row>
    <row r="1168" spans="1:13">
      <c r="A1168" s="2"/>
      <c r="B1168" s="2"/>
      <c r="C1168" s="2"/>
      <c r="D1168" s="2"/>
      <c r="E1168" s="2"/>
      <c r="F1168" s="2"/>
      <c r="G1168" s="5"/>
      <c r="H1168" s="5"/>
      <c r="I1168" s="5"/>
      <c r="J1168" s="5"/>
      <c r="K1168" s="5"/>
      <c r="L1168" s="5"/>
      <c r="M1168" s="13"/>
    </row>
    <row r="1169" spans="1:13">
      <c r="A1169" s="2"/>
      <c r="B1169" s="2"/>
      <c r="C1169" s="2"/>
      <c r="D1169" s="2"/>
      <c r="E1169" s="2"/>
      <c r="F1169" s="2"/>
      <c r="G1169" s="5"/>
      <c r="H1169" s="5"/>
      <c r="I1169" s="5"/>
      <c r="J1169" s="5"/>
      <c r="K1169" s="5"/>
      <c r="L1169" s="5"/>
      <c r="M1169" s="13"/>
    </row>
    <row r="1170" spans="1:13">
      <c r="A1170" s="2"/>
      <c r="B1170" s="2"/>
      <c r="C1170" s="2"/>
      <c r="D1170" s="2"/>
      <c r="E1170" s="2"/>
      <c r="F1170" s="2"/>
      <c r="G1170" s="5"/>
      <c r="H1170" s="5"/>
      <c r="I1170" s="5"/>
      <c r="J1170" s="5"/>
      <c r="K1170" s="5"/>
      <c r="L1170" s="5"/>
      <c r="M1170" s="13"/>
    </row>
    <row r="1171" spans="1:13">
      <c r="A1171" s="2"/>
      <c r="B1171" s="2"/>
      <c r="C1171" s="2"/>
      <c r="D1171" s="2"/>
      <c r="E1171" s="2"/>
      <c r="F1171" s="2"/>
      <c r="G1171" s="5"/>
      <c r="H1171" s="5"/>
      <c r="I1171" s="5"/>
      <c r="J1171" s="5"/>
      <c r="K1171" s="5"/>
      <c r="L1171" s="5"/>
      <c r="M1171" s="13"/>
    </row>
    <row r="1172" spans="1:13">
      <c r="A1172" s="2"/>
      <c r="B1172" s="2"/>
      <c r="C1172" s="2"/>
      <c r="D1172" s="2"/>
      <c r="E1172" s="2"/>
      <c r="F1172" s="2"/>
      <c r="G1172" s="5"/>
      <c r="H1172" s="5"/>
      <c r="I1172" s="5"/>
      <c r="J1172" s="5"/>
      <c r="K1172" s="5"/>
      <c r="L1172" s="5"/>
      <c r="M1172" s="13"/>
    </row>
    <row r="1173" spans="1:13">
      <c r="A1173" s="2"/>
      <c r="B1173" s="2"/>
      <c r="C1173" s="2"/>
      <c r="D1173" s="2"/>
      <c r="E1173" s="2"/>
      <c r="F1173" s="2"/>
      <c r="G1173" s="5"/>
      <c r="H1173" s="5"/>
      <c r="I1173" s="5"/>
      <c r="J1173" s="5"/>
      <c r="K1173" s="5"/>
      <c r="L1173" s="5"/>
      <c r="M1173" s="13"/>
    </row>
    <row r="1174" spans="1:13">
      <c r="A1174" s="2"/>
      <c r="B1174" s="2"/>
      <c r="C1174" s="2"/>
      <c r="D1174" s="2"/>
      <c r="E1174" s="2"/>
      <c r="F1174" s="2"/>
      <c r="G1174" s="5"/>
      <c r="H1174" s="5"/>
      <c r="I1174" s="5"/>
      <c r="J1174" s="5"/>
      <c r="K1174" s="5"/>
      <c r="L1174" s="5"/>
      <c r="M1174" s="13"/>
    </row>
    <row r="1175" spans="1:13">
      <c r="A1175" s="2"/>
      <c r="B1175" s="2"/>
      <c r="C1175" s="2"/>
      <c r="D1175" s="2"/>
      <c r="E1175" s="2"/>
      <c r="F1175" s="2"/>
      <c r="G1175" s="5"/>
      <c r="H1175" s="5"/>
      <c r="I1175" s="5"/>
      <c r="J1175" s="5"/>
      <c r="K1175" s="5"/>
      <c r="L1175" s="5"/>
      <c r="M1175" s="13"/>
    </row>
    <row r="1176" spans="1:13">
      <c r="A1176" s="2"/>
      <c r="B1176" s="2"/>
      <c r="C1176" s="2"/>
      <c r="D1176" s="2"/>
      <c r="E1176" s="2"/>
      <c r="F1176" s="2"/>
      <c r="G1176" s="5"/>
      <c r="H1176" s="5"/>
      <c r="I1176" s="5"/>
      <c r="J1176" s="5"/>
      <c r="K1176" s="5"/>
      <c r="L1176" s="5"/>
      <c r="M1176" s="13"/>
    </row>
    <row r="1177" spans="1:13">
      <c r="A1177" s="2"/>
      <c r="B1177" s="2"/>
      <c r="C1177" s="2"/>
      <c r="D1177" s="2"/>
      <c r="E1177" s="2"/>
      <c r="F1177" s="2"/>
      <c r="G1177" s="5"/>
      <c r="H1177" s="5"/>
      <c r="I1177" s="5"/>
      <c r="J1177" s="5"/>
      <c r="K1177" s="5"/>
      <c r="L1177" s="5"/>
      <c r="M1177" s="13"/>
    </row>
    <row r="1178" spans="1:13">
      <c r="A1178" s="2"/>
      <c r="B1178" s="2"/>
      <c r="C1178" s="2"/>
      <c r="D1178" s="2"/>
      <c r="E1178" s="2"/>
      <c r="F1178" s="2"/>
      <c r="G1178" s="5"/>
      <c r="H1178" s="5"/>
      <c r="I1178" s="5"/>
      <c r="J1178" s="5"/>
      <c r="K1178" s="5"/>
      <c r="L1178" s="5"/>
      <c r="M1178" s="13"/>
    </row>
    <row r="1179" spans="1:13">
      <c r="A1179" s="2"/>
      <c r="B1179" s="2"/>
      <c r="C1179" s="2"/>
      <c r="D1179" s="2"/>
      <c r="E1179" s="2"/>
      <c r="F1179" s="2"/>
      <c r="G1179" s="5"/>
      <c r="H1179" s="5"/>
      <c r="I1179" s="5"/>
      <c r="J1179" s="5"/>
      <c r="K1179" s="5"/>
      <c r="L1179" s="5"/>
      <c r="M1179" s="13"/>
    </row>
    <row r="1180" spans="1:13">
      <c r="A1180" s="2"/>
      <c r="B1180" s="2"/>
      <c r="C1180" s="2"/>
      <c r="D1180" s="2"/>
      <c r="E1180" s="2"/>
      <c r="F1180" s="2"/>
      <c r="G1180" s="5"/>
      <c r="H1180" s="5"/>
      <c r="I1180" s="5"/>
      <c r="J1180" s="5"/>
      <c r="K1180" s="5"/>
      <c r="L1180" s="5"/>
      <c r="M1180" s="13"/>
    </row>
    <row r="1181" spans="1:13">
      <c r="A1181" s="2"/>
      <c r="B1181" s="2"/>
      <c r="C1181" s="2"/>
      <c r="D1181" s="2"/>
      <c r="E1181" s="2"/>
      <c r="F1181" s="2"/>
      <c r="G1181" s="5"/>
      <c r="H1181" s="5"/>
      <c r="I1181" s="5"/>
      <c r="J1181" s="5"/>
      <c r="K1181" s="5"/>
      <c r="L1181" s="5"/>
      <c r="M1181" s="13"/>
    </row>
    <row r="1182" spans="1:13">
      <c r="A1182" s="2"/>
      <c r="B1182" s="2"/>
      <c r="C1182" s="2"/>
      <c r="D1182" s="2"/>
      <c r="E1182" s="2"/>
      <c r="F1182" s="2"/>
      <c r="G1182" s="5"/>
      <c r="H1182" s="5"/>
      <c r="I1182" s="5"/>
      <c r="J1182" s="5"/>
      <c r="K1182" s="5"/>
      <c r="L1182" s="5"/>
      <c r="M1182" s="13"/>
    </row>
    <row r="1183" spans="1:13">
      <c r="A1183" s="2"/>
      <c r="B1183" s="2"/>
      <c r="C1183" s="2"/>
      <c r="D1183" s="2"/>
      <c r="E1183" s="2"/>
      <c r="F1183" s="2"/>
      <c r="G1183" s="5"/>
      <c r="H1183" s="5"/>
      <c r="I1183" s="5"/>
      <c r="J1183" s="5"/>
      <c r="K1183" s="5"/>
      <c r="L1183" s="5"/>
      <c r="M1183" s="13"/>
    </row>
    <row r="1184" spans="1:13">
      <c r="A1184" s="2"/>
      <c r="B1184" s="2"/>
      <c r="C1184" s="2"/>
      <c r="D1184" s="2"/>
      <c r="E1184" s="2"/>
      <c r="F1184" s="2"/>
      <c r="G1184" s="5"/>
      <c r="H1184" s="5"/>
      <c r="I1184" s="5"/>
      <c r="J1184" s="5"/>
      <c r="K1184" s="5"/>
      <c r="L1184" s="5"/>
      <c r="M1184" s="13"/>
    </row>
    <row r="1185" spans="1:13">
      <c r="A1185" s="2"/>
      <c r="B1185" s="2"/>
      <c r="C1185" s="2"/>
      <c r="D1185" s="2"/>
      <c r="E1185" s="2"/>
      <c r="F1185" s="2"/>
      <c r="G1185" s="5"/>
      <c r="H1185" s="5"/>
      <c r="I1185" s="5"/>
      <c r="J1185" s="5"/>
      <c r="K1185" s="5"/>
      <c r="L1185" s="5"/>
      <c r="M1185" s="13"/>
    </row>
    <row r="1186" spans="1:13">
      <c r="A1186" s="2"/>
      <c r="B1186" s="2"/>
      <c r="C1186" s="2"/>
      <c r="D1186" s="2"/>
      <c r="E1186" s="2"/>
      <c r="F1186" s="2"/>
      <c r="G1186" s="5"/>
      <c r="H1186" s="5"/>
      <c r="I1186" s="5"/>
      <c r="J1186" s="5"/>
      <c r="K1186" s="5"/>
      <c r="L1186" s="5"/>
      <c r="M1186" s="13"/>
    </row>
    <row r="1187" spans="1:13">
      <c r="A1187" s="2"/>
      <c r="B1187" s="2"/>
      <c r="C1187" s="2"/>
      <c r="D1187" s="2"/>
      <c r="E1187" s="2"/>
      <c r="F1187" s="2"/>
      <c r="G1187" s="5"/>
      <c r="H1187" s="5"/>
      <c r="I1187" s="5"/>
      <c r="J1187" s="5"/>
      <c r="K1187" s="5"/>
      <c r="L1187" s="5"/>
      <c r="M1187" s="13"/>
    </row>
    <row r="1188" spans="1:13">
      <c r="A1188" s="2"/>
      <c r="B1188" s="2"/>
      <c r="C1188" s="2"/>
      <c r="D1188" s="2"/>
      <c r="E1188" s="2"/>
      <c r="F1188" s="2"/>
      <c r="G1188" s="5"/>
      <c r="H1188" s="5"/>
      <c r="I1188" s="5"/>
      <c r="J1188" s="5"/>
      <c r="K1188" s="5"/>
      <c r="L1188" s="5"/>
      <c r="M1188" s="13"/>
    </row>
    <row r="1189" spans="1:13">
      <c r="A1189" s="2"/>
      <c r="B1189" s="2"/>
      <c r="C1189" s="2"/>
      <c r="D1189" s="2"/>
      <c r="E1189" s="2"/>
      <c r="F1189" s="2"/>
      <c r="G1189" s="5"/>
      <c r="H1189" s="5"/>
      <c r="I1189" s="5"/>
      <c r="J1189" s="5"/>
      <c r="K1189" s="5"/>
      <c r="L1189" s="5"/>
      <c r="M1189" s="13"/>
    </row>
    <row r="1190" spans="1:13">
      <c r="A1190" s="2"/>
      <c r="B1190" s="2"/>
      <c r="C1190" s="2"/>
      <c r="D1190" s="2"/>
      <c r="E1190" s="2"/>
      <c r="F1190" s="2"/>
      <c r="G1190" s="5"/>
      <c r="H1190" s="5"/>
      <c r="I1190" s="5"/>
      <c r="J1190" s="5"/>
      <c r="K1190" s="5"/>
      <c r="L1190" s="5"/>
      <c r="M1190" s="13"/>
    </row>
    <row r="1191" spans="1:13">
      <c r="A1191" s="2"/>
      <c r="B1191" s="2"/>
      <c r="C1191" s="2"/>
      <c r="D1191" s="2"/>
      <c r="E1191" s="2"/>
      <c r="F1191" s="2"/>
      <c r="G1191" s="5"/>
      <c r="H1191" s="5"/>
      <c r="I1191" s="5"/>
      <c r="J1191" s="5"/>
      <c r="K1191" s="5"/>
      <c r="L1191" s="5"/>
      <c r="M1191" s="13"/>
    </row>
    <row r="1192" spans="1:13">
      <c r="A1192" s="2"/>
      <c r="B1192" s="2"/>
      <c r="C1192" s="2"/>
      <c r="D1192" s="2"/>
      <c r="E1192" s="2"/>
      <c r="F1192" s="2"/>
      <c r="G1192" s="5"/>
      <c r="H1192" s="5"/>
      <c r="I1192" s="5"/>
      <c r="J1192" s="5"/>
      <c r="K1192" s="5"/>
      <c r="L1192" s="5"/>
      <c r="M1192" s="13"/>
    </row>
    <row r="1193" spans="1:13">
      <c r="A1193" s="2"/>
      <c r="B1193" s="2"/>
      <c r="C1193" s="2"/>
      <c r="D1193" s="2"/>
      <c r="E1193" s="2"/>
      <c r="F1193" s="2"/>
      <c r="G1193" s="5"/>
      <c r="H1193" s="5"/>
      <c r="I1193" s="5"/>
      <c r="J1193" s="5"/>
      <c r="K1193" s="5"/>
      <c r="L1193" s="5"/>
      <c r="M1193" s="13"/>
    </row>
    <row r="1194" spans="1:13">
      <c r="A1194" s="2"/>
      <c r="B1194" s="2"/>
      <c r="C1194" s="2"/>
      <c r="D1194" s="2"/>
      <c r="E1194" s="2"/>
      <c r="F1194" s="2"/>
      <c r="G1194" s="5"/>
      <c r="H1194" s="5"/>
      <c r="I1194" s="5"/>
      <c r="J1194" s="5"/>
      <c r="K1194" s="5"/>
      <c r="L1194" s="5"/>
      <c r="M1194" s="13"/>
    </row>
    <row r="1195" spans="1:13">
      <c r="A1195" s="2"/>
      <c r="B1195" s="2"/>
      <c r="C1195" s="2"/>
      <c r="D1195" s="2"/>
      <c r="E1195" s="2"/>
      <c r="F1195" s="2"/>
      <c r="G1195" s="5"/>
      <c r="H1195" s="5"/>
      <c r="I1195" s="5"/>
      <c r="J1195" s="5"/>
      <c r="K1195" s="5"/>
      <c r="L1195" s="5"/>
      <c r="M1195" s="13"/>
    </row>
    <row r="1196" spans="1:13">
      <c r="A1196" s="2"/>
      <c r="B1196" s="2"/>
      <c r="C1196" s="2"/>
      <c r="D1196" s="2"/>
      <c r="E1196" s="2"/>
      <c r="F1196" s="2"/>
      <c r="G1196" s="5"/>
      <c r="H1196" s="5"/>
      <c r="I1196" s="5"/>
      <c r="J1196" s="5"/>
      <c r="K1196" s="5"/>
      <c r="L1196" s="5"/>
      <c r="M1196" s="13"/>
    </row>
    <row r="1197" spans="1:13">
      <c r="A1197" s="2"/>
      <c r="B1197" s="2"/>
      <c r="C1197" s="2"/>
      <c r="D1197" s="2"/>
      <c r="E1197" s="2"/>
      <c r="F1197" s="2"/>
      <c r="G1197" s="5"/>
      <c r="H1197" s="5"/>
      <c r="I1197" s="5"/>
      <c r="J1197" s="5"/>
      <c r="K1197" s="5"/>
      <c r="L1197" s="5"/>
      <c r="M1197" s="13"/>
    </row>
    <row r="1198" spans="1:13">
      <c r="A1198" s="2"/>
      <c r="B1198" s="2"/>
      <c r="C1198" s="2"/>
      <c r="D1198" s="2"/>
      <c r="E1198" s="2"/>
      <c r="F1198" s="2"/>
      <c r="G1198" s="5"/>
      <c r="H1198" s="5"/>
      <c r="I1198" s="5"/>
      <c r="J1198" s="5"/>
      <c r="K1198" s="5"/>
      <c r="L1198" s="5"/>
      <c r="M1198" s="13"/>
    </row>
    <row r="1199" spans="1:13">
      <c r="A1199" s="2"/>
      <c r="B1199" s="2"/>
      <c r="C1199" s="2"/>
      <c r="D1199" s="2"/>
      <c r="E1199" s="2"/>
      <c r="F1199" s="2"/>
      <c r="G1199" s="5"/>
      <c r="H1199" s="5"/>
      <c r="I1199" s="5"/>
      <c r="J1199" s="5"/>
      <c r="K1199" s="5"/>
      <c r="L1199" s="5"/>
      <c r="M1199" s="13"/>
    </row>
    <row r="1200" spans="1:13">
      <c r="A1200" s="2"/>
      <c r="B1200" s="2"/>
      <c r="C1200" s="2"/>
      <c r="D1200" s="2"/>
      <c r="E1200" s="2"/>
      <c r="F1200" s="2"/>
      <c r="G1200" s="5"/>
      <c r="H1200" s="5"/>
      <c r="I1200" s="5"/>
      <c r="J1200" s="5"/>
      <c r="K1200" s="5"/>
      <c r="L1200" s="5"/>
      <c r="M1200" s="13"/>
    </row>
    <row r="1201" spans="1:13">
      <c r="A1201" s="2"/>
      <c r="B1201" s="2"/>
      <c r="C1201" s="2"/>
      <c r="D1201" s="2"/>
      <c r="E1201" s="2"/>
      <c r="F1201" s="2"/>
      <c r="G1201" s="5"/>
      <c r="H1201" s="5"/>
      <c r="I1201" s="5"/>
      <c r="J1201" s="5"/>
      <c r="K1201" s="5"/>
      <c r="L1201" s="5"/>
      <c r="M1201" s="13"/>
    </row>
    <row r="1202" spans="1:13">
      <c r="A1202" s="2"/>
      <c r="B1202" s="2"/>
      <c r="C1202" s="2"/>
      <c r="D1202" s="2"/>
      <c r="E1202" s="2"/>
      <c r="F1202" s="2"/>
      <c r="G1202" s="5"/>
      <c r="H1202" s="5"/>
      <c r="I1202" s="5"/>
      <c r="J1202" s="5"/>
      <c r="K1202" s="5"/>
      <c r="L1202" s="5"/>
      <c r="M1202" s="13"/>
    </row>
    <row r="1203" spans="1:13">
      <c r="A1203" s="2"/>
      <c r="B1203" s="2"/>
      <c r="C1203" s="2"/>
      <c r="D1203" s="2"/>
      <c r="E1203" s="2"/>
      <c r="F1203" s="2"/>
      <c r="G1203" s="5"/>
      <c r="H1203" s="5"/>
      <c r="I1203" s="5"/>
      <c r="J1203" s="5"/>
      <c r="K1203" s="5"/>
      <c r="L1203" s="5"/>
      <c r="M1203" s="13"/>
    </row>
    <row r="1204" spans="1:13">
      <c r="A1204" s="2"/>
      <c r="B1204" s="2"/>
      <c r="C1204" s="2"/>
      <c r="D1204" s="2"/>
      <c r="E1204" s="2"/>
      <c r="F1204" s="2"/>
      <c r="G1204" s="5"/>
      <c r="H1204" s="5"/>
      <c r="I1204" s="5"/>
      <c r="J1204" s="5"/>
      <c r="K1204" s="5"/>
      <c r="L1204" s="5"/>
      <c r="M1204" s="13"/>
    </row>
    <row r="1205" spans="1:13">
      <c r="A1205" s="2"/>
      <c r="B1205" s="2"/>
      <c r="C1205" s="2"/>
      <c r="D1205" s="2"/>
      <c r="E1205" s="2"/>
      <c r="F1205" s="2"/>
      <c r="G1205" s="5"/>
      <c r="H1205" s="5"/>
      <c r="I1205" s="5"/>
      <c r="J1205" s="5"/>
      <c r="K1205" s="5"/>
      <c r="L1205" s="5"/>
      <c r="M1205" s="13"/>
    </row>
    <row r="1206" spans="1:13">
      <c r="A1206" s="2"/>
      <c r="B1206" s="2"/>
      <c r="C1206" s="2"/>
      <c r="D1206" s="2"/>
      <c r="E1206" s="2"/>
      <c r="F1206" s="2"/>
      <c r="G1206" s="5"/>
      <c r="H1206" s="5"/>
      <c r="I1206" s="5"/>
      <c r="J1206" s="5"/>
      <c r="K1206" s="5"/>
      <c r="L1206" s="5"/>
      <c r="M1206" s="13"/>
    </row>
    <row r="1207" spans="1:13">
      <c r="A1207" s="2"/>
      <c r="B1207" s="2"/>
      <c r="C1207" s="2"/>
      <c r="D1207" s="2"/>
      <c r="E1207" s="2"/>
      <c r="F1207" s="2"/>
      <c r="G1207" s="5"/>
      <c r="H1207" s="5"/>
      <c r="I1207" s="5"/>
      <c r="J1207" s="5"/>
      <c r="K1207" s="5"/>
      <c r="L1207" s="5"/>
      <c r="M1207" s="13"/>
    </row>
    <row r="1208" spans="1:13">
      <c r="A1208" s="2"/>
      <c r="B1208" s="2"/>
      <c r="C1208" s="2"/>
      <c r="D1208" s="2"/>
      <c r="E1208" s="2"/>
      <c r="F1208" s="2"/>
      <c r="G1208" s="5"/>
      <c r="H1208" s="5"/>
      <c r="I1208" s="5"/>
      <c r="J1208" s="5"/>
      <c r="K1208" s="5"/>
      <c r="L1208" s="5"/>
      <c r="M1208" s="13"/>
    </row>
    <row r="1209" spans="1:13">
      <c r="A1209" s="2"/>
      <c r="B1209" s="2"/>
      <c r="C1209" s="2"/>
      <c r="D1209" s="2"/>
      <c r="E1209" s="2"/>
      <c r="F1209" s="2"/>
      <c r="G1209" s="5"/>
      <c r="H1209" s="5"/>
      <c r="I1209" s="5"/>
      <c r="J1209" s="5"/>
      <c r="K1209" s="5"/>
      <c r="L1209" s="5"/>
      <c r="M1209" s="13"/>
    </row>
    <row r="1210" spans="1:13">
      <c r="A1210" s="2"/>
      <c r="B1210" s="2"/>
      <c r="C1210" s="2"/>
      <c r="D1210" s="2"/>
      <c r="E1210" s="2"/>
      <c r="F1210" s="2"/>
      <c r="G1210" s="5"/>
      <c r="H1210" s="5"/>
      <c r="I1210" s="5"/>
      <c r="J1210" s="5"/>
      <c r="K1210" s="5"/>
      <c r="L1210" s="5"/>
      <c r="M1210" s="13"/>
    </row>
    <row r="1211" spans="1:13">
      <c r="A1211" s="2"/>
      <c r="B1211" s="2"/>
      <c r="C1211" s="2"/>
      <c r="D1211" s="2"/>
      <c r="E1211" s="2"/>
      <c r="F1211" s="2"/>
      <c r="G1211" s="5"/>
      <c r="H1211" s="5"/>
      <c r="I1211" s="5"/>
      <c r="J1211" s="5"/>
      <c r="K1211" s="5"/>
      <c r="L1211" s="5"/>
      <c r="M1211" s="13"/>
    </row>
    <row r="1212" spans="1:13">
      <c r="A1212" s="2"/>
      <c r="B1212" s="2"/>
      <c r="C1212" s="2"/>
      <c r="D1212" s="2"/>
      <c r="E1212" s="2"/>
      <c r="F1212" s="2"/>
      <c r="G1212" s="5"/>
      <c r="H1212" s="5"/>
      <c r="I1212" s="5"/>
      <c r="J1212" s="5"/>
      <c r="K1212" s="5"/>
      <c r="L1212" s="5"/>
      <c r="M1212" s="13"/>
    </row>
    <row r="1213" spans="1:13">
      <c r="A1213" s="2"/>
      <c r="B1213" s="2"/>
      <c r="C1213" s="2"/>
      <c r="D1213" s="2"/>
      <c r="E1213" s="2"/>
      <c r="F1213" s="2"/>
      <c r="G1213" s="5"/>
      <c r="H1213" s="5"/>
      <c r="I1213" s="5"/>
      <c r="J1213" s="5"/>
      <c r="K1213" s="5"/>
      <c r="L1213" s="5"/>
      <c r="M1213" s="13"/>
    </row>
    <row r="1214" spans="1:13">
      <c r="A1214" s="2"/>
      <c r="B1214" s="2"/>
      <c r="C1214" s="2"/>
      <c r="D1214" s="2"/>
      <c r="E1214" s="2"/>
      <c r="F1214" s="2"/>
      <c r="G1214" s="5"/>
      <c r="H1214" s="5"/>
      <c r="I1214" s="5"/>
      <c r="J1214" s="5"/>
      <c r="K1214" s="5"/>
      <c r="L1214" s="5"/>
      <c r="M1214" s="13"/>
    </row>
    <row r="1215" spans="1:13">
      <c r="A1215" s="2"/>
      <c r="B1215" s="2"/>
      <c r="C1215" s="2"/>
      <c r="D1215" s="2"/>
      <c r="E1215" s="2"/>
      <c r="F1215" s="2"/>
      <c r="G1215" s="5"/>
      <c r="H1215" s="5"/>
      <c r="I1215" s="5"/>
      <c r="J1215" s="5"/>
      <c r="K1215" s="5"/>
      <c r="L1215" s="5"/>
      <c r="M1215" s="13"/>
    </row>
    <row r="1216" spans="1:13">
      <c r="A1216" s="2"/>
      <c r="B1216" s="2"/>
      <c r="C1216" s="2"/>
      <c r="D1216" s="2"/>
      <c r="E1216" s="2"/>
      <c r="F1216" s="2"/>
      <c r="G1216" s="5"/>
      <c r="H1216" s="5"/>
      <c r="I1216" s="5"/>
      <c r="J1216" s="5"/>
      <c r="K1216" s="5"/>
      <c r="L1216" s="5"/>
      <c r="M1216" s="13"/>
    </row>
    <row r="1217" spans="1:13">
      <c r="A1217" s="2"/>
      <c r="B1217" s="2"/>
      <c r="C1217" s="2"/>
      <c r="D1217" s="2"/>
      <c r="E1217" s="2"/>
      <c r="F1217" s="2"/>
      <c r="G1217" s="5"/>
      <c r="H1217" s="5"/>
      <c r="I1217" s="5"/>
      <c r="J1217" s="5"/>
      <c r="K1217" s="5"/>
      <c r="L1217" s="5"/>
      <c r="M1217" s="13"/>
    </row>
    <row r="1218" spans="1:13">
      <c r="A1218" s="2"/>
      <c r="B1218" s="2"/>
      <c r="C1218" s="2"/>
      <c r="D1218" s="2"/>
      <c r="E1218" s="2"/>
      <c r="F1218" s="2"/>
      <c r="G1218" s="5"/>
      <c r="H1218" s="5"/>
      <c r="I1218" s="5"/>
      <c r="J1218" s="5"/>
      <c r="K1218" s="5"/>
      <c r="L1218" s="5"/>
      <c r="M1218" s="13"/>
    </row>
    <row r="1219" spans="1:13">
      <c r="A1219" s="2"/>
      <c r="B1219" s="2"/>
      <c r="C1219" s="2"/>
      <c r="D1219" s="2"/>
      <c r="E1219" s="2"/>
      <c r="F1219" s="2"/>
      <c r="G1219" s="5"/>
      <c r="H1219" s="5"/>
      <c r="I1219" s="5"/>
      <c r="J1219" s="5"/>
      <c r="K1219" s="5"/>
      <c r="L1219" s="5"/>
      <c r="M1219" s="13"/>
    </row>
    <row r="1220" spans="1:13">
      <c r="A1220" s="2"/>
      <c r="B1220" s="2"/>
      <c r="C1220" s="2"/>
      <c r="D1220" s="2"/>
      <c r="E1220" s="2"/>
      <c r="F1220" s="2"/>
      <c r="G1220" s="5"/>
      <c r="H1220" s="5"/>
      <c r="I1220" s="5"/>
      <c r="J1220" s="5"/>
      <c r="K1220" s="5"/>
      <c r="L1220" s="5"/>
      <c r="M1220" s="13"/>
    </row>
    <row r="1221" spans="1:13">
      <c r="A1221" s="2"/>
      <c r="B1221" s="2"/>
      <c r="C1221" s="2"/>
      <c r="D1221" s="2"/>
      <c r="E1221" s="2"/>
      <c r="F1221" s="2"/>
      <c r="G1221" s="5"/>
      <c r="H1221" s="5"/>
      <c r="I1221" s="5"/>
      <c r="J1221" s="5"/>
      <c r="K1221" s="5"/>
      <c r="L1221" s="5"/>
      <c r="M1221" s="13"/>
    </row>
    <row r="1222" spans="1:13">
      <c r="A1222" s="2"/>
      <c r="B1222" s="2"/>
      <c r="C1222" s="2"/>
      <c r="D1222" s="2"/>
      <c r="E1222" s="2"/>
      <c r="F1222" s="2"/>
      <c r="G1222" s="5"/>
      <c r="H1222" s="5"/>
      <c r="I1222" s="5"/>
      <c r="J1222" s="5"/>
      <c r="K1222" s="5"/>
      <c r="L1222" s="5"/>
      <c r="M1222" s="13"/>
    </row>
    <row r="1223" spans="1:13">
      <c r="A1223" s="2"/>
      <c r="B1223" s="2"/>
      <c r="C1223" s="2"/>
      <c r="D1223" s="2"/>
      <c r="E1223" s="2"/>
      <c r="F1223" s="2"/>
      <c r="G1223" s="5"/>
      <c r="H1223" s="5"/>
      <c r="I1223" s="5"/>
      <c r="J1223" s="5"/>
      <c r="K1223" s="5"/>
      <c r="L1223" s="5"/>
      <c r="M1223" s="13"/>
    </row>
    <row r="1224" spans="1:13">
      <c r="A1224" s="2"/>
      <c r="B1224" s="2"/>
      <c r="C1224" s="2"/>
      <c r="D1224" s="2"/>
      <c r="E1224" s="2"/>
      <c r="F1224" s="2"/>
      <c r="G1224" s="5"/>
      <c r="H1224" s="5"/>
      <c r="I1224" s="5"/>
      <c r="J1224" s="5"/>
      <c r="K1224" s="5"/>
      <c r="L1224" s="5"/>
      <c r="M1224" s="13"/>
    </row>
    <row r="1225" spans="1:13">
      <c r="A1225" s="2"/>
      <c r="B1225" s="2"/>
      <c r="C1225" s="2"/>
      <c r="D1225" s="2"/>
      <c r="E1225" s="2"/>
      <c r="F1225" s="2"/>
      <c r="G1225" s="5"/>
      <c r="H1225" s="5"/>
      <c r="I1225" s="5"/>
      <c r="J1225" s="5"/>
      <c r="K1225" s="5"/>
      <c r="L1225" s="5"/>
      <c r="M1225" s="13"/>
    </row>
    <row r="1226" spans="1:13">
      <c r="A1226" s="2"/>
      <c r="B1226" s="2"/>
      <c r="C1226" s="2"/>
      <c r="D1226" s="2"/>
      <c r="E1226" s="2"/>
      <c r="F1226" s="2"/>
      <c r="G1226" s="5"/>
      <c r="H1226" s="5"/>
      <c r="I1226" s="5"/>
      <c r="J1226" s="5"/>
      <c r="K1226" s="5"/>
      <c r="L1226" s="5"/>
      <c r="M1226" s="13"/>
    </row>
    <row r="1227" spans="1:13">
      <c r="A1227" s="2"/>
      <c r="B1227" s="2"/>
      <c r="C1227" s="2"/>
      <c r="D1227" s="2"/>
      <c r="E1227" s="2"/>
      <c r="F1227" s="2"/>
      <c r="G1227" s="5"/>
      <c r="H1227" s="5"/>
      <c r="I1227" s="5"/>
      <c r="J1227" s="5"/>
      <c r="K1227" s="5"/>
      <c r="L1227" s="5"/>
      <c r="M1227" s="13"/>
    </row>
    <row r="1228" spans="1:13">
      <c r="A1228" s="2"/>
      <c r="B1228" s="2"/>
      <c r="C1228" s="2"/>
      <c r="D1228" s="2"/>
      <c r="E1228" s="2"/>
      <c r="F1228" s="2"/>
      <c r="G1228" s="5"/>
      <c r="H1228" s="5"/>
      <c r="I1228" s="5"/>
      <c r="J1228" s="5"/>
      <c r="K1228" s="5"/>
      <c r="L1228" s="5"/>
      <c r="M1228" s="13"/>
    </row>
    <row r="1229" spans="1:13">
      <c r="A1229" s="2"/>
      <c r="B1229" s="2"/>
      <c r="C1229" s="2"/>
      <c r="D1229" s="2"/>
      <c r="E1229" s="2"/>
      <c r="F1229" s="2"/>
      <c r="G1229" s="5"/>
      <c r="H1229" s="5"/>
      <c r="I1229" s="5"/>
      <c r="J1229" s="5"/>
      <c r="K1229" s="5"/>
      <c r="L1229" s="5"/>
      <c r="M1229" s="13"/>
    </row>
    <row r="1230" spans="1:13">
      <c r="A1230" s="2"/>
      <c r="B1230" s="2"/>
      <c r="C1230" s="2"/>
      <c r="D1230" s="2"/>
      <c r="E1230" s="2"/>
      <c r="F1230" s="2"/>
      <c r="G1230" s="5"/>
      <c r="H1230" s="5"/>
      <c r="I1230" s="5"/>
      <c r="J1230" s="5"/>
      <c r="K1230" s="5"/>
      <c r="L1230" s="5"/>
      <c r="M1230" s="13"/>
    </row>
    <row r="1231" spans="1:13">
      <c r="A1231" s="2"/>
      <c r="B1231" s="2"/>
      <c r="C1231" s="2"/>
      <c r="D1231" s="2"/>
      <c r="E1231" s="2"/>
      <c r="F1231" s="2"/>
      <c r="G1231" s="5"/>
      <c r="H1231" s="5"/>
      <c r="I1231" s="5"/>
      <c r="J1231" s="5"/>
      <c r="K1231" s="5"/>
      <c r="L1231" s="5"/>
      <c r="M1231" s="13"/>
    </row>
    <row r="1232" spans="1:13">
      <c r="A1232" s="2"/>
      <c r="B1232" s="2"/>
      <c r="C1232" s="2"/>
      <c r="D1232" s="2"/>
      <c r="E1232" s="2"/>
      <c r="F1232" s="2"/>
      <c r="G1232" s="5"/>
      <c r="H1232" s="5"/>
      <c r="I1232" s="5"/>
      <c r="J1232" s="5"/>
      <c r="K1232" s="5"/>
      <c r="L1232" s="5"/>
      <c r="M1232" s="13"/>
    </row>
    <row r="1233" spans="1:13">
      <c r="A1233" s="2"/>
      <c r="B1233" s="2"/>
      <c r="C1233" s="2"/>
      <c r="D1233" s="2"/>
      <c r="E1233" s="2"/>
      <c r="F1233" s="2"/>
      <c r="G1233" s="5"/>
      <c r="H1233" s="5"/>
      <c r="I1233" s="5"/>
      <c r="J1233" s="5"/>
      <c r="K1233" s="5"/>
      <c r="L1233" s="5"/>
      <c r="M1233" s="13"/>
    </row>
    <row r="1234" spans="1:13">
      <c r="A1234" s="2"/>
      <c r="B1234" s="2"/>
      <c r="C1234" s="2"/>
      <c r="D1234" s="2"/>
      <c r="E1234" s="2"/>
      <c r="F1234" s="2"/>
      <c r="G1234" s="5"/>
      <c r="H1234" s="5"/>
      <c r="I1234" s="5"/>
      <c r="J1234" s="5"/>
      <c r="K1234" s="5"/>
      <c r="L1234" s="5"/>
      <c r="M1234" s="13"/>
    </row>
    <row r="1235" spans="1:13">
      <c r="A1235" s="2"/>
      <c r="B1235" s="2"/>
      <c r="C1235" s="2"/>
      <c r="D1235" s="2"/>
      <c r="E1235" s="2"/>
      <c r="F1235" s="2"/>
      <c r="G1235" s="5"/>
      <c r="H1235" s="5"/>
      <c r="I1235" s="5"/>
      <c r="J1235" s="5"/>
      <c r="K1235" s="5"/>
      <c r="L1235" s="5"/>
      <c r="M1235" s="13"/>
    </row>
    <row r="1236" spans="1:13">
      <c r="A1236" s="2"/>
      <c r="B1236" s="2"/>
      <c r="C1236" s="2"/>
      <c r="D1236" s="2"/>
      <c r="E1236" s="2"/>
      <c r="F1236" s="2"/>
      <c r="G1236" s="5"/>
      <c r="H1236" s="5"/>
      <c r="I1236" s="5"/>
      <c r="J1236" s="5"/>
      <c r="K1236" s="5"/>
      <c r="L1236" s="5"/>
      <c r="M1236" s="13"/>
    </row>
    <row r="1237" spans="1:13">
      <c r="A1237" s="2"/>
      <c r="B1237" s="2"/>
      <c r="C1237" s="2"/>
      <c r="D1237" s="2"/>
      <c r="E1237" s="2"/>
      <c r="F1237" s="2"/>
      <c r="G1237" s="5"/>
      <c r="H1237" s="5"/>
      <c r="I1237" s="5"/>
      <c r="J1237" s="5"/>
      <c r="K1237" s="5"/>
      <c r="L1237" s="5"/>
      <c r="M1237" s="13"/>
    </row>
    <row r="1238" spans="1:13">
      <c r="A1238" s="2"/>
      <c r="B1238" s="2"/>
      <c r="C1238" s="2"/>
      <c r="D1238" s="2"/>
      <c r="E1238" s="2"/>
      <c r="F1238" s="2"/>
      <c r="G1238" s="5"/>
      <c r="H1238" s="5"/>
      <c r="I1238" s="5"/>
      <c r="J1238" s="5"/>
      <c r="K1238" s="5"/>
      <c r="L1238" s="5"/>
      <c r="M1238" s="13"/>
    </row>
    <row r="1239" spans="1:13">
      <c r="A1239" s="2"/>
      <c r="B1239" s="2"/>
      <c r="C1239" s="2"/>
      <c r="D1239" s="2"/>
      <c r="E1239" s="2"/>
      <c r="F1239" s="2"/>
      <c r="G1239" s="5"/>
      <c r="H1239" s="5"/>
      <c r="I1239" s="5"/>
      <c r="J1239" s="5"/>
      <c r="K1239" s="5"/>
      <c r="L1239" s="5"/>
      <c r="M1239" s="13"/>
    </row>
    <row r="1240" spans="1:13">
      <c r="A1240" s="2"/>
      <c r="B1240" s="2"/>
      <c r="C1240" s="2"/>
      <c r="D1240" s="2"/>
      <c r="E1240" s="2"/>
      <c r="F1240" s="2"/>
      <c r="G1240" s="5"/>
      <c r="H1240" s="5"/>
      <c r="I1240" s="5"/>
      <c r="J1240" s="5"/>
      <c r="K1240" s="5"/>
      <c r="L1240" s="5"/>
      <c r="M1240" s="13"/>
    </row>
    <row r="1241" spans="1:13">
      <c r="A1241" s="2"/>
      <c r="B1241" s="2"/>
      <c r="C1241" s="2"/>
      <c r="D1241" s="2"/>
      <c r="E1241" s="2"/>
      <c r="F1241" s="2"/>
      <c r="G1241" s="5"/>
      <c r="H1241" s="5"/>
      <c r="I1241" s="5"/>
      <c r="J1241" s="5"/>
      <c r="K1241" s="5"/>
      <c r="L1241" s="5"/>
      <c r="M1241" s="13"/>
    </row>
    <row r="1242" spans="1:13">
      <c r="A1242" s="2"/>
      <c r="B1242" s="2"/>
      <c r="C1242" s="2"/>
      <c r="D1242" s="2"/>
      <c r="E1242" s="2"/>
      <c r="F1242" s="2"/>
      <c r="G1242" s="5"/>
      <c r="H1242" s="5"/>
      <c r="I1242" s="5"/>
      <c r="J1242" s="5"/>
      <c r="K1242" s="5"/>
      <c r="L1242" s="5"/>
      <c r="M1242" s="13"/>
    </row>
    <row r="1243" spans="1:13">
      <c r="A1243" s="2"/>
      <c r="B1243" s="2"/>
      <c r="C1243" s="2"/>
      <c r="D1243" s="2"/>
      <c r="E1243" s="2"/>
      <c r="F1243" s="2"/>
      <c r="G1243" s="5"/>
      <c r="H1243" s="5"/>
      <c r="I1243" s="5"/>
      <c r="J1243" s="5"/>
      <c r="K1243" s="5"/>
      <c r="L1243" s="5"/>
      <c r="M1243" s="13"/>
    </row>
    <row r="1244" spans="1:13">
      <c r="A1244" s="2"/>
      <c r="B1244" s="2"/>
      <c r="C1244" s="2"/>
      <c r="D1244" s="2"/>
      <c r="E1244" s="2"/>
      <c r="F1244" s="2"/>
      <c r="G1244" s="5"/>
      <c r="H1244" s="5"/>
      <c r="I1244" s="5"/>
      <c r="J1244" s="5"/>
      <c r="K1244" s="5"/>
      <c r="L1244" s="5"/>
      <c r="M1244" s="13"/>
    </row>
    <row r="1245" spans="1:13">
      <c r="A1245" s="2"/>
      <c r="B1245" s="2"/>
      <c r="C1245" s="2"/>
      <c r="D1245" s="2"/>
      <c r="E1245" s="2"/>
      <c r="F1245" s="2"/>
      <c r="G1245" s="5"/>
      <c r="H1245" s="5"/>
      <c r="I1245" s="5"/>
      <c r="J1245" s="5"/>
      <c r="K1245" s="5"/>
      <c r="L1245" s="5"/>
      <c r="M1245" s="13"/>
    </row>
    <row r="1246" spans="1:13">
      <c r="A1246" s="2"/>
      <c r="B1246" s="2"/>
      <c r="C1246" s="2"/>
      <c r="D1246" s="2"/>
      <c r="E1246" s="2"/>
      <c r="F1246" s="2"/>
      <c r="G1246" s="5"/>
      <c r="H1246" s="5"/>
      <c r="I1246" s="5"/>
      <c r="J1246" s="5"/>
      <c r="K1246" s="5"/>
      <c r="L1246" s="5"/>
      <c r="M1246" s="13"/>
    </row>
    <row r="1247" spans="1:13">
      <c r="A1247" s="2"/>
      <c r="B1247" s="2"/>
      <c r="C1247" s="2"/>
      <c r="D1247" s="2"/>
      <c r="E1247" s="2"/>
      <c r="F1247" s="2"/>
      <c r="G1247" s="5"/>
      <c r="H1247" s="5"/>
      <c r="I1247" s="5"/>
      <c r="J1247" s="5"/>
      <c r="K1247" s="5"/>
      <c r="L1247" s="5"/>
      <c r="M1247" s="13"/>
    </row>
    <row r="1248" spans="1:13">
      <c r="A1248" s="2"/>
      <c r="B1248" s="2"/>
      <c r="C1248" s="2"/>
      <c r="D1248" s="2"/>
      <c r="E1248" s="2"/>
      <c r="F1248" s="2"/>
      <c r="G1248" s="5"/>
      <c r="H1248" s="5"/>
      <c r="I1248" s="5"/>
      <c r="J1248" s="5"/>
      <c r="K1248" s="5"/>
      <c r="L1248" s="5"/>
      <c r="M1248" s="13"/>
    </row>
    <row r="1249" spans="1:13">
      <c r="A1249" s="2"/>
      <c r="B1249" s="2"/>
      <c r="C1249" s="2"/>
      <c r="D1249" s="2"/>
      <c r="E1249" s="2"/>
      <c r="F1249" s="2"/>
      <c r="G1249" s="5"/>
      <c r="H1249" s="5"/>
      <c r="I1249" s="5"/>
      <c r="J1249" s="5"/>
      <c r="K1249" s="5"/>
      <c r="L1249" s="5"/>
      <c r="M1249" s="13"/>
    </row>
    <row r="1250" spans="1:13">
      <c r="A1250" s="2"/>
      <c r="B1250" s="2"/>
      <c r="C1250" s="2"/>
      <c r="D1250" s="2"/>
      <c r="E1250" s="2"/>
      <c r="F1250" s="2"/>
      <c r="G1250" s="5"/>
      <c r="H1250" s="5"/>
      <c r="I1250" s="5"/>
      <c r="J1250" s="5"/>
      <c r="K1250" s="5"/>
      <c r="L1250" s="5"/>
      <c r="M1250" s="13"/>
    </row>
    <row r="1251" spans="1:13">
      <c r="A1251" s="2"/>
      <c r="B1251" s="2"/>
      <c r="C1251" s="2"/>
      <c r="D1251" s="2"/>
      <c r="E1251" s="2"/>
      <c r="F1251" s="2"/>
      <c r="G1251" s="5"/>
      <c r="H1251" s="5"/>
      <c r="I1251" s="5"/>
      <c r="J1251" s="5"/>
      <c r="K1251" s="5"/>
      <c r="L1251" s="5"/>
      <c r="M1251" s="13"/>
    </row>
    <row r="1252" spans="1:13">
      <c r="A1252" s="2"/>
      <c r="B1252" s="2"/>
      <c r="C1252" s="2"/>
      <c r="D1252" s="2"/>
      <c r="E1252" s="2"/>
      <c r="F1252" s="2"/>
      <c r="G1252" s="5"/>
      <c r="H1252" s="5"/>
      <c r="I1252" s="5"/>
      <c r="J1252" s="5"/>
      <c r="K1252" s="5"/>
      <c r="L1252" s="5"/>
      <c r="M1252" s="13"/>
    </row>
    <row r="1253" spans="1:13">
      <c r="A1253" s="2"/>
      <c r="B1253" s="2"/>
      <c r="C1253" s="2"/>
      <c r="D1253" s="2"/>
      <c r="E1253" s="2"/>
      <c r="F1253" s="2"/>
      <c r="G1253" s="5"/>
      <c r="H1253" s="5"/>
      <c r="I1253" s="5"/>
      <c r="J1253" s="5"/>
      <c r="K1253" s="5"/>
      <c r="L1253" s="5"/>
      <c r="M1253" s="13"/>
    </row>
    <row r="1254" spans="1:13">
      <c r="A1254" s="2"/>
      <c r="B1254" s="2"/>
      <c r="C1254" s="2"/>
      <c r="D1254" s="2"/>
      <c r="E1254" s="2"/>
      <c r="F1254" s="2"/>
      <c r="G1254" s="5"/>
      <c r="H1254" s="5"/>
      <c r="I1254" s="5"/>
      <c r="J1254" s="5"/>
      <c r="K1254" s="5"/>
      <c r="L1254" s="5"/>
      <c r="M1254" s="13"/>
    </row>
    <row r="1255" spans="1:13">
      <c r="A1255" s="2"/>
      <c r="B1255" s="2"/>
      <c r="C1255" s="2"/>
      <c r="D1255" s="2"/>
      <c r="E1255" s="2"/>
      <c r="F1255" s="2"/>
      <c r="G1255" s="5"/>
      <c r="H1255" s="5"/>
      <c r="I1255" s="5"/>
      <c r="J1255" s="5"/>
      <c r="K1255" s="5"/>
      <c r="L1255" s="5"/>
      <c r="M1255" s="13"/>
    </row>
    <row r="1256" spans="1:13">
      <c r="A1256" s="2"/>
      <c r="B1256" s="2"/>
      <c r="C1256" s="2"/>
      <c r="D1256" s="2"/>
      <c r="E1256" s="2"/>
      <c r="F1256" s="2"/>
      <c r="G1256" s="5"/>
      <c r="H1256" s="5"/>
      <c r="I1256" s="5"/>
      <c r="J1256" s="5"/>
      <c r="K1256" s="5"/>
      <c r="L1256" s="5"/>
      <c r="M1256" s="13"/>
    </row>
    <row r="1257" spans="1:13">
      <c r="A1257" s="2"/>
      <c r="B1257" s="2"/>
      <c r="C1257" s="2"/>
      <c r="D1257" s="2"/>
      <c r="E1257" s="2"/>
      <c r="F1257" s="2"/>
      <c r="G1257" s="5"/>
      <c r="H1257" s="5"/>
      <c r="I1257" s="5"/>
      <c r="J1257" s="5"/>
      <c r="K1257" s="5"/>
      <c r="L1257" s="5"/>
      <c r="M1257" s="13"/>
    </row>
    <row r="1258" spans="1:13">
      <c r="A1258" s="2"/>
      <c r="B1258" s="2"/>
      <c r="C1258" s="2"/>
      <c r="D1258" s="2"/>
      <c r="E1258" s="2"/>
      <c r="F1258" s="2"/>
      <c r="G1258" s="5"/>
      <c r="H1258" s="5"/>
      <c r="I1258" s="5"/>
      <c r="J1258" s="5"/>
      <c r="K1258" s="5"/>
      <c r="L1258" s="5"/>
      <c r="M1258" s="13"/>
    </row>
    <row r="1259" spans="1:13">
      <c r="A1259" s="2"/>
      <c r="B1259" s="2"/>
      <c r="C1259" s="2"/>
      <c r="D1259" s="2"/>
      <c r="E1259" s="2"/>
      <c r="F1259" s="2"/>
      <c r="G1259" s="5"/>
      <c r="H1259" s="5"/>
      <c r="I1259" s="5"/>
      <c r="J1259" s="5"/>
      <c r="K1259" s="5"/>
      <c r="L1259" s="5"/>
      <c r="M1259" s="13"/>
    </row>
    <row r="1260" spans="1:13">
      <c r="A1260" s="2"/>
      <c r="B1260" s="2"/>
      <c r="C1260" s="2"/>
      <c r="D1260" s="2"/>
      <c r="E1260" s="2"/>
      <c r="F1260" s="2"/>
      <c r="G1260" s="5"/>
      <c r="H1260" s="5"/>
      <c r="I1260" s="5"/>
      <c r="J1260" s="5"/>
      <c r="K1260" s="5"/>
      <c r="L1260" s="5"/>
      <c r="M1260" s="13"/>
    </row>
    <row r="1261" spans="1:13">
      <c r="A1261" s="2"/>
      <c r="B1261" s="2"/>
      <c r="C1261" s="2"/>
      <c r="D1261" s="2"/>
      <c r="E1261" s="2"/>
      <c r="F1261" s="2"/>
      <c r="G1261" s="5"/>
      <c r="H1261" s="5"/>
      <c r="I1261" s="5"/>
      <c r="J1261" s="5"/>
      <c r="K1261" s="5"/>
      <c r="L1261" s="5"/>
      <c r="M1261" s="13"/>
    </row>
    <row r="1262" spans="1:13">
      <c r="A1262" s="2"/>
      <c r="B1262" s="2"/>
      <c r="C1262" s="2"/>
      <c r="D1262" s="2"/>
      <c r="E1262" s="2"/>
      <c r="F1262" s="2"/>
      <c r="G1262" s="5"/>
      <c r="H1262" s="5"/>
      <c r="I1262" s="5"/>
      <c r="J1262" s="5"/>
      <c r="K1262" s="5"/>
      <c r="L1262" s="5"/>
      <c r="M1262" s="13"/>
    </row>
    <row r="1263" spans="1:13">
      <c r="A1263" s="2"/>
      <c r="B1263" s="2"/>
      <c r="C1263" s="2"/>
      <c r="D1263" s="2"/>
      <c r="E1263" s="2"/>
      <c r="F1263" s="2"/>
      <c r="G1263" s="5"/>
      <c r="H1263" s="5"/>
      <c r="I1263" s="5"/>
      <c r="J1263" s="5"/>
      <c r="K1263" s="5"/>
      <c r="L1263" s="5"/>
      <c r="M1263" s="13"/>
    </row>
    <row r="1264" spans="1:13">
      <c r="A1264" s="2"/>
      <c r="B1264" s="2"/>
      <c r="C1264" s="2"/>
      <c r="D1264" s="2"/>
      <c r="E1264" s="2"/>
      <c r="F1264" s="2"/>
      <c r="G1264" s="5"/>
      <c r="H1264" s="5"/>
      <c r="I1264" s="5"/>
      <c r="J1264" s="5"/>
      <c r="K1264" s="5"/>
      <c r="L1264" s="5"/>
      <c r="M1264" s="13"/>
    </row>
    <row r="1265" spans="1:13">
      <c r="A1265" s="2"/>
      <c r="B1265" s="2"/>
      <c r="C1265" s="2"/>
      <c r="D1265" s="2"/>
      <c r="E1265" s="2"/>
      <c r="F1265" s="2"/>
      <c r="G1265" s="5"/>
      <c r="H1265" s="5"/>
      <c r="I1265" s="5"/>
      <c r="J1265" s="5"/>
      <c r="K1265" s="5"/>
      <c r="L1265" s="5"/>
      <c r="M1265" s="13"/>
    </row>
    <row r="1266" spans="1:13">
      <c r="A1266" s="2"/>
      <c r="B1266" s="2"/>
      <c r="C1266" s="2"/>
      <c r="D1266" s="2"/>
      <c r="E1266" s="2"/>
      <c r="F1266" s="2"/>
      <c r="G1266" s="5"/>
      <c r="H1266" s="5"/>
      <c r="I1266" s="5"/>
      <c r="J1266" s="5"/>
      <c r="K1266" s="5"/>
      <c r="L1266" s="5"/>
      <c r="M1266" s="13"/>
    </row>
    <row r="1267" spans="1:13">
      <c r="A1267" s="2"/>
      <c r="B1267" s="2"/>
      <c r="C1267" s="2"/>
      <c r="D1267" s="2"/>
      <c r="E1267" s="2"/>
      <c r="F1267" s="2"/>
      <c r="G1267" s="5"/>
      <c r="H1267" s="5"/>
      <c r="I1267" s="5"/>
      <c r="J1267" s="5"/>
      <c r="K1267" s="5"/>
      <c r="L1267" s="5"/>
      <c r="M1267" s="13"/>
    </row>
    <row r="1268" spans="1:13">
      <c r="A1268" s="2"/>
      <c r="B1268" s="2"/>
      <c r="C1268" s="2"/>
      <c r="D1268" s="2"/>
      <c r="E1268" s="2"/>
      <c r="F1268" s="2"/>
      <c r="G1268" s="5"/>
      <c r="H1268" s="5"/>
      <c r="I1268" s="5"/>
      <c r="J1268" s="5"/>
      <c r="K1268" s="5"/>
      <c r="L1268" s="5"/>
      <c r="M1268" s="13"/>
    </row>
    <row r="1269" spans="1:13">
      <c r="A1269" s="2"/>
      <c r="B1269" s="2"/>
      <c r="C1269" s="2"/>
      <c r="D1269" s="2"/>
      <c r="E1269" s="2"/>
      <c r="F1269" s="2"/>
      <c r="G1269" s="5"/>
      <c r="H1269" s="5"/>
      <c r="I1269" s="5"/>
      <c r="J1269" s="5"/>
      <c r="K1269" s="5"/>
      <c r="L1269" s="5"/>
      <c r="M1269" s="13"/>
    </row>
    <row r="1270" spans="1:13">
      <c r="A1270" s="2"/>
      <c r="B1270" s="2"/>
      <c r="C1270" s="2"/>
      <c r="D1270" s="2"/>
      <c r="E1270" s="2"/>
      <c r="F1270" s="2"/>
      <c r="G1270" s="5"/>
      <c r="H1270" s="5"/>
      <c r="I1270" s="5"/>
      <c r="J1270" s="5"/>
      <c r="K1270" s="5"/>
      <c r="L1270" s="5"/>
      <c r="M1270" s="13"/>
    </row>
    <row r="1271" spans="1:13">
      <c r="A1271" s="2"/>
      <c r="B1271" s="2"/>
      <c r="C1271" s="2"/>
      <c r="D1271" s="2"/>
      <c r="E1271" s="2"/>
      <c r="F1271" s="2"/>
      <c r="G1271" s="5"/>
      <c r="H1271" s="5"/>
      <c r="I1271" s="5"/>
      <c r="J1271" s="5"/>
      <c r="K1271" s="5"/>
      <c r="L1271" s="5"/>
      <c r="M1271" s="13"/>
    </row>
    <row r="1272" spans="1:13">
      <c r="A1272" s="2"/>
      <c r="B1272" s="2"/>
      <c r="C1272" s="2"/>
      <c r="D1272" s="2"/>
      <c r="E1272" s="2"/>
      <c r="F1272" s="2"/>
      <c r="G1272" s="5"/>
      <c r="H1272" s="5"/>
      <c r="I1272" s="5"/>
      <c r="J1272" s="5"/>
      <c r="K1272" s="5"/>
      <c r="L1272" s="5"/>
      <c r="M1272" s="13"/>
    </row>
    <row r="1273" spans="1:13">
      <c r="A1273" s="2"/>
      <c r="B1273" s="2"/>
      <c r="C1273" s="2"/>
      <c r="D1273" s="2"/>
      <c r="E1273" s="2"/>
      <c r="F1273" s="2"/>
      <c r="G1273" s="5"/>
      <c r="H1273" s="5"/>
      <c r="I1273" s="5"/>
      <c r="J1273" s="5"/>
      <c r="K1273" s="5"/>
      <c r="L1273" s="5"/>
      <c r="M1273" s="13"/>
    </row>
    <row r="1274" spans="1:13">
      <c r="A1274" s="2"/>
      <c r="B1274" s="2"/>
      <c r="C1274" s="2"/>
      <c r="D1274" s="2"/>
      <c r="E1274" s="2"/>
      <c r="F1274" s="2"/>
      <c r="G1274" s="5"/>
      <c r="H1274" s="5"/>
      <c r="I1274" s="5"/>
      <c r="J1274" s="5"/>
      <c r="K1274" s="5"/>
      <c r="L1274" s="5"/>
      <c r="M1274" s="13"/>
    </row>
    <row r="1275" spans="1:13">
      <c r="A1275" s="2"/>
      <c r="B1275" s="2"/>
      <c r="C1275" s="2"/>
      <c r="D1275" s="2"/>
      <c r="E1275" s="2"/>
      <c r="F1275" s="2"/>
      <c r="G1275" s="5"/>
      <c r="H1275" s="5"/>
      <c r="I1275" s="5"/>
      <c r="J1275" s="5"/>
      <c r="K1275" s="5"/>
      <c r="L1275" s="5"/>
      <c r="M1275" s="13"/>
    </row>
    <row r="1276" spans="1:13">
      <c r="A1276" s="2"/>
      <c r="B1276" s="2"/>
      <c r="C1276" s="2"/>
      <c r="D1276" s="2"/>
      <c r="E1276" s="2"/>
      <c r="F1276" s="2"/>
      <c r="G1276" s="5"/>
      <c r="H1276" s="5"/>
      <c r="I1276" s="5"/>
      <c r="J1276" s="5"/>
      <c r="K1276" s="5"/>
      <c r="L1276" s="5"/>
      <c r="M1276" s="13"/>
    </row>
    <row r="1277" spans="1:13">
      <c r="A1277" s="2"/>
      <c r="B1277" s="2"/>
      <c r="C1277" s="2"/>
      <c r="D1277" s="2"/>
      <c r="E1277" s="2"/>
      <c r="F1277" s="2"/>
      <c r="G1277" s="5"/>
      <c r="H1277" s="5"/>
      <c r="I1277" s="5"/>
      <c r="J1277" s="5"/>
      <c r="K1277" s="5"/>
      <c r="L1277" s="5"/>
      <c r="M1277" s="13"/>
    </row>
    <row r="1278" spans="1:13">
      <c r="A1278" s="2"/>
      <c r="B1278" s="2"/>
      <c r="C1278" s="2"/>
      <c r="D1278" s="2"/>
      <c r="E1278" s="2"/>
      <c r="F1278" s="2"/>
      <c r="G1278" s="5"/>
      <c r="H1278" s="5"/>
      <c r="I1278" s="5"/>
      <c r="J1278" s="5"/>
      <c r="K1278" s="5"/>
      <c r="L1278" s="5"/>
      <c r="M1278" s="13"/>
    </row>
    <row r="1279" spans="1:13">
      <c r="A1279" s="2"/>
      <c r="B1279" s="2"/>
      <c r="C1279" s="2"/>
      <c r="D1279" s="2"/>
      <c r="E1279" s="2"/>
      <c r="F1279" s="2"/>
      <c r="G1279" s="5"/>
      <c r="H1279" s="5"/>
      <c r="I1279" s="5"/>
      <c r="J1279" s="5"/>
      <c r="K1279" s="5"/>
      <c r="L1279" s="5"/>
      <c r="M1279" s="13"/>
    </row>
    <row r="1280" spans="1:13">
      <c r="A1280" s="2"/>
      <c r="B1280" s="2"/>
      <c r="C1280" s="2"/>
      <c r="D1280" s="2"/>
      <c r="E1280" s="2"/>
      <c r="F1280" s="2"/>
      <c r="G1280" s="5"/>
      <c r="H1280" s="5"/>
      <c r="I1280" s="5"/>
      <c r="J1280" s="5"/>
      <c r="K1280" s="5"/>
      <c r="L1280" s="5"/>
      <c r="M1280" s="13"/>
    </row>
    <row r="1281" spans="1:13">
      <c r="A1281" s="2"/>
      <c r="B1281" s="2"/>
      <c r="C1281" s="2"/>
      <c r="D1281" s="2"/>
      <c r="E1281" s="2"/>
      <c r="F1281" s="2"/>
      <c r="G1281" s="5"/>
      <c r="H1281" s="5"/>
      <c r="I1281" s="5"/>
      <c r="J1281" s="5"/>
      <c r="K1281" s="5"/>
      <c r="L1281" s="5"/>
      <c r="M1281" s="13"/>
    </row>
    <row r="1282" spans="1:13">
      <c r="A1282" s="2"/>
      <c r="B1282" s="2"/>
      <c r="C1282" s="2"/>
      <c r="D1282" s="2"/>
      <c r="E1282" s="2"/>
      <c r="F1282" s="2"/>
      <c r="G1282" s="5"/>
      <c r="H1282" s="5"/>
      <c r="I1282" s="5"/>
      <c r="J1282" s="5"/>
      <c r="K1282" s="5"/>
      <c r="L1282" s="5"/>
      <c r="M1282" s="13"/>
    </row>
    <row r="1283" spans="1:13">
      <c r="A1283" s="2"/>
      <c r="B1283" s="2"/>
      <c r="C1283" s="2"/>
      <c r="D1283" s="2"/>
      <c r="E1283" s="2"/>
      <c r="F1283" s="2"/>
      <c r="G1283" s="5"/>
      <c r="H1283" s="5"/>
      <c r="I1283" s="5"/>
      <c r="J1283" s="5"/>
      <c r="K1283" s="5"/>
      <c r="L1283" s="5"/>
      <c r="M1283" s="13"/>
    </row>
    <row r="1284" spans="1:13">
      <c r="A1284" s="2"/>
      <c r="B1284" s="2"/>
      <c r="C1284" s="2"/>
      <c r="D1284" s="2"/>
      <c r="E1284" s="2"/>
      <c r="F1284" s="2"/>
      <c r="G1284" s="5"/>
      <c r="H1284" s="5"/>
      <c r="I1284" s="5"/>
      <c r="J1284" s="5"/>
      <c r="K1284" s="5"/>
      <c r="L1284" s="5"/>
      <c r="M1284" s="13"/>
    </row>
    <row r="1285" spans="1:13">
      <c r="A1285" s="2"/>
      <c r="B1285" s="2"/>
      <c r="C1285" s="2"/>
      <c r="D1285" s="2"/>
      <c r="E1285" s="2"/>
      <c r="F1285" s="2"/>
      <c r="G1285" s="5"/>
      <c r="H1285" s="5"/>
      <c r="I1285" s="5"/>
      <c r="J1285" s="5"/>
      <c r="K1285" s="5"/>
      <c r="L1285" s="5"/>
      <c r="M1285" s="13"/>
    </row>
    <row r="1286" spans="1:13">
      <c r="A1286" s="2"/>
      <c r="B1286" s="2"/>
      <c r="C1286" s="2"/>
      <c r="D1286" s="2"/>
      <c r="E1286" s="2"/>
      <c r="F1286" s="2"/>
      <c r="G1286" s="5"/>
      <c r="H1286" s="5"/>
      <c r="I1286" s="5"/>
      <c r="J1286" s="5"/>
      <c r="K1286" s="5"/>
      <c r="L1286" s="5"/>
      <c r="M1286" s="13"/>
    </row>
    <row r="1287" spans="1:13">
      <c r="A1287" s="2"/>
      <c r="B1287" s="2"/>
      <c r="C1287" s="2"/>
      <c r="D1287" s="2"/>
      <c r="E1287" s="2"/>
      <c r="F1287" s="2"/>
      <c r="G1287" s="5"/>
      <c r="H1287" s="5"/>
      <c r="I1287" s="5"/>
      <c r="J1287" s="5"/>
      <c r="K1287" s="5"/>
      <c r="L1287" s="5"/>
      <c r="M1287" s="13"/>
    </row>
    <row r="1288" spans="1:13">
      <c r="A1288" s="2"/>
      <c r="B1288" s="2"/>
      <c r="C1288" s="2"/>
      <c r="D1288" s="2"/>
      <c r="E1288" s="2"/>
      <c r="F1288" s="2"/>
      <c r="G1288" s="5"/>
      <c r="H1288" s="5"/>
      <c r="I1288" s="5"/>
      <c r="J1288" s="5"/>
      <c r="K1288" s="5"/>
      <c r="L1288" s="5"/>
      <c r="M1288" s="13"/>
    </row>
    <row r="1289" spans="1:13">
      <c r="A1289" s="2"/>
      <c r="B1289" s="2"/>
      <c r="C1289" s="2"/>
      <c r="D1289" s="2"/>
      <c r="E1289" s="2"/>
      <c r="F1289" s="2"/>
      <c r="G1289" s="5"/>
      <c r="H1289" s="5"/>
      <c r="I1289" s="5"/>
      <c r="J1289" s="5"/>
      <c r="K1289" s="5"/>
      <c r="L1289" s="5"/>
      <c r="M1289" s="13"/>
    </row>
    <row r="1290" spans="1:13">
      <c r="A1290" s="2"/>
      <c r="B1290" s="2"/>
      <c r="C1290" s="2"/>
      <c r="D1290" s="2"/>
      <c r="E1290" s="2"/>
      <c r="F1290" s="2"/>
      <c r="G1290" s="5"/>
      <c r="H1290" s="5"/>
      <c r="I1290" s="5"/>
      <c r="J1290" s="5"/>
      <c r="K1290" s="5"/>
      <c r="L1290" s="5"/>
      <c r="M1290" s="13"/>
    </row>
    <row r="1291" spans="1:13">
      <c r="A1291" s="2"/>
      <c r="B1291" s="2"/>
      <c r="C1291" s="2"/>
      <c r="D1291" s="2"/>
      <c r="E1291" s="2"/>
      <c r="F1291" s="2"/>
      <c r="G1291" s="5"/>
      <c r="H1291" s="5"/>
      <c r="I1291" s="5"/>
      <c r="J1291" s="5"/>
      <c r="K1291" s="5"/>
      <c r="L1291" s="5"/>
      <c r="M1291" s="13"/>
    </row>
    <row r="1292" spans="1:13">
      <c r="A1292" s="2"/>
      <c r="B1292" s="2"/>
      <c r="C1292" s="2"/>
      <c r="D1292" s="2"/>
      <c r="E1292" s="2"/>
      <c r="F1292" s="2"/>
      <c r="G1292" s="5"/>
      <c r="H1292" s="5"/>
      <c r="I1292" s="5"/>
      <c r="J1292" s="5"/>
      <c r="K1292" s="5"/>
      <c r="L1292" s="5"/>
      <c r="M1292" s="13"/>
    </row>
    <row r="1293" spans="1:13">
      <c r="A1293" s="2"/>
      <c r="B1293" s="2"/>
      <c r="C1293" s="2"/>
      <c r="D1293" s="2"/>
      <c r="E1293" s="2"/>
      <c r="F1293" s="2"/>
      <c r="G1293" s="5"/>
      <c r="H1293" s="5"/>
      <c r="I1293" s="5"/>
      <c r="J1293" s="5"/>
      <c r="K1293" s="5"/>
      <c r="L1293" s="5"/>
      <c r="M1293" s="13"/>
    </row>
    <row r="1294" spans="1:13">
      <c r="A1294" s="2"/>
      <c r="B1294" s="2"/>
      <c r="C1294" s="2"/>
      <c r="D1294" s="2"/>
      <c r="E1294" s="2"/>
      <c r="F1294" s="2"/>
      <c r="G1294" s="5"/>
      <c r="H1294" s="5"/>
      <c r="I1294" s="5"/>
      <c r="J1294" s="5"/>
      <c r="K1294" s="5"/>
      <c r="L1294" s="5"/>
      <c r="M1294" s="13"/>
    </row>
    <row r="1295" spans="1:13">
      <c r="A1295" s="2"/>
      <c r="B1295" s="2"/>
      <c r="C1295" s="2"/>
      <c r="D1295" s="2"/>
      <c r="E1295" s="2"/>
      <c r="F1295" s="2"/>
      <c r="G1295" s="5"/>
      <c r="H1295" s="5"/>
      <c r="I1295" s="5"/>
      <c r="J1295" s="5"/>
      <c r="K1295" s="5"/>
      <c r="L1295" s="5"/>
      <c r="M1295" s="13"/>
    </row>
    <row r="1296" spans="1:13">
      <c r="A1296" s="2"/>
      <c r="B1296" s="2"/>
      <c r="C1296" s="2"/>
      <c r="D1296" s="2"/>
      <c r="E1296" s="2"/>
      <c r="F1296" s="2"/>
      <c r="G1296" s="5"/>
      <c r="H1296" s="5"/>
      <c r="I1296" s="5"/>
      <c r="J1296" s="5"/>
      <c r="K1296" s="5"/>
      <c r="L1296" s="5"/>
      <c r="M1296" s="13"/>
    </row>
    <row r="1297" spans="1:13">
      <c r="A1297" s="2"/>
      <c r="B1297" s="2"/>
      <c r="C1297" s="2"/>
      <c r="D1297" s="2"/>
      <c r="E1297" s="2"/>
      <c r="F1297" s="2"/>
      <c r="G1297" s="5"/>
      <c r="H1297" s="5"/>
      <c r="I1297" s="5"/>
      <c r="J1297" s="5"/>
      <c r="K1297" s="5"/>
      <c r="L1297" s="5"/>
      <c r="M1297" s="13"/>
    </row>
    <row r="1298" spans="1:13">
      <c r="A1298" s="2"/>
      <c r="B1298" s="2"/>
      <c r="C1298" s="2"/>
      <c r="D1298" s="2"/>
      <c r="E1298" s="2"/>
      <c r="F1298" s="2"/>
      <c r="G1298" s="5"/>
      <c r="H1298" s="5"/>
      <c r="I1298" s="5"/>
      <c r="J1298" s="5"/>
      <c r="K1298" s="5"/>
      <c r="L1298" s="5"/>
      <c r="M1298" s="13"/>
    </row>
    <row r="1299" spans="1:13">
      <c r="A1299" s="2"/>
      <c r="B1299" s="2"/>
      <c r="C1299" s="2"/>
      <c r="D1299" s="2"/>
      <c r="E1299" s="2"/>
      <c r="F1299" s="2"/>
      <c r="G1299" s="5"/>
      <c r="H1299" s="5"/>
      <c r="I1299" s="5"/>
      <c r="J1299" s="5"/>
      <c r="K1299" s="5"/>
      <c r="L1299" s="5"/>
      <c r="M1299" s="13"/>
    </row>
    <row r="1300" spans="1:13">
      <c r="A1300" s="2"/>
      <c r="B1300" s="2"/>
      <c r="C1300" s="2"/>
      <c r="D1300" s="2"/>
      <c r="E1300" s="2"/>
      <c r="F1300" s="2"/>
      <c r="G1300" s="5"/>
      <c r="H1300" s="5"/>
      <c r="I1300" s="5"/>
      <c r="J1300" s="5"/>
      <c r="K1300" s="5"/>
      <c r="L1300" s="5"/>
      <c r="M1300" s="13"/>
    </row>
    <row r="1301" spans="1:13">
      <c r="A1301" s="2"/>
      <c r="B1301" s="2"/>
      <c r="C1301" s="2"/>
      <c r="D1301" s="2"/>
      <c r="E1301" s="2"/>
      <c r="F1301" s="2"/>
      <c r="G1301" s="5"/>
      <c r="H1301" s="5"/>
      <c r="I1301" s="5"/>
      <c r="J1301" s="5"/>
      <c r="K1301" s="5"/>
      <c r="L1301" s="5"/>
      <c r="M1301" s="13"/>
    </row>
    <row r="1302" spans="1:13">
      <c r="A1302" s="2"/>
      <c r="B1302" s="2"/>
      <c r="C1302" s="2"/>
      <c r="D1302" s="2"/>
      <c r="E1302" s="2"/>
      <c r="F1302" s="2"/>
      <c r="G1302" s="5"/>
      <c r="H1302" s="5"/>
      <c r="I1302" s="5"/>
      <c r="J1302" s="5"/>
      <c r="K1302" s="5"/>
      <c r="L1302" s="5"/>
      <c r="M1302" s="13"/>
    </row>
    <row r="1303" spans="1:13">
      <c r="A1303" s="2"/>
      <c r="B1303" s="2"/>
      <c r="C1303" s="2"/>
      <c r="D1303" s="2"/>
      <c r="E1303" s="2"/>
      <c r="F1303" s="2"/>
      <c r="G1303" s="5"/>
      <c r="H1303" s="5"/>
      <c r="I1303" s="5"/>
      <c r="J1303" s="5"/>
      <c r="K1303" s="5"/>
      <c r="L1303" s="5"/>
      <c r="M1303" s="13"/>
    </row>
    <row r="1304" spans="1:13">
      <c r="A1304" s="2"/>
      <c r="B1304" s="2"/>
      <c r="C1304" s="2"/>
      <c r="D1304" s="2"/>
      <c r="E1304" s="2"/>
      <c r="F1304" s="2"/>
      <c r="G1304" s="5"/>
      <c r="H1304" s="5"/>
      <c r="I1304" s="5"/>
      <c r="J1304" s="5"/>
      <c r="K1304" s="5"/>
      <c r="L1304" s="5"/>
      <c r="M1304" s="13"/>
    </row>
    <row r="1305" spans="1:13">
      <c r="A1305" s="2"/>
      <c r="B1305" s="2"/>
      <c r="C1305" s="2"/>
      <c r="D1305" s="2"/>
      <c r="E1305" s="2"/>
      <c r="F1305" s="2"/>
      <c r="G1305" s="5"/>
      <c r="H1305" s="5"/>
      <c r="I1305" s="5"/>
      <c r="J1305" s="5"/>
      <c r="K1305" s="5"/>
      <c r="L1305" s="5"/>
      <c r="M1305" s="13"/>
    </row>
    <row r="1306" spans="1:13">
      <c r="A1306" s="2"/>
      <c r="B1306" s="2"/>
      <c r="C1306" s="2"/>
      <c r="D1306" s="2"/>
      <c r="E1306" s="2"/>
      <c r="F1306" s="2"/>
      <c r="G1306" s="5"/>
      <c r="H1306" s="5"/>
      <c r="I1306" s="5"/>
      <c r="J1306" s="5"/>
      <c r="K1306" s="5"/>
      <c r="L1306" s="5"/>
      <c r="M1306" s="13"/>
    </row>
    <row r="1307" spans="1:13">
      <c r="A1307" s="2"/>
      <c r="B1307" s="2"/>
      <c r="C1307" s="2"/>
      <c r="D1307" s="2"/>
      <c r="E1307" s="2"/>
      <c r="F1307" s="2"/>
      <c r="G1307" s="5"/>
      <c r="H1307" s="5"/>
      <c r="I1307" s="5"/>
      <c r="J1307" s="5"/>
      <c r="K1307" s="5"/>
      <c r="L1307" s="5"/>
      <c r="M1307" s="13"/>
    </row>
    <row r="1308" spans="1:13">
      <c r="A1308" s="2"/>
      <c r="B1308" s="2"/>
      <c r="C1308" s="2"/>
      <c r="D1308" s="2"/>
      <c r="E1308" s="2"/>
      <c r="F1308" s="2"/>
      <c r="G1308" s="5"/>
      <c r="H1308" s="5"/>
      <c r="I1308" s="5"/>
      <c r="J1308" s="5"/>
      <c r="K1308" s="5"/>
      <c r="L1308" s="5"/>
      <c r="M1308" s="13"/>
    </row>
    <row r="1309" spans="1:13">
      <c r="A1309" s="2"/>
      <c r="B1309" s="2"/>
      <c r="C1309" s="2"/>
      <c r="D1309" s="2"/>
      <c r="E1309" s="2"/>
      <c r="F1309" s="2"/>
      <c r="G1309" s="5"/>
      <c r="H1309" s="5"/>
      <c r="I1309" s="5"/>
      <c r="J1309" s="5"/>
      <c r="K1309" s="5"/>
      <c r="L1309" s="5"/>
      <c r="M1309" s="13"/>
    </row>
    <row r="1310" spans="1:13">
      <c r="A1310" s="2"/>
      <c r="B1310" s="2"/>
      <c r="C1310" s="2"/>
      <c r="D1310" s="2"/>
      <c r="E1310" s="2"/>
      <c r="F1310" s="2"/>
      <c r="G1310" s="5"/>
      <c r="H1310" s="5"/>
      <c r="I1310" s="5"/>
      <c r="J1310" s="5"/>
      <c r="K1310" s="5"/>
      <c r="L1310" s="5"/>
      <c r="M1310" s="13"/>
    </row>
    <row r="1311" spans="1:13">
      <c r="A1311" s="2"/>
      <c r="B1311" s="2"/>
      <c r="C1311" s="2"/>
      <c r="D1311" s="2"/>
      <c r="E1311" s="2"/>
      <c r="F1311" s="2"/>
      <c r="G1311" s="5"/>
      <c r="H1311" s="5"/>
      <c r="I1311" s="5"/>
      <c r="J1311" s="5"/>
      <c r="K1311" s="5"/>
      <c r="L1311" s="5"/>
      <c r="M1311" s="13"/>
    </row>
    <row r="1312" spans="1:13">
      <c r="A1312" s="2"/>
      <c r="B1312" s="2"/>
      <c r="C1312" s="2"/>
      <c r="D1312" s="2"/>
      <c r="E1312" s="2"/>
      <c r="F1312" s="2"/>
      <c r="G1312" s="5"/>
      <c r="H1312" s="5"/>
      <c r="I1312" s="5"/>
      <c r="J1312" s="5"/>
      <c r="K1312" s="5"/>
      <c r="L1312" s="5"/>
      <c r="M1312" s="13"/>
    </row>
    <row r="1313" spans="1:13">
      <c r="A1313" s="2"/>
      <c r="B1313" s="2"/>
      <c r="C1313" s="2"/>
      <c r="D1313" s="2"/>
      <c r="E1313" s="2"/>
      <c r="F1313" s="2"/>
      <c r="G1313" s="5"/>
      <c r="H1313" s="5"/>
      <c r="I1313" s="5"/>
      <c r="J1313" s="5"/>
      <c r="K1313" s="5"/>
      <c r="L1313" s="5"/>
      <c r="M1313" s="13"/>
    </row>
    <row r="1314" spans="1:13">
      <c r="A1314" s="2"/>
      <c r="B1314" s="2"/>
      <c r="C1314" s="2"/>
      <c r="D1314" s="2"/>
      <c r="E1314" s="2"/>
      <c r="F1314" s="2"/>
      <c r="G1314" s="5"/>
      <c r="H1314" s="5"/>
      <c r="I1314" s="5"/>
      <c r="J1314" s="5"/>
      <c r="K1314" s="5"/>
      <c r="L1314" s="5"/>
      <c r="M1314" s="13"/>
    </row>
    <row r="1315" spans="1:13">
      <c r="A1315" s="2"/>
      <c r="B1315" s="2"/>
      <c r="C1315" s="2"/>
      <c r="D1315" s="2"/>
      <c r="E1315" s="2"/>
      <c r="F1315" s="2"/>
      <c r="G1315" s="5"/>
      <c r="H1315" s="5"/>
      <c r="I1315" s="5"/>
      <c r="J1315" s="5"/>
      <c r="K1315" s="5"/>
      <c r="L1315" s="5"/>
      <c r="M1315" s="13"/>
    </row>
    <row r="1316" spans="1:13">
      <c r="A1316" s="2"/>
      <c r="B1316" s="2"/>
      <c r="C1316" s="2"/>
      <c r="D1316" s="2"/>
      <c r="E1316" s="2"/>
      <c r="F1316" s="2"/>
      <c r="G1316" s="5"/>
      <c r="H1316" s="5"/>
      <c r="I1316" s="5"/>
      <c r="J1316" s="5"/>
      <c r="K1316" s="5"/>
      <c r="L1316" s="5"/>
      <c r="M1316" s="13"/>
    </row>
    <row r="1317" spans="1:13">
      <c r="A1317" s="2"/>
      <c r="B1317" s="2"/>
      <c r="C1317" s="2"/>
      <c r="D1317" s="2"/>
      <c r="E1317" s="2"/>
      <c r="F1317" s="2"/>
      <c r="G1317" s="5"/>
      <c r="H1317" s="5"/>
      <c r="I1317" s="5"/>
      <c r="J1317" s="5"/>
      <c r="K1317" s="5"/>
      <c r="L1317" s="5"/>
      <c r="M1317" s="13"/>
    </row>
    <row r="1318" spans="1:13">
      <c r="A1318" s="2"/>
      <c r="B1318" s="2"/>
      <c r="C1318" s="2"/>
      <c r="D1318" s="2"/>
      <c r="E1318" s="2"/>
      <c r="F1318" s="2"/>
      <c r="G1318" s="5"/>
      <c r="H1318" s="5"/>
      <c r="I1318" s="5"/>
      <c r="J1318" s="5"/>
      <c r="K1318" s="5"/>
      <c r="L1318" s="5"/>
      <c r="M1318" s="13"/>
    </row>
    <row r="1319" spans="1:13">
      <c r="A1319" s="2"/>
      <c r="B1319" s="2"/>
      <c r="C1319" s="2"/>
      <c r="D1319" s="2"/>
      <c r="E1319" s="2"/>
      <c r="F1319" s="2"/>
      <c r="G1319" s="5"/>
      <c r="H1319" s="5"/>
      <c r="I1319" s="5"/>
      <c r="J1319" s="5"/>
      <c r="K1319" s="5"/>
      <c r="L1319" s="5"/>
      <c r="M1319" s="13"/>
    </row>
    <row r="1320" spans="1:13">
      <c r="A1320" s="2"/>
      <c r="B1320" s="2"/>
      <c r="C1320" s="2"/>
      <c r="D1320" s="2"/>
      <c r="E1320" s="2"/>
      <c r="F1320" s="2"/>
      <c r="G1320" s="5"/>
      <c r="H1320" s="5"/>
      <c r="I1320" s="5"/>
      <c r="J1320" s="5"/>
      <c r="K1320" s="5"/>
      <c r="L1320" s="5"/>
      <c r="M1320" s="13"/>
    </row>
    <row r="1321" spans="1:13">
      <c r="A1321" s="2"/>
      <c r="B1321" s="2"/>
      <c r="C1321" s="2"/>
      <c r="D1321" s="2"/>
      <c r="E1321" s="2"/>
      <c r="F1321" s="2"/>
      <c r="G1321" s="5"/>
      <c r="H1321" s="5"/>
      <c r="I1321" s="5"/>
      <c r="J1321" s="5"/>
      <c r="K1321" s="5"/>
      <c r="L1321" s="5"/>
      <c r="M1321" s="13"/>
    </row>
    <row r="1322" spans="1:13">
      <c r="A1322" s="2"/>
      <c r="B1322" s="2"/>
      <c r="C1322" s="2"/>
      <c r="D1322" s="2"/>
      <c r="E1322" s="2"/>
      <c r="F1322" s="2"/>
      <c r="G1322" s="5"/>
      <c r="H1322" s="5"/>
      <c r="I1322" s="5"/>
      <c r="J1322" s="5"/>
      <c r="K1322" s="5"/>
      <c r="L1322" s="5"/>
      <c r="M1322" s="13"/>
    </row>
    <row r="1323" spans="1:13">
      <c r="A1323" s="2"/>
      <c r="B1323" s="2"/>
      <c r="C1323" s="2"/>
      <c r="D1323" s="2"/>
      <c r="E1323" s="2"/>
      <c r="F1323" s="2"/>
      <c r="G1323" s="5"/>
      <c r="H1323" s="5"/>
      <c r="I1323" s="5"/>
      <c r="J1323" s="5"/>
      <c r="K1323" s="5"/>
      <c r="L1323" s="5"/>
      <c r="M1323" s="13"/>
    </row>
    <row r="1324" spans="1:13">
      <c r="A1324" s="2"/>
      <c r="B1324" s="2"/>
      <c r="C1324" s="2"/>
      <c r="D1324" s="2"/>
      <c r="E1324" s="2"/>
      <c r="F1324" s="2"/>
      <c r="G1324" s="5"/>
      <c r="H1324" s="5"/>
      <c r="I1324" s="5"/>
      <c r="J1324" s="5"/>
      <c r="K1324" s="5"/>
      <c r="L1324" s="5"/>
      <c r="M1324" s="13"/>
    </row>
    <row r="1325" spans="1:13">
      <c r="A1325" s="2"/>
      <c r="B1325" s="2"/>
      <c r="C1325" s="2"/>
      <c r="D1325" s="2"/>
      <c r="E1325" s="2"/>
      <c r="F1325" s="2"/>
      <c r="G1325" s="5"/>
      <c r="H1325" s="5"/>
      <c r="I1325" s="5"/>
      <c r="J1325" s="5"/>
      <c r="K1325" s="5"/>
      <c r="L1325" s="5"/>
      <c r="M1325" s="13"/>
    </row>
    <row r="1326" spans="1:13">
      <c r="A1326" s="2"/>
      <c r="B1326" s="2"/>
      <c r="C1326" s="2"/>
      <c r="D1326" s="2"/>
      <c r="E1326" s="2"/>
      <c r="F1326" s="2"/>
      <c r="G1326" s="5"/>
      <c r="H1326" s="5"/>
      <c r="I1326" s="5"/>
      <c r="J1326" s="5"/>
      <c r="K1326" s="5"/>
      <c r="L1326" s="5"/>
      <c r="M1326" s="13"/>
    </row>
    <row r="1327" spans="1:13">
      <c r="A1327" s="2"/>
      <c r="B1327" s="2"/>
      <c r="C1327" s="2"/>
      <c r="D1327" s="2"/>
      <c r="E1327" s="2"/>
      <c r="F1327" s="2"/>
      <c r="G1327" s="5"/>
      <c r="H1327" s="5"/>
      <c r="I1327" s="5"/>
      <c r="J1327" s="5"/>
      <c r="K1327" s="5"/>
      <c r="L1327" s="5"/>
      <c r="M1327" s="13"/>
    </row>
    <row r="1328" spans="1:13">
      <c r="A1328" s="2"/>
      <c r="B1328" s="2"/>
      <c r="C1328" s="2"/>
      <c r="D1328" s="2"/>
      <c r="E1328" s="2"/>
      <c r="F1328" s="2"/>
      <c r="G1328" s="5"/>
      <c r="H1328" s="5"/>
      <c r="I1328" s="5"/>
      <c r="J1328" s="5"/>
      <c r="K1328" s="5"/>
      <c r="L1328" s="5"/>
      <c r="M1328" s="13"/>
    </row>
    <row r="1329" spans="1:13">
      <c r="A1329" s="2"/>
      <c r="B1329" s="2"/>
      <c r="C1329" s="2"/>
      <c r="D1329" s="2"/>
      <c r="E1329" s="2"/>
      <c r="F1329" s="2"/>
      <c r="G1329" s="5"/>
      <c r="H1329" s="5"/>
      <c r="I1329" s="5"/>
      <c r="J1329" s="5"/>
      <c r="K1329" s="5"/>
      <c r="L1329" s="5"/>
      <c r="M1329" s="13"/>
    </row>
    <row r="1330" spans="1:13">
      <c r="A1330" s="2"/>
      <c r="B1330" s="2"/>
      <c r="C1330" s="2"/>
      <c r="D1330" s="2"/>
      <c r="E1330" s="2"/>
      <c r="F1330" s="2"/>
      <c r="G1330" s="5"/>
      <c r="H1330" s="5"/>
      <c r="I1330" s="5"/>
      <c r="J1330" s="5"/>
      <c r="K1330" s="5"/>
      <c r="L1330" s="5"/>
      <c r="M1330" s="13"/>
    </row>
    <row r="1331" spans="1:13">
      <c r="A1331" s="2"/>
      <c r="B1331" s="2"/>
      <c r="C1331" s="2"/>
      <c r="D1331" s="2"/>
      <c r="E1331" s="2"/>
      <c r="F1331" s="2"/>
      <c r="G1331" s="5"/>
      <c r="H1331" s="5"/>
      <c r="I1331" s="5"/>
      <c r="J1331" s="5"/>
      <c r="K1331" s="5"/>
      <c r="L1331" s="5"/>
      <c r="M1331" s="13"/>
    </row>
    <row r="1332" spans="1:13">
      <c r="A1332" s="2"/>
      <c r="B1332" s="2"/>
      <c r="C1332" s="2"/>
      <c r="D1332" s="2"/>
      <c r="E1332" s="2"/>
      <c r="F1332" s="2"/>
      <c r="G1332" s="5"/>
      <c r="H1332" s="5"/>
      <c r="I1332" s="5"/>
      <c r="J1332" s="5"/>
      <c r="K1332" s="5"/>
      <c r="L1332" s="5"/>
      <c r="M1332" s="13"/>
    </row>
    <row r="1333" spans="1:13">
      <c r="A1333" s="2"/>
      <c r="B1333" s="2"/>
      <c r="C1333" s="2"/>
      <c r="D1333" s="2"/>
      <c r="E1333" s="2"/>
      <c r="F1333" s="2"/>
      <c r="G1333" s="5"/>
      <c r="H1333" s="5"/>
      <c r="I1333" s="5"/>
      <c r="J1333" s="5"/>
      <c r="K1333" s="5"/>
      <c r="L1333" s="5"/>
      <c r="M1333" s="13"/>
    </row>
    <row r="1334" spans="1:13">
      <c r="A1334" s="2"/>
      <c r="B1334" s="2"/>
      <c r="C1334" s="2"/>
      <c r="D1334" s="2"/>
      <c r="E1334" s="2"/>
      <c r="F1334" s="2"/>
      <c r="G1334" s="5"/>
      <c r="H1334" s="5"/>
      <c r="I1334" s="5"/>
      <c r="J1334" s="5"/>
      <c r="K1334" s="5"/>
      <c r="L1334" s="5"/>
      <c r="M1334" s="13"/>
    </row>
    <row r="1335" spans="1:13">
      <c r="A1335" s="2"/>
      <c r="B1335" s="2"/>
      <c r="C1335" s="2"/>
      <c r="D1335" s="2"/>
      <c r="E1335" s="2"/>
      <c r="F1335" s="2"/>
      <c r="G1335" s="5"/>
      <c r="H1335" s="5"/>
      <c r="I1335" s="5"/>
      <c r="J1335" s="5"/>
      <c r="K1335" s="5"/>
      <c r="L1335" s="5"/>
      <c r="M1335" s="13"/>
    </row>
    <row r="1336" spans="1:13">
      <c r="A1336" s="2"/>
      <c r="B1336" s="2"/>
      <c r="C1336" s="2"/>
      <c r="D1336" s="2"/>
      <c r="E1336" s="2"/>
      <c r="F1336" s="2"/>
      <c r="G1336" s="5"/>
      <c r="H1336" s="5"/>
      <c r="I1336" s="5"/>
      <c r="J1336" s="5"/>
      <c r="K1336" s="5"/>
      <c r="L1336" s="5"/>
      <c r="M1336" s="13"/>
    </row>
    <row r="1337" spans="1:13">
      <c r="A1337" s="2"/>
      <c r="B1337" s="2"/>
      <c r="C1337" s="2"/>
      <c r="D1337" s="2"/>
      <c r="E1337" s="2"/>
      <c r="F1337" s="2"/>
      <c r="G1337" s="5"/>
      <c r="H1337" s="5"/>
      <c r="I1337" s="5"/>
      <c r="J1337" s="5"/>
      <c r="K1337" s="5"/>
      <c r="L1337" s="5"/>
      <c r="M1337" s="13"/>
    </row>
    <row r="1338" spans="1:13">
      <c r="A1338" s="2"/>
      <c r="B1338" s="2"/>
      <c r="C1338" s="2"/>
      <c r="D1338" s="2"/>
      <c r="E1338" s="2"/>
      <c r="F1338" s="2"/>
      <c r="G1338" s="5"/>
      <c r="H1338" s="5"/>
      <c r="I1338" s="5"/>
      <c r="J1338" s="5"/>
      <c r="K1338" s="5"/>
      <c r="L1338" s="5"/>
      <c r="M1338" s="13"/>
    </row>
    <row r="1339" spans="1:13">
      <c r="A1339" s="2"/>
      <c r="B1339" s="2"/>
      <c r="C1339" s="2"/>
      <c r="D1339" s="2"/>
      <c r="E1339" s="2"/>
      <c r="F1339" s="2"/>
      <c r="G1339" s="5"/>
      <c r="H1339" s="5"/>
      <c r="I1339" s="5"/>
      <c r="J1339" s="5"/>
      <c r="K1339" s="5"/>
      <c r="L1339" s="5"/>
      <c r="M1339" s="13"/>
    </row>
    <row r="1340" spans="1:13">
      <c r="A1340" s="2"/>
      <c r="B1340" s="2"/>
      <c r="C1340" s="2"/>
      <c r="D1340" s="2"/>
      <c r="E1340" s="2"/>
      <c r="F1340" s="2"/>
      <c r="G1340" s="5"/>
      <c r="H1340" s="5"/>
      <c r="I1340" s="5"/>
      <c r="J1340" s="5"/>
      <c r="K1340" s="5"/>
      <c r="L1340" s="5"/>
      <c r="M1340" s="13"/>
    </row>
    <row r="1341" spans="1:13">
      <c r="A1341" s="2"/>
      <c r="B1341" s="2"/>
      <c r="C1341" s="2"/>
      <c r="D1341" s="2"/>
      <c r="E1341" s="2"/>
      <c r="F1341" s="2"/>
      <c r="G1341" s="5"/>
      <c r="H1341" s="5"/>
      <c r="I1341" s="5"/>
      <c r="J1341" s="5"/>
      <c r="K1341" s="5"/>
      <c r="L1341" s="5"/>
      <c r="M1341" s="13"/>
    </row>
    <row r="1342" spans="1:13">
      <c r="A1342" s="2"/>
      <c r="B1342" s="2"/>
      <c r="C1342" s="2"/>
      <c r="D1342" s="2"/>
      <c r="E1342" s="2"/>
      <c r="F1342" s="2"/>
      <c r="G1342" s="5"/>
      <c r="H1342" s="5"/>
      <c r="I1342" s="5"/>
      <c r="J1342" s="5"/>
      <c r="K1342" s="5"/>
      <c r="L1342" s="5"/>
      <c r="M1342" s="13"/>
    </row>
    <row r="1343" spans="1:13">
      <c r="A1343" s="2"/>
      <c r="B1343" s="2"/>
      <c r="C1343" s="2"/>
      <c r="D1343" s="2"/>
      <c r="E1343" s="2"/>
      <c r="F1343" s="2"/>
      <c r="G1343" s="5"/>
      <c r="H1343" s="5"/>
      <c r="I1343" s="5"/>
      <c r="J1343" s="5"/>
      <c r="K1343" s="5"/>
      <c r="L1343" s="5"/>
      <c r="M1343" s="13"/>
    </row>
    <row r="1344" spans="1:13">
      <c r="A1344" s="2"/>
      <c r="B1344" s="2"/>
      <c r="C1344" s="2"/>
      <c r="D1344" s="2"/>
      <c r="E1344" s="2"/>
      <c r="F1344" s="2"/>
      <c r="G1344" s="5"/>
      <c r="H1344" s="5"/>
      <c r="I1344" s="5"/>
      <c r="J1344" s="5"/>
      <c r="K1344" s="5"/>
      <c r="L1344" s="5"/>
      <c r="M1344" s="13"/>
    </row>
    <row r="1345" spans="1:13">
      <c r="A1345" s="2"/>
      <c r="B1345" s="2"/>
      <c r="C1345" s="2"/>
      <c r="D1345" s="2"/>
      <c r="E1345" s="2"/>
      <c r="F1345" s="2"/>
      <c r="G1345" s="5"/>
      <c r="H1345" s="5"/>
      <c r="I1345" s="5"/>
      <c r="J1345" s="5"/>
      <c r="K1345" s="5"/>
      <c r="L1345" s="5"/>
      <c r="M1345" s="13"/>
    </row>
    <row r="1346" spans="1:13">
      <c r="A1346" s="2"/>
      <c r="B1346" s="2"/>
      <c r="C1346" s="2"/>
      <c r="D1346" s="2"/>
      <c r="E1346" s="2"/>
      <c r="F1346" s="2"/>
      <c r="G1346" s="5"/>
      <c r="H1346" s="5"/>
      <c r="I1346" s="5"/>
      <c r="J1346" s="5"/>
      <c r="K1346" s="5"/>
      <c r="L1346" s="5"/>
      <c r="M1346" s="13"/>
    </row>
    <row r="1347" spans="1:13">
      <c r="A1347" s="2"/>
      <c r="B1347" s="2"/>
      <c r="C1347" s="2"/>
      <c r="D1347" s="2"/>
      <c r="E1347" s="2"/>
      <c r="F1347" s="2"/>
      <c r="G1347" s="5"/>
      <c r="H1347" s="5"/>
      <c r="I1347" s="5"/>
      <c r="J1347" s="5"/>
      <c r="K1347" s="5"/>
      <c r="L1347" s="5"/>
      <c r="M1347" s="13"/>
    </row>
    <row r="1348" spans="1:13">
      <c r="A1348" s="2"/>
      <c r="B1348" s="2"/>
      <c r="C1348" s="2"/>
      <c r="D1348" s="2"/>
      <c r="E1348" s="2"/>
      <c r="F1348" s="2"/>
      <c r="G1348" s="5"/>
      <c r="H1348" s="5"/>
      <c r="I1348" s="5"/>
      <c r="J1348" s="5"/>
      <c r="K1348" s="5"/>
      <c r="L1348" s="5"/>
      <c r="M1348" s="13"/>
    </row>
    <row r="1349" spans="1:13">
      <c r="A1349" s="2"/>
      <c r="B1349" s="2"/>
      <c r="C1349" s="2"/>
      <c r="D1349" s="2"/>
      <c r="E1349" s="2"/>
      <c r="F1349" s="2"/>
      <c r="G1349" s="5"/>
      <c r="H1349" s="5"/>
      <c r="I1349" s="5"/>
      <c r="J1349" s="5"/>
      <c r="K1349" s="5"/>
      <c r="L1349" s="5"/>
      <c r="M1349" s="13"/>
    </row>
    <row r="1350" spans="1:13">
      <c r="A1350" s="2"/>
      <c r="B1350" s="2"/>
      <c r="C1350" s="2"/>
      <c r="D1350" s="2"/>
      <c r="E1350" s="2"/>
      <c r="F1350" s="2"/>
      <c r="G1350" s="5"/>
      <c r="H1350" s="5"/>
      <c r="I1350" s="5"/>
      <c r="J1350" s="5"/>
      <c r="K1350" s="5"/>
      <c r="L1350" s="5"/>
      <c r="M1350" s="13"/>
    </row>
    <row r="1351" spans="1:13">
      <c r="A1351" s="2"/>
      <c r="B1351" s="2"/>
      <c r="C1351" s="2"/>
      <c r="D1351" s="2"/>
      <c r="E1351" s="2"/>
      <c r="F1351" s="2"/>
      <c r="G1351" s="5"/>
      <c r="H1351" s="5"/>
      <c r="I1351" s="5"/>
      <c r="J1351" s="5"/>
      <c r="K1351" s="5"/>
      <c r="L1351" s="5"/>
      <c r="M1351" s="13"/>
    </row>
    <row r="1352" spans="1:13">
      <c r="A1352" s="2"/>
      <c r="B1352" s="2"/>
      <c r="C1352" s="2"/>
      <c r="D1352" s="2"/>
      <c r="E1352" s="2"/>
      <c r="F1352" s="2"/>
      <c r="G1352" s="5"/>
      <c r="H1352" s="5"/>
      <c r="I1352" s="5"/>
      <c r="J1352" s="5"/>
      <c r="K1352" s="5"/>
      <c r="L1352" s="5"/>
      <c r="M1352" s="13"/>
    </row>
    <row r="1353" spans="1:13">
      <c r="A1353" s="2"/>
      <c r="B1353" s="2"/>
      <c r="C1353" s="2"/>
      <c r="D1353" s="2"/>
      <c r="E1353" s="2"/>
      <c r="F1353" s="2"/>
      <c r="G1353" s="5"/>
      <c r="H1353" s="5"/>
      <c r="I1353" s="5"/>
      <c r="J1353" s="5"/>
      <c r="K1353" s="5"/>
      <c r="L1353" s="5"/>
      <c r="M1353" s="13"/>
    </row>
    <row r="1354" spans="1:13">
      <c r="A1354" s="2"/>
      <c r="B1354" s="2"/>
      <c r="C1354" s="2"/>
      <c r="D1354" s="2"/>
      <c r="E1354" s="2"/>
      <c r="F1354" s="2"/>
      <c r="G1354" s="5"/>
      <c r="H1354" s="5"/>
      <c r="I1354" s="5"/>
      <c r="J1354" s="5"/>
      <c r="K1354" s="5"/>
      <c r="L1354" s="5"/>
      <c r="M1354" s="13"/>
    </row>
    <row r="1355" spans="1:13">
      <c r="A1355" s="2"/>
      <c r="B1355" s="2"/>
      <c r="C1355" s="2"/>
      <c r="D1355" s="2"/>
      <c r="E1355" s="2"/>
      <c r="F1355" s="2"/>
      <c r="G1355" s="5"/>
      <c r="H1355" s="5"/>
      <c r="I1355" s="5"/>
      <c r="J1355" s="5"/>
      <c r="K1355" s="5"/>
      <c r="L1355" s="5"/>
      <c r="M1355" s="13"/>
    </row>
    <row r="1356" spans="1:13">
      <c r="A1356" s="2"/>
      <c r="B1356" s="2"/>
      <c r="C1356" s="2"/>
      <c r="D1356" s="2"/>
      <c r="E1356" s="2"/>
      <c r="F1356" s="2"/>
      <c r="G1356" s="5"/>
      <c r="H1356" s="5"/>
      <c r="I1356" s="5"/>
      <c r="J1356" s="5"/>
      <c r="K1356" s="5"/>
      <c r="L1356" s="5"/>
      <c r="M1356" s="13"/>
    </row>
    <row r="1357" spans="1:13">
      <c r="A1357" s="2"/>
      <c r="B1357" s="2"/>
      <c r="C1357" s="2"/>
      <c r="D1357" s="2"/>
      <c r="E1357" s="2"/>
      <c r="F1357" s="2"/>
      <c r="G1357" s="5"/>
      <c r="H1357" s="5"/>
      <c r="I1357" s="5"/>
      <c r="J1357" s="5"/>
      <c r="K1357" s="5"/>
      <c r="L1357" s="5"/>
      <c r="M1357" s="13"/>
    </row>
    <row r="1358" spans="1:13">
      <c r="A1358" s="2"/>
      <c r="B1358" s="2"/>
      <c r="C1358" s="2"/>
      <c r="D1358" s="2"/>
      <c r="E1358" s="2"/>
      <c r="F1358" s="2"/>
      <c r="G1358" s="5"/>
      <c r="H1358" s="5"/>
      <c r="I1358" s="5"/>
      <c r="J1358" s="5"/>
      <c r="K1358" s="5"/>
      <c r="L1358" s="5"/>
      <c r="M1358" s="13"/>
    </row>
    <row r="1359" spans="1:13">
      <c r="A1359" s="2"/>
      <c r="B1359" s="2"/>
      <c r="C1359" s="2"/>
      <c r="D1359" s="2"/>
      <c r="E1359" s="2"/>
      <c r="F1359" s="2"/>
      <c r="G1359" s="5"/>
      <c r="H1359" s="5"/>
      <c r="I1359" s="5"/>
      <c r="J1359" s="5"/>
      <c r="K1359" s="5"/>
      <c r="L1359" s="5"/>
      <c r="M1359" s="13"/>
    </row>
    <row r="1360" spans="1:13">
      <c r="A1360" s="2"/>
      <c r="B1360" s="2"/>
      <c r="C1360" s="2"/>
      <c r="D1360" s="2"/>
      <c r="E1360" s="2"/>
      <c r="F1360" s="2"/>
      <c r="G1360" s="5"/>
      <c r="H1360" s="5"/>
      <c r="I1360" s="5"/>
      <c r="J1360" s="5"/>
      <c r="K1360" s="5"/>
      <c r="L1360" s="5"/>
      <c r="M1360" s="13"/>
    </row>
    <row r="1361" spans="1:13">
      <c r="A1361" s="2"/>
      <c r="B1361" s="2"/>
      <c r="C1361" s="2"/>
      <c r="D1361" s="2"/>
      <c r="E1361" s="2"/>
      <c r="F1361" s="2"/>
      <c r="G1361" s="5"/>
      <c r="H1361" s="5"/>
      <c r="I1361" s="5"/>
      <c r="J1361" s="5"/>
      <c r="K1361" s="5"/>
      <c r="L1361" s="5"/>
      <c r="M1361" s="13"/>
    </row>
    <row r="1362" spans="1:13">
      <c r="A1362" s="2"/>
      <c r="B1362" s="2"/>
      <c r="C1362" s="2"/>
      <c r="D1362" s="2"/>
      <c r="E1362" s="2"/>
      <c r="F1362" s="2"/>
      <c r="G1362" s="5"/>
      <c r="H1362" s="5"/>
      <c r="I1362" s="5"/>
      <c r="J1362" s="5"/>
      <c r="K1362" s="5"/>
      <c r="L1362" s="5"/>
      <c r="M1362" s="13"/>
    </row>
    <row r="1363" spans="1:13">
      <c r="A1363" s="2"/>
      <c r="B1363" s="2"/>
      <c r="C1363" s="2"/>
      <c r="D1363" s="2"/>
      <c r="E1363" s="2"/>
      <c r="F1363" s="2"/>
      <c r="G1363" s="5"/>
      <c r="H1363" s="5"/>
      <c r="I1363" s="5"/>
      <c r="J1363" s="5"/>
      <c r="K1363" s="5"/>
      <c r="L1363" s="5"/>
      <c r="M1363" s="13"/>
    </row>
    <row r="1364" spans="1:13">
      <c r="A1364" s="2"/>
      <c r="B1364" s="2"/>
      <c r="C1364" s="2"/>
      <c r="D1364" s="2"/>
      <c r="E1364" s="2"/>
      <c r="F1364" s="2"/>
      <c r="G1364" s="5"/>
      <c r="H1364" s="5"/>
      <c r="I1364" s="5"/>
      <c r="J1364" s="5"/>
      <c r="K1364" s="5"/>
      <c r="L1364" s="5"/>
      <c r="M1364" s="13"/>
    </row>
    <row r="1365" spans="1:13">
      <c r="A1365" s="2"/>
      <c r="B1365" s="2"/>
      <c r="C1365" s="2"/>
      <c r="D1365" s="2"/>
      <c r="E1365" s="2"/>
      <c r="F1365" s="2"/>
      <c r="G1365" s="5"/>
      <c r="H1365" s="5"/>
      <c r="I1365" s="5"/>
      <c r="J1365" s="5"/>
      <c r="K1365" s="5"/>
      <c r="L1365" s="5"/>
      <c r="M1365" s="13"/>
    </row>
  </sheetData>
  <mergeCells count="15">
    <mergeCell ref="M9:M10"/>
    <mergeCell ref="C3:M3"/>
    <mergeCell ref="C5:M5"/>
    <mergeCell ref="A1:M1"/>
    <mergeCell ref="A2:M2"/>
    <mergeCell ref="A8:J8"/>
    <mergeCell ref="A9:A10"/>
    <mergeCell ref="C9:C10"/>
    <mergeCell ref="D9:D10"/>
    <mergeCell ref="G9:H9"/>
    <mergeCell ref="I9:J9"/>
    <mergeCell ref="K9:L9"/>
    <mergeCell ref="B9:B10"/>
    <mergeCell ref="E9:F9"/>
    <mergeCell ref="A7:C7"/>
  </mergeCells>
  <pageMargins left="0.33" right="0.22" top="0.33" bottom="0.32" header="0.2" footer="0.2"/>
  <pageSetup paperSize="9" scale="9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27"/>
  <sheetViews>
    <sheetView zoomScaleSheetLayoutView="100" workbookViewId="0">
      <selection activeCell="Q32" sqref="Q32"/>
    </sheetView>
  </sheetViews>
  <sheetFormatPr defaultRowHeight="13.5"/>
  <cols>
    <col min="1" max="1" width="5.42578125" style="41" customWidth="1"/>
    <col min="2" max="2" width="11.5703125" style="41" customWidth="1"/>
    <col min="3" max="3" width="48.42578125" style="41" customWidth="1"/>
    <col min="4" max="5" width="9.7109375" style="41" customWidth="1"/>
    <col min="6" max="6" width="9.140625" style="41" customWidth="1"/>
    <col min="7" max="7" width="7.7109375" style="2" customWidth="1"/>
    <col min="8" max="8" width="8.7109375" style="2" customWidth="1"/>
    <col min="9" max="9" width="7.28515625" style="2" customWidth="1"/>
    <col min="10" max="10" width="8.85546875" style="2" customWidth="1"/>
    <col min="11" max="11" width="7.42578125" style="2" customWidth="1"/>
    <col min="12" max="12" width="8.140625" style="2" customWidth="1"/>
    <col min="13" max="13" width="12.7109375" style="3" customWidth="1"/>
    <col min="14" max="16384" width="9.140625" style="2"/>
  </cols>
  <sheetData>
    <row r="1" spans="1:13" s="1" customFormat="1" ht="19.5">
      <c r="A1" s="407" t="s">
        <v>60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</row>
    <row r="2" spans="1:13" s="4" customFormat="1" ht="15">
      <c r="A2" s="408"/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</row>
    <row r="3" spans="1:13" s="4" customFormat="1" ht="15">
      <c r="A3" s="71"/>
      <c r="B3" s="74"/>
      <c r="C3" s="408" t="s">
        <v>91</v>
      </c>
      <c r="D3" s="408"/>
      <c r="E3" s="408"/>
      <c r="F3" s="408"/>
      <c r="G3" s="408"/>
      <c r="H3" s="408"/>
      <c r="I3" s="408"/>
      <c r="J3" s="408"/>
      <c r="K3" s="408"/>
      <c r="L3" s="408"/>
      <c r="M3" s="408"/>
    </row>
    <row r="4" spans="1:13" s="4" customFormat="1" ht="15">
      <c r="A4" s="71"/>
      <c r="B4" s="74"/>
      <c r="C4" s="71"/>
      <c r="D4" s="71"/>
      <c r="E4" s="74"/>
      <c r="F4" s="71"/>
      <c r="G4" s="71"/>
      <c r="H4" s="71"/>
      <c r="I4" s="71"/>
      <c r="J4" s="71"/>
      <c r="K4" s="71"/>
      <c r="L4" s="71"/>
      <c r="M4" s="71"/>
    </row>
    <row r="5" spans="1:13" s="4" customFormat="1" ht="15">
      <c r="A5" s="71"/>
      <c r="B5" s="74"/>
      <c r="C5" s="408" t="s">
        <v>19</v>
      </c>
      <c r="D5" s="408"/>
      <c r="E5" s="408"/>
      <c r="F5" s="408"/>
      <c r="G5" s="408"/>
      <c r="H5" s="408"/>
      <c r="I5" s="408"/>
      <c r="J5" s="408"/>
      <c r="K5" s="408"/>
      <c r="L5" s="408"/>
      <c r="M5" s="408"/>
    </row>
    <row r="6" spans="1:13" s="4" customFormat="1" ht="15">
      <c r="A6" s="319"/>
      <c r="B6" s="319"/>
      <c r="C6" s="319"/>
      <c r="D6" s="341"/>
      <c r="E6" s="341"/>
      <c r="F6" s="341"/>
      <c r="G6" s="341"/>
      <c r="H6" s="341"/>
      <c r="I6" s="341"/>
      <c r="J6" s="341"/>
      <c r="K6" s="341"/>
      <c r="L6" s="341"/>
      <c r="M6" s="341"/>
    </row>
    <row r="7" spans="1:13" s="4" customFormat="1" ht="15">
      <c r="A7" s="416" t="s">
        <v>338</v>
      </c>
      <c r="B7" s="417"/>
      <c r="C7" s="417"/>
      <c r="D7" s="341"/>
      <c r="E7" s="341"/>
      <c r="F7" s="341"/>
      <c r="G7" s="341"/>
      <c r="H7" s="341"/>
      <c r="I7" s="341"/>
      <c r="J7" s="341"/>
      <c r="K7" s="341"/>
      <c r="L7" s="341"/>
      <c r="M7" s="341"/>
    </row>
    <row r="8" spans="1:13" ht="16.5">
      <c r="A8" s="409"/>
      <c r="B8" s="409"/>
      <c r="C8" s="418"/>
      <c r="D8" s="418"/>
      <c r="E8" s="418"/>
      <c r="F8" s="418"/>
      <c r="G8" s="418"/>
      <c r="H8" s="418"/>
      <c r="I8" s="418"/>
      <c r="J8" s="418"/>
      <c r="K8" s="4"/>
      <c r="L8" s="4"/>
      <c r="M8" s="4"/>
    </row>
    <row r="9" spans="1:13" ht="13.5" customHeight="1">
      <c r="A9" s="411" t="s">
        <v>0</v>
      </c>
      <c r="B9" s="414" t="s">
        <v>100</v>
      </c>
      <c r="C9" s="411" t="s">
        <v>2</v>
      </c>
      <c r="D9" s="411" t="s">
        <v>3</v>
      </c>
      <c r="E9" s="415" t="s">
        <v>101</v>
      </c>
      <c r="F9" s="415"/>
      <c r="G9" s="412" t="s">
        <v>5</v>
      </c>
      <c r="H9" s="412"/>
      <c r="I9" s="413" t="s">
        <v>4</v>
      </c>
      <c r="J9" s="413"/>
      <c r="K9" s="412" t="s">
        <v>6</v>
      </c>
      <c r="L9" s="412"/>
      <c r="M9" s="413" t="s">
        <v>7</v>
      </c>
    </row>
    <row r="10" spans="1:13" ht="27">
      <c r="A10" s="411"/>
      <c r="B10" s="414"/>
      <c r="C10" s="411"/>
      <c r="D10" s="411"/>
      <c r="E10" s="203" t="s">
        <v>102</v>
      </c>
      <c r="F10" s="203" t="s">
        <v>103</v>
      </c>
      <c r="G10" s="73" t="s">
        <v>8</v>
      </c>
      <c r="H10" s="75" t="s">
        <v>7</v>
      </c>
      <c r="I10" s="6" t="s">
        <v>8</v>
      </c>
      <c r="J10" s="75" t="s">
        <v>7</v>
      </c>
      <c r="K10" s="73" t="s">
        <v>8</v>
      </c>
      <c r="L10" s="75" t="s">
        <v>7</v>
      </c>
      <c r="M10" s="413"/>
    </row>
    <row r="11" spans="1:13" ht="40.5">
      <c r="A11" s="64">
        <v>1</v>
      </c>
      <c r="B11" s="242" t="s">
        <v>302</v>
      </c>
      <c r="C11" s="45" t="s">
        <v>28</v>
      </c>
      <c r="D11" s="57" t="s">
        <v>17</v>
      </c>
      <c r="E11" s="57"/>
      <c r="F11" s="29">
        <v>40</v>
      </c>
      <c r="G11" s="30"/>
      <c r="H11" s="30"/>
      <c r="I11" s="30"/>
      <c r="J11" s="30"/>
      <c r="K11" s="28"/>
      <c r="L11" s="31"/>
      <c r="M11" s="32"/>
    </row>
    <row r="12" spans="1:13" s="233" customFormat="1" ht="15">
      <c r="A12" s="221"/>
      <c r="B12" s="222"/>
      <c r="C12" s="252" t="s">
        <v>242</v>
      </c>
      <c r="D12" s="228" t="s">
        <v>105</v>
      </c>
      <c r="E12" s="228">
        <v>0.34</v>
      </c>
      <c r="F12" s="229">
        <f>F11*E12</f>
        <v>13.600000000000001</v>
      </c>
      <c r="G12" s="230"/>
      <c r="H12" s="231"/>
      <c r="I12" s="327"/>
      <c r="J12" s="225">
        <f t="shared" ref="J12" si="0">F12*I12</f>
        <v>0</v>
      </c>
      <c r="K12" s="232"/>
      <c r="L12" s="225"/>
      <c r="M12" s="225">
        <f t="shared" ref="M12:M15" si="1">H12+J12+L12</f>
        <v>0</v>
      </c>
    </row>
    <row r="13" spans="1:13" s="233" customFormat="1" ht="15">
      <c r="A13" s="221"/>
      <c r="B13" s="222"/>
      <c r="C13" s="227" t="s">
        <v>267</v>
      </c>
      <c r="D13" s="228" t="s">
        <v>159</v>
      </c>
      <c r="E13" s="228">
        <v>1.0999999999999999E-2</v>
      </c>
      <c r="F13" s="229">
        <v>0.45</v>
      </c>
      <c r="G13" s="230"/>
      <c r="H13" s="231"/>
      <c r="I13" s="232"/>
      <c r="J13" s="225"/>
      <c r="K13" s="232"/>
      <c r="L13" s="225">
        <v>0</v>
      </c>
      <c r="M13" s="225">
        <f t="shared" si="1"/>
        <v>0</v>
      </c>
    </row>
    <row r="14" spans="1:13" s="233" customFormat="1" ht="15">
      <c r="A14" s="236"/>
      <c r="B14" s="227"/>
      <c r="C14" s="256" t="s">
        <v>411</v>
      </c>
      <c r="D14" s="228" t="s">
        <v>255</v>
      </c>
      <c r="E14" s="228">
        <v>1</v>
      </c>
      <c r="F14" s="229">
        <v>40</v>
      </c>
      <c r="G14" s="382"/>
      <c r="H14" s="231">
        <f t="shared" ref="H14" si="2">F14*G14</f>
        <v>0</v>
      </c>
      <c r="I14" s="327"/>
      <c r="J14" s="232"/>
      <c r="K14" s="232"/>
      <c r="L14" s="232"/>
      <c r="M14" s="232">
        <f t="shared" si="1"/>
        <v>0</v>
      </c>
    </row>
    <row r="15" spans="1:13" s="233" customFormat="1" ht="15">
      <c r="A15" s="236"/>
      <c r="B15" s="227"/>
      <c r="C15" s="227" t="s">
        <v>158</v>
      </c>
      <c r="D15" s="228" t="s">
        <v>159</v>
      </c>
      <c r="E15" s="228">
        <v>9.4E-2</v>
      </c>
      <c r="F15" s="238">
        <v>3.75</v>
      </c>
      <c r="G15" s="230"/>
      <c r="H15" s="231">
        <v>0</v>
      </c>
      <c r="I15" s="327"/>
      <c r="J15" s="232"/>
      <c r="K15" s="232"/>
      <c r="L15" s="232"/>
      <c r="M15" s="225">
        <f t="shared" si="1"/>
        <v>0</v>
      </c>
    </row>
    <row r="16" spans="1:13" s="226" customFormat="1" ht="15">
      <c r="A16" s="221">
        <v>2</v>
      </c>
      <c r="B16" s="222" t="s">
        <v>270</v>
      </c>
      <c r="C16" s="258" t="s">
        <v>412</v>
      </c>
      <c r="D16" s="257" t="s">
        <v>271</v>
      </c>
      <c r="E16" s="257"/>
      <c r="F16" s="386">
        <v>10</v>
      </c>
      <c r="G16" s="248"/>
      <c r="H16" s="224"/>
      <c r="I16" s="328"/>
      <c r="J16" s="225"/>
      <c r="K16" s="225"/>
      <c r="L16" s="225"/>
      <c r="M16" s="225"/>
    </row>
    <row r="17" spans="1:17" s="233" customFormat="1" ht="15">
      <c r="A17" s="221"/>
      <c r="B17" s="222"/>
      <c r="C17" s="259" t="s">
        <v>242</v>
      </c>
      <c r="D17" s="228" t="s">
        <v>105</v>
      </c>
      <c r="E17" s="228">
        <v>28</v>
      </c>
      <c r="F17" s="229">
        <f>F16*E17</f>
        <v>280</v>
      </c>
      <c r="G17" s="230"/>
      <c r="H17" s="231"/>
      <c r="I17" s="327"/>
      <c r="J17" s="225">
        <f t="shared" ref="J17" si="3">F17*I17</f>
        <v>0</v>
      </c>
      <c r="K17" s="232"/>
      <c r="L17" s="225"/>
      <c r="M17" s="225">
        <f t="shared" ref="M17:M20" si="4">H17+J17+L17</f>
        <v>0</v>
      </c>
    </row>
    <row r="18" spans="1:17" s="233" customFormat="1" ht="15">
      <c r="A18" s="221"/>
      <c r="B18" s="222"/>
      <c r="C18" s="259" t="s">
        <v>169</v>
      </c>
      <c r="D18" s="228" t="s">
        <v>159</v>
      </c>
      <c r="E18" s="228">
        <v>4.9000000000000004</v>
      </c>
      <c r="F18" s="238">
        <f>F16*E18</f>
        <v>49</v>
      </c>
      <c r="G18" s="230"/>
      <c r="H18" s="231"/>
      <c r="I18" s="327"/>
      <c r="J18" s="225"/>
      <c r="K18" s="232"/>
      <c r="L18" s="225">
        <f t="shared" ref="L18" si="5">F18*K18</f>
        <v>0</v>
      </c>
      <c r="M18" s="225">
        <f t="shared" si="4"/>
        <v>0</v>
      </c>
    </row>
    <row r="19" spans="1:17" s="233" customFormat="1" ht="15">
      <c r="A19" s="236"/>
      <c r="B19" s="227"/>
      <c r="C19" s="258" t="s">
        <v>413</v>
      </c>
      <c r="D19" s="228" t="s">
        <v>250</v>
      </c>
      <c r="E19" s="228">
        <v>103</v>
      </c>
      <c r="F19" s="229">
        <f>F16*E19</f>
        <v>1030</v>
      </c>
      <c r="G19" s="230"/>
      <c r="H19" s="231">
        <f t="shared" ref="H19" si="6">F19*G19</f>
        <v>0</v>
      </c>
      <c r="I19" s="232"/>
      <c r="J19" s="232"/>
      <c r="K19" s="232"/>
      <c r="L19" s="232"/>
      <c r="M19" s="232">
        <f t="shared" si="4"/>
        <v>0</v>
      </c>
    </row>
    <row r="20" spans="1:17" s="233" customFormat="1" ht="15">
      <c r="A20" s="236"/>
      <c r="B20" s="227"/>
      <c r="C20" s="227" t="s">
        <v>158</v>
      </c>
      <c r="D20" s="228" t="s">
        <v>159</v>
      </c>
      <c r="E20" s="228">
        <v>10.7</v>
      </c>
      <c r="F20" s="238">
        <f>F16*E20</f>
        <v>107</v>
      </c>
      <c r="G20" s="230"/>
      <c r="H20" s="231">
        <f>F20*G20</f>
        <v>0</v>
      </c>
      <c r="I20" s="232"/>
      <c r="J20" s="232"/>
      <c r="K20" s="232"/>
      <c r="L20" s="232"/>
      <c r="M20" s="225">
        <f t="shared" si="4"/>
        <v>0</v>
      </c>
    </row>
    <row r="21" spans="1:17" s="226" customFormat="1" ht="15">
      <c r="A21" s="255">
        <v>3</v>
      </c>
      <c r="B21" s="254" t="s">
        <v>266</v>
      </c>
      <c r="C21" s="258" t="s">
        <v>272</v>
      </c>
      <c r="D21" s="38" t="s">
        <v>53</v>
      </c>
      <c r="E21" s="38"/>
      <c r="F21" s="384">
        <v>80</v>
      </c>
      <c r="G21" s="223"/>
      <c r="H21" s="224"/>
      <c r="I21" s="225"/>
      <c r="J21" s="225"/>
      <c r="K21" s="225"/>
      <c r="L21" s="225"/>
      <c r="M21" s="225"/>
    </row>
    <row r="22" spans="1:17" s="233" customFormat="1" ht="15">
      <c r="A22" s="255"/>
      <c r="B22" s="254"/>
      <c r="C22" s="227" t="s">
        <v>242</v>
      </c>
      <c r="D22" s="228" t="s">
        <v>105</v>
      </c>
      <c r="E22" s="228">
        <v>0.19</v>
      </c>
      <c r="F22" s="229">
        <f>F21*E22</f>
        <v>15.2</v>
      </c>
      <c r="G22" s="230"/>
      <c r="H22" s="231"/>
      <c r="I22" s="232"/>
      <c r="J22" s="225">
        <f t="shared" ref="J22" si="7">F22*I22</f>
        <v>0</v>
      </c>
      <c r="K22" s="232"/>
      <c r="L22" s="225"/>
      <c r="M22" s="225">
        <f t="shared" ref="M22:M25" si="8">H22+J22+L22</f>
        <v>0</v>
      </c>
    </row>
    <row r="23" spans="1:17" s="233" customFormat="1" ht="15">
      <c r="A23" s="221"/>
      <c r="B23" s="222"/>
      <c r="C23" s="227" t="s">
        <v>267</v>
      </c>
      <c r="D23" s="228" t="s">
        <v>159</v>
      </c>
      <c r="E23" s="228">
        <v>0.70599999999999996</v>
      </c>
      <c r="F23" s="229">
        <f>F21*E23</f>
        <v>56.48</v>
      </c>
      <c r="G23" s="230"/>
      <c r="H23" s="231"/>
      <c r="I23" s="232"/>
      <c r="J23" s="225"/>
      <c r="K23" s="232"/>
      <c r="L23" s="225">
        <f t="shared" ref="L23" si="9">F23*K23</f>
        <v>0</v>
      </c>
      <c r="M23" s="225">
        <f t="shared" si="8"/>
        <v>0</v>
      </c>
    </row>
    <row r="24" spans="1:17" s="226" customFormat="1" ht="15">
      <c r="A24" s="221"/>
      <c r="B24" s="222"/>
      <c r="C24" s="45" t="s">
        <v>273</v>
      </c>
      <c r="D24" s="228" t="s">
        <v>250</v>
      </c>
      <c r="E24" s="228">
        <v>1.02</v>
      </c>
      <c r="F24" s="229">
        <v>25.5</v>
      </c>
      <c r="G24" s="230"/>
      <c r="H24" s="231">
        <f t="shared" ref="H24:H25" si="10">F24*G24</f>
        <v>0</v>
      </c>
      <c r="I24" s="232"/>
      <c r="J24" s="232"/>
      <c r="K24" s="232"/>
      <c r="L24" s="232"/>
      <c r="M24" s="232">
        <f t="shared" si="8"/>
        <v>0</v>
      </c>
    </row>
    <row r="25" spans="1:17" s="233" customFormat="1" ht="15">
      <c r="A25" s="221"/>
      <c r="B25" s="222"/>
      <c r="C25" s="227" t="s">
        <v>244</v>
      </c>
      <c r="D25" s="228" t="s">
        <v>159</v>
      </c>
      <c r="E25" s="228">
        <v>0.1</v>
      </c>
      <c r="F25" s="229">
        <f>F21*E25</f>
        <v>8</v>
      </c>
      <c r="G25" s="230"/>
      <c r="H25" s="231">
        <f t="shared" si="10"/>
        <v>0</v>
      </c>
      <c r="I25" s="232"/>
      <c r="J25" s="225"/>
      <c r="K25" s="232"/>
      <c r="L25" s="225"/>
      <c r="M25" s="225">
        <f t="shared" si="8"/>
        <v>0</v>
      </c>
    </row>
    <row r="26" spans="1:17" s="226" customFormat="1" ht="15">
      <c r="A26" s="255">
        <v>4</v>
      </c>
      <c r="B26" s="254" t="s">
        <v>266</v>
      </c>
      <c r="C26" s="40" t="s">
        <v>52</v>
      </c>
      <c r="D26" s="38" t="s">
        <v>53</v>
      </c>
      <c r="E26" s="38"/>
      <c r="F26" s="384">
        <v>40</v>
      </c>
      <c r="G26" s="223"/>
      <c r="H26" s="224"/>
      <c r="I26" s="225"/>
      <c r="J26" s="225"/>
      <c r="K26" s="225"/>
      <c r="L26" s="225"/>
      <c r="M26" s="225"/>
    </row>
    <row r="27" spans="1:17" s="233" customFormat="1" ht="15">
      <c r="A27" s="255"/>
      <c r="B27" s="254"/>
      <c r="C27" s="227" t="s">
        <v>242</v>
      </c>
      <c r="D27" s="228" t="s">
        <v>105</v>
      </c>
      <c r="E27" s="228">
        <v>0.19</v>
      </c>
      <c r="F27" s="229">
        <f>F26*E27</f>
        <v>7.6</v>
      </c>
      <c r="G27" s="230"/>
      <c r="H27" s="231"/>
      <c r="I27" s="232"/>
      <c r="J27" s="225">
        <f t="shared" ref="J27" si="11">F27*I27</f>
        <v>0</v>
      </c>
      <c r="K27" s="232"/>
      <c r="L27" s="225"/>
      <c r="M27" s="225">
        <f t="shared" ref="M27:M30" si="12">H27+J27+L27</f>
        <v>0</v>
      </c>
    </row>
    <row r="28" spans="1:17" s="233" customFormat="1" ht="15">
      <c r="A28" s="221"/>
      <c r="B28" s="222"/>
      <c r="C28" s="227" t="s">
        <v>267</v>
      </c>
      <c r="D28" s="228" t="s">
        <v>159</v>
      </c>
      <c r="E28" s="228">
        <v>0.70599999999999996</v>
      </c>
      <c r="F28" s="229">
        <f>F26*E28</f>
        <v>28.24</v>
      </c>
      <c r="G28" s="230"/>
      <c r="H28" s="231"/>
      <c r="I28" s="232"/>
      <c r="J28" s="225"/>
      <c r="K28" s="232"/>
      <c r="L28" s="225">
        <f t="shared" ref="L28" si="13">F28*K28</f>
        <v>0</v>
      </c>
      <c r="M28" s="225">
        <f t="shared" si="12"/>
        <v>0</v>
      </c>
    </row>
    <row r="29" spans="1:17" s="226" customFormat="1" ht="15">
      <c r="A29" s="221"/>
      <c r="B29" s="222"/>
      <c r="C29" s="40" t="s">
        <v>268</v>
      </c>
      <c r="D29" s="228" t="s">
        <v>250</v>
      </c>
      <c r="E29" s="228"/>
      <c r="F29" s="229">
        <v>35</v>
      </c>
      <c r="G29" s="230"/>
      <c r="H29" s="231">
        <f t="shared" ref="H29:H30" si="14">F29*G29</f>
        <v>0</v>
      </c>
      <c r="I29" s="232"/>
      <c r="J29" s="232"/>
      <c r="K29" s="232"/>
      <c r="L29" s="232"/>
      <c r="M29" s="232">
        <f t="shared" si="12"/>
        <v>0</v>
      </c>
    </row>
    <row r="30" spans="1:17" s="233" customFormat="1" ht="15">
      <c r="A30" s="221"/>
      <c r="B30" s="222"/>
      <c r="C30" s="227" t="s">
        <v>244</v>
      </c>
      <c r="D30" s="228" t="s">
        <v>159</v>
      </c>
      <c r="E30" s="228">
        <v>0.1</v>
      </c>
      <c r="F30" s="229">
        <f>F26*E30</f>
        <v>4</v>
      </c>
      <c r="G30" s="230"/>
      <c r="H30" s="231">
        <f t="shared" si="14"/>
        <v>0</v>
      </c>
      <c r="I30" s="232"/>
      <c r="J30" s="225"/>
      <c r="K30" s="232"/>
      <c r="L30" s="225"/>
      <c r="M30" s="225">
        <f t="shared" si="12"/>
        <v>0</v>
      </c>
    </row>
    <row r="31" spans="1:17">
      <c r="A31" s="65"/>
      <c r="B31" s="65"/>
      <c r="C31" s="46" t="s">
        <v>7</v>
      </c>
      <c r="D31" s="23"/>
      <c r="E31" s="23"/>
      <c r="F31" s="33"/>
      <c r="G31" s="34"/>
      <c r="H31" s="35">
        <f>SUM(H11:H30)</f>
        <v>0</v>
      </c>
      <c r="I31" s="35"/>
      <c r="J31" s="35">
        <f>SUM(J11:J30)</f>
        <v>0</v>
      </c>
      <c r="K31" s="35"/>
      <c r="L31" s="35">
        <f>SUM(L11:L30)</f>
        <v>0</v>
      </c>
      <c r="M31" s="35">
        <f>SUM(M11:M30)</f>
        <v>0</v>
      </c>
    </row>
    <row r="32" spans="1:17" ht="14.25">
      <c r="A32" s="36"/>
      <c r="B32" s="36"/>
      <c r="C32" s="46" t="s">
        <v>20</v>
      </c>
      <c r="D32" s="54">
        <v>0</v>
      </c>
      <c r="E32" s="168"/>
      <c r="F32" s="51"/>
      <c r="G32" s="7"/>
      <c r="H32" s="8"/>
      <c r="I32" s="7"/>
      <c r="J32" s="8"/>
      <c r="K32" s="7"/>
      <c r="L32" s="8"/>
      <c r="M32" s="9">
        <f>J31*D32</f>
        <v>0</v>
      </c>
      <c r="Q32" s="389"/>
    </row>
    <row r="33" spans="1:13" ht="14.25">
      <c r="A33" s="36"/>
      <c r="B33" s="36"/>
      <c r="C33" s="46" t="s">
        <v>7</v>
      </c>
      <c r="D33" s="55"/>
      <c r="E33" s="52"/>
      <c r="F33" s="52"/>
      <c r="G33" s="9"/>
      <c r="H33" s="10"/>
      <c r="I33" s="9"/>
      <c r="J33" s="10"/>
      <c r="K33" s="9"/>
      <c r="L33" s="10"/>
      <c r="M33" s="9">
        <f>SUM(M31:M32)</f>
        <v>0</v>
      </c>
    </row>
    <row r="34" spans="1:13" ht="27">
      <c r="A34" s="69"/>
      <c r="B34" s="69"/>
      <c r="C34" s="47" t="s">
        <v>21</v>
      </c>
      <c r="D34" s="15">
        <v>0</v>
      </c>
      <c r="E34" s="15"/>
      <c r="F34" s="14"/>
      <c r="G34" s="12"/>
      <c r="H34" s="12"/>
      <c r="I34" s="12"/>
      <c r="J34" s="12"/>
      <c r="K34" s="12"/>
      <c r="L34" s="12"/>
      <c r="M34" s="11">
        <f>(M33-H14-H24-H29)*D34</f>
        <v>0</v>
      </c>
    </row>
    <row r="35" spans="1:13">
      <c r="A35" s="69"/>
      <c r="B35" s="69"/>
      <c r="C35" s="48" t="s">
        <v>1</v>
      </c>
      <c r="D35" s="15"/>
      <c r="E35" s="15"/>
      <c r="F35" s="16"/>
      <c r="G35" s="12"/>
      <c r="H35" s="12"/>
      <c r="I35" s="12"/>
      <c r="J35" s="12"/>
      <c r="K35" s="12"/>
      <c r="L35" s="12"/>
      <c r="M35" s="11">
        <f>SUM(M33:M34)</f>
        <v>0</v>
      </c>
    </row>
    <row r="36" spans="1:13">
      <c r="G36" s="5"/>
      <c r="H36" s="5"/>
      <c r="I36" s="5"/>
      <c r="J36" s="5"/>
      <c r="K36" s="5"/>
      <c r="L36" s="5"/>
      <c r="M36" s="13"/>
    </row>
    <row r="37" spans="1:13">
      <c r="G37" s="5"/>
      <c r="H37" s="5"/>
      <c r="I37" s="5"/>
      <c r="J37" s="5"/>
      <c r="K37" s="5"/>
      <c r="L37" s="5"/>
      <c r="M37" s="13"/>
    </row>
    <row r="38" spans="1:13">
      <c r="G38" s="5"/>
      <c r="H38" s="5"/>
      <c r="I38" s="5"/>
      <c r="J38" s="5"/>
      <c r="K38" s="5"/>
      <c r="L38" s="5"/>
      <c r="M38" s="13"/>
    </row>
    <row r="39" spans="1:13" ht="15">
      <c r="A39" s="337"/>
      <c r="B39" s="337"/>
      <c r="C39" s="339"/>
      <c r="D39" s="338"/>
      <c r="E39" s="338"/>
      <c r="F39" s="338"/>
      <c r="G39" s="338"/>
      <c r="H39" s="338"/>
      <c r="I39" s="338"/>
      <c r="J39" s="338"/>
      <c r="K39" s="338"/>
      <c r="L39" s="338"/>
      <c r="M39" s="338"/>
    </row>
    <row r="40" spans="1:13">
      <c r="G40" s="5"/>
      <c r="H40" s="5"/>
      <c r="I40" s="5"/>
      <c r="J40" s="5"/>
      <c r="K40" s="5"/>
      <c r="L40" s="5"/>
      <c r="M40" s="13"/>
    </row>
    <row r="41" spans="1:13">
      <c r="G41" s="5"/>
      <c r="H41" s="5"/>
      <c r="I41" s="5"/>
      <c r="J41" s="5"/>
      <c r="K41" s="5"/>
      <c r="L41" s="5"/>
      <c r="M41" s="13"/>
    </row>
    <row r="42" spans="1:13">
      <c r="G42" s="5"/>
      <c r="H42" s="5"/>
      <c r="I42" s="5"/>
      <c r="J42" s="5"/>
      <c r="K42" s="5"/>
      <c r="L42" s="5"/>
      <c r="M42" s="13"/>
    </row>
    <row r="43" spans="1:13">
      <c r="G43" s="5"/>
      <c r="H43" s="5"/>
      <c r="I43" s="5"/>
      <c r="J43" s="5"/>
      <c r="K43" s="5"/>
      <c r="L43" s="5"/>
      <c r="M43" s="13"/>
    </row>
    <row r="44" spans="1:13">
      <c r="G44" s="5"/>
      <c r="H44" s="5"/>
      <c r="I44" s="5"/>
      <c r="J44" s="5"/>
      <c r="K44" s="5"/>
      <c r="L44" s="5"/>
      <c r="M44" s="13"/>
    </row>
    <row r="45" spans="1:13">
      <c r="G45" s="5"/>
      <c r="H45" s="5"/>
      <c r="I45" s="5"/>
      <c r="J45" s="5"/>
      <c r="K45" s="5"/>
      <c r="L45" s="5"/>
      <c r="M45" s="13"/>
    </row>
    <row r="46" spans="1:13">
      <c r="G46" s="5"/>
      <c r="H46" s="5"/>
      <c r="I46" s="5"/>
      <c r="J46" s="5"/>
      <c r="K46" s="5"/>
      <c r="L46" s="5"/>
      <c r="M46" s="13"/>
    </row>
    <row r="47" spans="1:13">
      <c r="G47" s="5"/>
      <c r="H47" s="5"/>
      <c r="I47" s="5"/>
      <c r="J47" s="5"/>
      <c r="K47" s="5"/>
      <c r="L47" s="5"/>
      <c r="M47" s="13"/>
    </row>
    <row r="48" spans="1:13">
      <c r="G48" s="5"/>
      <c r="H48" s="5"/>
      <c r="I48" s="5"/>
      <c r="J48" s="5"/>
      <c r="K48" s="5"/>
      <c r="L48" s="5"/>
      <c r="M48" s="13"/>
    </row>
    <row r="49" spans="1:13">
      <c r="G49" s="5"/>
      <c r="H49" s="5"/>
      <c r="I49" s="5"/>
      <c r="J49" s="5"/>
      <c r="K49" s="5"/>
      <c r="L49" s="5"/>
      <c r="M49" s="13"/>
    </row>
    <row r="50" spans="1:13">
      <c r="G50" s="5"/>
      <c r="H50" s="5"/>
      <c r="I50" s="5"/>
      <c r="J50" s="5"/>
      <c r="K50" s="5"/>
      <c r="L50" s="5"/>
      <c r="M50" s="13"/>
    </row>
    <row r="51" spans="1:13">
      <c r="A51" s="2"/>
      <c r="B51" s="2"/>
      <c r="C51" s="2"/>
      <c r="D51" s="2"/>
      <c r="E51" s="2"/>
      <c r="F51" s="2"/>
      <c r="G51" s="5"/>
      <c r="H51" s="5"/>
      <c r="I51" s="5"/>
      <c r="J51" s="5"/>
      <c r="K51" s="5"/>
      <c r="L51" s="5"/>
      <c r="M51" s="13"/>
    </row>
    <row r="52" spans="1:13">
      <c r="A52" s="2"/>
      <c r="B52" s="2"/>
      <c r="C52" s="2"/>
      <c r="D52" s="2"/>
      <c r="E52" s="2"/>
      <c r="F52" s="2"/>
      <c r="G52" s="5"/>
      <c r="H52" s="5"/>
      <c r="I52" s="5"/>
      <c r="J52" s="5"/>
      <c r="K52" s="5"/>
      <c r="L52" s="5"/>
      <c r="M52" s="13"/>
    </row>
    <row r="53" spans="1:13">
      <c r="A53" s="2"/>
      <c r="B53" s="2"/>
      <c r="C53" s="2"/>
      <c r="D53" s="2"/>
      <c r="E53" s="2"/>
      <c r="F53" s="2"/>
      <c r="G53" s="5"/>
      <c r="H53" s="5"/>
      <c r="I53" s="5"/>
      <c r="J53" s="5"/>
      <c r="K53" s="5"/>
      <c r="L53" s="5"/>
      <c r="M53" s="13"/>
    </row>
    <row r="54" spans="1:13">
      <c r="A54" s="2"/>
      <c r="B54" s="2"/>
      <c r="C54" s="2"/>
      <c r="D54" s="2"/>
      <c r="E54" s="2"/>
      <c r="F54" s="2"/>
      <c r="G54" s="5"/>
      <c r="H54" s="5"/>
      <c r="I54" s="5"/>
      <c r="J54" s="5"/>
      <c r="K54" s="5"/>
      <c r="L54" s="5"/>
      <c r="M54" s="13"/>
    </row>
    <row r="55" spans="1:13">
      <c r="A55" s="2"/>
      <c r="B55" s="2"/>
      <c r="C55" s="2"/>
      <c r="D55" s="2"/>
      <c r="E55" s="2"/>
      <c r="F55" s="2"/>
      <c r="G55" s="5"/>
      <c r="H55" s="5"/>
      <c r="I55" s="5"/>
      <c r="J55" s="5"/>
      <c r="K55" s="5"/>
      <c r="L55" s="5"/>
      <c r="M55" s="13"/>
    </row>
    <row r="56" spans="1:13">
      <c r="A56" s="2"/>
      <c r="B56" s="2"/>
      <c r="C56" s="2"/>
      <c r="D56" s="2"/>
      <c r="E56" s="2"/>
      <c r="F56" s="2"/>
      <c r="G56" s="5"/>
      <c r="H56" s="5"/>
      <c r="I56" s="5"/>
      <c r="J56" s="5"/>
      <c r="K56" s="5"/>
      <c r="L56" s="5"/>
      <c r="M56" s="13"/>
    </row>
    <row r="57" spans="1:13">
      <c r="A57" s="2"/>
      <c r="B57" s="2"/>
      <c r="C57" s="2"/>
      <c r="D57" s="2"/>
      <c r="E57" s="2"/>
      <c r="F57" s="2"/>
      <c r="G57" s="5"/>
      <c r="H57" s="5"/>
      <c r="I57" s="5"/>
      <c r="J57" s="5"/>
      <c r="K57" s="5"/>
      <c r="L57" s="5"/>
      <c r="M57" s="13"/>
    </row>
    <row r="58" spans="1:13">
      <c r="A58" s="2"/>
      <c r="B58" s="2"/>
      <c r="C58" s="2"/>
      <c r="D58" s="2"/>
      <c r="E58" s="2"/>
      <c r="F58" s="2"/>
      <c r="G58" s="5"/>
      <c r="H58" s="5"/>
      <c r="I58" s="5"/>
      <c r="J58" s="5"/>
      <c r="K58" s="5"/>
      <c r="L58" s="5"/>
      <c r="M58" s="13"/>
    </row>
    <row r="59" spans="1:13">
      <c r="A59" s="2"/>
      <c r="B59" s="2"/>
      <c r="C59" s="2"/>
      <c r="D59" s="2"/>
      <c r="E59" s="2"/>
      <c r="F59" s="2"/>
      <c r="G59" s="5"/>
      <c r="H59" s="5"/>
      <c r="I59" s="5"/>
      <c r="J59" s="5"/>
      <c r="K59" s="5"/>
      <c r="L59" s="5"/>
      <c r="M59" s="13"/>
    </row>
    <row r="60" spans="1:13">
      <c r="A60" s="2"/>
      <c r="B60" s="2"/>
      <c r="C60" s="2"/>
      <c r="D60" s="2"/>
      <c r="E60" s="2"/>
      <c r="F60" s="2"/>
      <c r="G60" s="5"/>
      <c r="H60" s="5"/>
      <c r="I60" s="5"/>
      <c r="J60" s="5"/>
      <c r="K60" s="5"/>
      <c r="L60" s="5"/>
      <c r="M60" s="13"/>
    </row>
    <row r="61" spans="1:13">
      <c r="A61" s="2"/>
      <c r="B61" s="2"/>
      <c r="C61" s="2"/>
      <c r="D61" s="2"/>
      <c r="E61" s="2"/>
      <c r="F61" s="2"/>
      <c r="G61" s="5"/>
      <c r="H61" s="5"/>
      <c r="I61" s="5"/>
      <c r="J61" s="5"/>
      <c r="K61" s="5"/>
      <c r="L61" s="5"/>
      <c r="M61" s="13"/>
    </row>
    <row r="62" spans="1:13">
      <c r="A62" s="2"/>
      <c r="B62" s="2"/>
      <c r="C62" s="2"/>
      <c r="D62" s="2"/>
      <c r="E62" s="2"/>
      <c r="F62" s="2"/>
      <c r="G62" s="5"/>
      <c r="H62" s="5"/>
      <c r="I62" s="5"/>
      <c r="J62" s="5"/>
      <c r="K62" s="5"/>
      <c r="L62" s="5"/>
      <c r="M62" s="13"/>
    </row>
    <row r="63" spans="1:13">
      <c r="A63" s="2"/>
      <c r="B63" s="2"/>
      <c r="C63" s="2"/>
      <c r="D63" s="2"/>
      <c r="E63" s="2"/>
      <c r="F63" s="2"/>
      <c r="G63" s="5"/>
      <c r="H63" s="5"/>
      <c r="I63" s="5"/>
      <c r="J63" s="5"/>
      <c r="K63" s="5"/>
      <c r="L63" s="5"/>
      <c r="M63" s="13"/>
    </row>
    <row r="64" spans="1:13">
      <c r="A64" s="2"/>
      <c r="B64" s="2"/>
      <c r="C64" s="2"/>
      <c r="D64" s="2"/>
      <c r="E64" s="2"/>
      <c r="F64" s="2"/>
      <c r="G64" s="5"/>
      <c r="H64" s="5"/>
      <c r="I64" s="5"/>
      <c r="J64" s="5"/>
      <c r="K64" s="5"/>
      <c r="L64" s="5"/>
      <c r="M64" s="13"/>
    </row>
    <row r="65" spans="1:13">
      <c r="A65" s="2"/>
      <c r="B65" s="2"/>
      <c r="C65" s="2"/>
      <c r="D65" s="2"/>
      <c r="E65" s="2"/>
      <c r="F65" s="2"/>
      <c r="G65" s="5"/>
      <c r="H65" s="5"/>
      <c r="I65" s="5"/>
      <c r="J65" s="5"/>
      <c r="K65" s="5"/>
      <c r="L65" s="5"/>
      <c r="M65" s="13"/>
    </row>
    <row r="66" spans="1:13">
      <c r="A66" s="2"/>
      <c r="B66" s="2"/>
      <c r="C66" s="2"/>
      <c r="D66" s="2"/>
      <c r="E66" s="2"/>
      <c r="F66" s="2"/>
      <c r="G66" s="5"/>
      <c r="H66" s="5"/>
      <c r="I66" s="5"/>
      <c r="J66" s="5"/>
      <c r="K66" s="5"/>
      <c r="L66" s="5"/>
      <c r="M66" s="13"/>
    </row>
    <row r="67" spans="1:13">
      <c r="A67" s="2"/>
      <c r="B67" s="2"/>
      <c r="C67" s="2"/>
      <c r="D67" s="2"/>
      <c r="E67" s="2"/>
      <c r="F67" s="2"/>
      <c r="G67" s="5"/>
      <c r="H67" s="5"/>
      <c r="I67" s="5"/>
      <c r="J67" s="5"/>
      <c r="K67" s="5"/>
      <c r="L67" s="5"/>
      <c r="M67" s="13"/>
    </row>
    <row r="68" spans="1:13">
      <c r="A68" s="2"/>
      <c r="B68" s="2"/>
      <c r="C68" s="2"/>
      <c r="D68" s="2"/>
      <c r="E68" s="2"/>
      <c r="F68" s="2"/>
      <c r="G68" s="5"/>
      <c r="H68" s="5"/>
      <c r="I68" s="5"/>
      <c r="J68" s="5"/>
      <c r="K68" s="5"/>
      <c r="L68" s="5"/>
      <c r="M68" s="13"/>
    </row>
    <row r="69" spans="1:13">
      <c r="A69" s="2"/>
      <c r="B69" s="2"/>
      <c r="C69" s="2"/>
      <c r="D69" s="2"/>
      <c r="E69" s="2"/>
      <c r="F69" s="2"/>
      <c r="G69" s="5"/>
      <c r="H69" s="5"/>
      <c r="I69" s="5"/>
      <c r="J69" s="5"/>
      <c r="K69" s="5"/>
      <c r="L69" s="5"/>
      <c r="M69" s="13"/>
    </row>
    <row r="70" spans="1:13">
      <c r="A70" s="2"/>
      <c r="B70" s="2"/>
      <c r="C70" s="2"/>
      <c r="D70" s="2"/>
      <c r="E70" s="2"/>
      <c r="F70" s="2"/>
      <c r="G70" s="5"/>
      <c r="H70" s="5"/>
      <c r="I70" s="5"/>
      <c r="J70" s="5"/>
      <c r="K70" s="5"/>
      <c r="L70" s="5"/>
      <c r="M70" s="13"/>
    </row>
    <row r="71" spans="1:13">
      <c r="A71" s="2"/>
      <c r="B71" s="2"/>
      <c r="C71" s="2"/>
      <c r="D71" s="2"/>
      <c r="E71" s="2"/>
      <c r="F71" s="2"/>
      <c r="G71" s="5"/>
      <c r="H71" s="5"/>
      <c r="I71" s="5"/>
      <c r="J71" s="5"/>
      <c r="K71" s="5"/>
      <c r="L71" s="5"/>
      <c r="M71" s="13"/>
    </row>
    <row r="72" spans="1:13">
      <c r="A72" s="2"/>
      <c r="B72" s="2"/>
      <c r="C72" s="2"/>
      <c r="D72" s="2"/>
      <c r="E72" s="2"/>
      <c r="F72" s="2"/>
      <c r="G72" s="5"/>
      <c r="H72" s="5"/>
      <c r="I72" s="5"/>
      <c r="J72" s="5"/>
      <c r="K72" s="5"/>
      <c r="L72" s="5"/>
      <c r="M72" s="13"/>
    </row>
    <row r="73" spans="1:13">
      <c r="A73" s="2"/>
      <c r="B73" s="2"/>
      <c r="C73" s="2"/>
      <c r="D73" s="2"/>
      <c r="E73" s="2"/>
      <c r="F73" s="2"/>
      <c r="G73" s="5"/>
      <c r="H73" s="5"/>
      <c r="I73" s="5"/>
      <c r="J73" s="5"/>
      <c r="K73" s="5"/>
      <c r="L73" s="5"/>
      <c r="M73" s="13"/>
    </row>
    <row r="74" spans="1:13">
      <c r="A74" s="2"/>
      <c r="B74" s="2"/>
      <c r="C74" s="2"/>
      <c r="D74" s="2"/>
      <c r="E74" s="2"/>
      <c r="F74" s="2"/>
      <c r="G74" s="5"/>
      <c r="H74" s="5"/>
      <c r="I74" s="5"/>
      <c r="J74" s="5"/>
      <c r="K74" s="5"/>
      <c r="L74" s="5"/>
      <c r="M74" s="13"/>
    </row>
    <row r="75" spans="1:13">
      <c r="A75" s="2"/>
      <c r="B75" s="2"/>
      <c r="C75" s="2"/>
      <c r="D75" s="2"/>
      <c r="E75" s="2"/>
      <c r="F75" s="2"/>
      <c r="G75" s="5"/>
      <c r="H75" s="5"/>
      <c r="I75" s="5"/>
      <c r="J75" s="5"/>
      <c r="K75" s="5"/>
      <c r="L75" s="5"/>
      <c r="M75" s="13"/>
    </row>
    <row r="76" spans="1:13">
      <c r="A76" s="2"/>
      <c r="B76" s="2"/>
      <c r="C76" s="2"/>
      <c r="D76" s="2"/>
      <c r="E76" s="2"/>
      <c r="F76" s="2"/>
      <c r="G76" s="5"/>
      <c r="H76" s="5"/>
      <c r="I76" s="5"/>
      <c r="J76" s="5"/>
      <c r="K76" s="5"/>
      <c r="L76" s="5"/>
      <c r="M76" s="13"/>
    </row>
    <row r="77" spans="1:13">
      <c r="A77" s="2"/>
      <c r="B77" s="2"/>
      <c r="C77" s="2"/>
      <c r="D77" s="2"/>
      <c r="E77" s="2"/>
      <c r="F77" s="2"/>
      <c r="G77" s="5"/>
      <c r="H77" s="5"/>
      <c r="I77" s="5"/>
      <c r="J77" s="5"/>
      <c r="K77" s="5"/>
      <c r="L77" s="5"/>
      <c r="M77" s="13"/>
    </row>
    <row r="78" spans="1:13">
      <c r="A78" s="2"/>
      <c r="B78" s="2"/>
      <c r="C78" s="2"/>
      <c r="D78" s="2"/>
      <c r="E78" s="2"/>
      <c r="F78" s="2"/>
      <c r="G78" s="5"/>
      <c r="H78" s="5"/>
      <c r="I78" s="5"/>
      <c r="J78" s="5"/>
      <c r="K78" s="5"/>
      <c r="L78" s="5"/>
      <c r="M78" s="13"/>
    </row>
    <row r="79" spans="1:13">
      <c r="A79" s="2"/>
      <c r="B79" s="2"/>
      <c r="C79" s="2"/>
      <c r="D79" s="2"/>
      <c r="E79" s="2"/>
      <c r="F79" s="2"/>
      <c r="G79" s="5"/>
      <c r="H79" s="5"/>
      <c r="I79" s="5"/>
      <c r="J79" s="5"/>
      <c r="K79" s="5"/>
      <c r="L79" s="5"/>
      <c r="M79" s="13"/>
    </row>
    <row r="80" spans="1:13">
      <c r="A80" s="2"/>
      <c r="B80" s="2"/>
      <c r="C80" s="2"/>
      <c r="D80" s="2"/>
      <c r="E80" s="2"/>
      <c r="F80" s="2"/>
      <c r="G80" s="5"/>
      <c r="H80" s="5"/>
      <c r="I80" s="5"/>
      <c r="J80" s="5"/>
      <c r="K80" s="5"/>
      <c r="L80" s="5"/>
      <c r="M80" s="13"/>
    </row>
    <row r="81" spans="1:13">
      <c r="A81" s="2"/>
      <c r="B81" s="2"/>
      <c r="C81" s="2"/>
      <c r="D81" s="2"/>
      <c r="E81" s="2"/>
      <c r="F81" s="2"/>
      <c r="G81" s="5"/>
      <c r="H81" s="5"/>
      <c r="I81" s="5"/>
      <c r="J81" s="5"/>
      <c r="K81" s="5"/>
      <c r="L81" s="5"/>
      <c r="M81" s="13"/>
    </row>
    <row r="82" spans="1:13">
      <c r="A82" s="2"/>
      <c r="B82" s="2"/>
      <c r="C82" s="2"/>
      <c r="D82" s="2"/>
      <c r="E82" s="2"/>
      <c r="F82" s="2"/>
      <c r="G82" s="5"/>
      <c r="H82" s="5"/>
      <c r="I82" s="5"/>
      <c r="J82" s="5"/>
      <c r="K82" s="5"/>
      <c r="L82" s="5"/>
      <c r="M82" s="13"/>
    </row>
    <row r="83" spans="1:13">
      <c r="A83" s="2"/>
      <c r="B83" s="2"/>
      <c r="C83" s="2"/>
      <c r="D83" s="2"/>
      <c r="E83" s="2"/>
      <c r="F83" s="2"/>
      <c r="G83" s="5"/>
      <c r="H83" s="5"/>
      <c r="I83" s="5"/>
      <c r="J83" s="5"/>
      <c r="K83" s="5"/>
      <c r="L83" s="5"/>
      <c r="M83" s="13"/>
    </row>
    <row r="84" spans="1:13">
      <c r="A84" s="2"/>
      <c r="B84" s="2"/>
      <c r="C84" s="2"/>
      <c r="D84" s="2"/>
      <c r="E84" s="2"/>
      <c r="F84" s="2"/>
      <c r="G84" s="5"/>
      <c r="H84" s="5"/>
      <c r="I84" s="5"/>
      <c r="J84" s="5"/>
      <c r="K84" s="5"/>
      <c r="L84" s="5"/>
      <c r="M84" s="13"/>
    </row>
    <row r="85" spans="1:13">
      <c r="A85" s="2"/>
      <c r="B85" s="2"/>
      <c r="C85" s="2"/>
      <c r="D85" s="2"/>
      <c r="E85" s="2"/>
      <c r="F85" s="2"/>
      <c r="G85" s="5"/>
      <c r="H85" s="5"/>
      <c r="I85" s="5"/>
      <c r="J85" s="5"/>
      <c r="K85" s="5"/>
      <c r="L85" s="5"/>
      <c r="M85" s="13"/>
    </row>
    <row r="86" spans="1:13">
      <c r="A86" s="2"/>
      <c r="B86" s="2"/>
      <c r="C86" s="2"/>
      <c r="D86" s="2"/>
      <c r="E86" s="2"/>
      <c r="F86" s="2"/>
      <c r="G86" s="5"/>
      <c r="H86" s="5"/>
      <c r="I86" s="5"/>
      <c r="J86" s="5"/>
      <c r="K86" s="5"/>
      <c r="L86" s="5"/>
      <c r="M86" s="13"/>
    </row>
    <row r="87" spans="1:13">
      <c r="A87" s="2"/>
      <c r="B87" s="2"/>
      <c r="C87" s="2"/>
      <c r="D87" s="2"/>
      <c r="E87" s="2"/>
      <c r="F87" s="2"/>
      <c r="G87" s="5"/>
      <c r="H87" s="5"/>
      <c r="I87" s="5"/>
      <c r="J87" s="5"/>
      <c r="K87" s="5"/>
      <c r="L87" s="5"/>
      <c r="M87" s="13"/>
    </row>
    <row r="88" spans="1:13">
      <c r="A88" s="2"/>
      <c r="B88" s="2"/>
      <c r="C88" s="2"/>
      <c r="D88" s="2"/>
      <c r="E88" s="2"/>
      <c r="F88" s="2"/>
      <c r="G88" s="5"/>
      <c r="H88" s="5"/>
      <c r="I88" s="5"/>
      <c r="J88" s="5"/>
      <c r="K88" s="5"/>
      <c r="L88" s="5"/>
      <c r="M88" s="13"/>
    </row>
    <row r="89" spans="1:13">
      <c r="A89" s="2"/>
      <c r="B89" s="2"/>
      <c r="C89" s="2"/>
      <c r="D89" s="2"/>
      <c r="E89" s="2"/>
      <c r="F89" s="2"/>
      <c r="G89" s="5"/>
      <c r="H89" s="5"/>
      <c r="I89" s="5"/>
      <c r="J89" s="5"/>
      <c r="K89" s="5"/>
      <c r="L89" s="5"/>
      <c r="M89" s="13"/>
    </row>
    <row r="90" spans="1:13">
      <c r="A90" s="2"/>
      <c r="B90" s="2"/>
      <c r="C90" s="2"/>
      <c r="D90" s="2"/>
      <c r="E90" s="2"/>
      <c r="F90" s="2"/>
      <c r="G90" s="5"/>
      <c r="H90" s="5"/>
      <c r="I90" s="5"/>
      <c r="J90" s="5"/>
      <c r="K90" s="5"/>
      <c r="L90" s="5"/>
      <c r="M90" s="13"/>
    </row>
    <row r="91" spans="1:13">
      <c r="A91" s="2"/>
      <c r="B91" s="2"/>
      <c r="C91" s="2"/>
      <c r="D91" s="2"/>
      <c r="E91" s="2"/>
      <c r="F91" s="2"/>
      <c r="G91" s="5"/>
      <c r="H91" s="5"/>
      <c r="I91" s="5"/>
      <c r="J91" s="5"/>
      <c r="K91" s="5"/>
      <c r="L91" s="5"/>
      <c r="M91" s="13"/>
    </row>
    <row r="92" spans="1:13">
      <c r="A92" s="2"/>
      <c r="B92" s="2"/>
      <c r="C92" s="2"/>
      <c r="D92" s="2"/>
      <c r="E92" s="2"/>
      <c r="F92" s="2"/>
      <c r="G92" s="5"/>
      <c r="H92" s="5"/>
      <c r="I92" s="5"/>
      <c r="J92" s="5"/>
      <c r="K92" s="5"/>
      <c r="L92" s="5"/>
      <c r="M92" s="13"/>
    </row>
    <row r="93" spans="1:13">
      <c r="A93" s="2"/>
      <c r="B93" s="2"/>
      <c r="C93" s="2"/>
      <c r="D93" s="2"/>
      <c r="E93" s="2"/>
      <c r="F93" s="2"/>
      <c r="G93" s="5"/>
      <c r="H93" s="5"/>
      <c r="I93" s="5"/>
      <c r="J93" s="5"/>
      <c r="K93" s="5"/>
      <c r="L93" s="5"/>
      <c r="M93" s="13"/>
    </row>
    <row r="94" spans="1:13">
      <c r="A94" s="2"/>
      <c r="B94" s="2"/>
      <c r="C94" s="2"/>
      <c r="D94" s="2"/>
      <c r="E94" s="2"/>
      <c r="F94" s="2"/>
      <c r="G94" s="5"/>
      <c r="H94" s="5"/>
      <c r="I94" s="5"/>
      <c r="J94" s="5"/>
      <c r="K94" s="5"/>
      <c r="L94" s="5"/>
      <c r="M94" s="13"/>
    </row>
    <row r="95" spans="1:13">
      <c r="A95" s="2"/>
      <c r="B95" s="2"/>
      <c r="C95" s="2"/>
      <c r="D95" s="2"/>
      <c r="E95" s="2"/>
      <c r="F95" s="2"/>
      <c r="G95" s="5"/>
      <c r="H95" s="5"/>
      <c r="I95" s="5"/>
      <c r="J95" s="5"/>
      <c r="K95" s="5"/>
      <c r="L95" s="5"/>
      <c r="M95" s="13"/>
    </row>
    <row r="96" spans="1:13">
      <c r="A96" s="2"/>
      <c r="B96" s="2"/>
      <c r="C96" s="2"/>
      <c r="D96" s="2"/>
      <c r="E96" s="2"/>
      <c r="F96" s="2"/>
      <c r="G96" s="5"/>
      <c r="H96" s="5"/>
      <c r="I96" s="5"/>
      <c r="J96" s="5"/>
      <c r="K96" s="5"/>
      <c r="L96" s="5"/>
      <c r="M96" s="13"/>
    </row>
    <row r="97" spans="1:13">
      <c r="A97" s="2"/>
      <c r="B97" s="2"/>
      <c r="C97" s="2"/>
      <c r="D97" s="2"/>
      <c r="E97" s="2"/>
      <c r="F97" s="2"/>
      <c r="G97" s="5"/>
      <c r="H97" s="5"/>
      <c r="I97" s="5"/>
      <c r="J97" s="5"/>
      <c r="K97" s="5"/>
      <c r="L97" s="5"/>
      <c r="M97" s="13"/>
    </row>
    <row r="98" spans="1:13">
      <c r="A98" s="2"/>
      <c r="B98" s="2"/>
      <c r="C98" s="2"/>
      <c r="D98" s="2"/>
      <c r="E98" s="2"/>
      <c r="F98" s="2"/>
      <c r="G98" s="5"/>
      <c r="H98" s="5"/>
      <c r="I98" s="5"/>
      <c r="J98" s="5"/>
      <c r="K98" s="5"/>
      <c r="L98" s="5"/>
      <c r="M98" s="13"/>
    </row>
    <row r="99" spans="1:13">
      <c r="A99" s="2"/>
      <c r="B99" s="2"/>
      <c r="C99" s="2"/>
      <c r="D99" s="2"/>
      <c r="E99" s="2"/>
      <c r="F99" s="2"/>
      <c r="G99" s="5"/>
      <c r="H99" s="5"/>
      <c r="I99" s="5"/>
      <c r="J99" s="5"/>
      <c r="K99" s="5"/>
      <c r="L99" s="5"/>
      <c r="M99" s="13"/>
    </row>
    <row r="100" spans="1:13">
      <c r="A100" s="2"/>
      <c r="B100" s="2"/>
      <c r="C100" s="2"/>
      <c r="D100" s="2"/>
      <c r="E100" s="2"/>
      <c r="F100" s="2"/>
      <c r="G100" s="5"/>
      <c r="H100" s="5"/>
      <c r="I100" s="5"/>
      <c r="J100" s="5"/>
      <c r="K100" s="5"/>
      <c r="L100" s="5"/>
      <c r="M100" s="13"/>
    </row>
    <row r="101" spans="1:13">
      <c r="A101" s="2"/>
      <c r="B101" s="2"/>
      <c r="C101" s="2"/>
      <c r="D101" s="2"/>
      <c r="E101" s="2"/>
      <c r="F101" s="2"/>
      <c r="G101" s="5"/>
      <c r="H101" s="5"/>
      <c r="I101" s="5"/>
      <c r="J101" s="5"/>
      <c r="K101" s="5"/>
      <c r="L101" s="5"/>
      <c r="M101" s="13"/>
    </row>
    <row r="102" spans="1:13">
      <c r="A102" s="2"/>
      <c r="B102" s="2"/>
      <c r="C102" s="2"/>
      <c r="D102" s="2"/>
      <c r="E102" s="2"/>
      <c r="F102" s="2"/>
      <c r="G102" s="5"/>
      <c r="H102" s="5"/>
      <c r="I102" s="5"/>
      <c r="J102" s="5"/>
      <c r="K102" s="5"/>
      <c r="L102" s="5"/>
      <c r="M102" s="13"/>
    </row>
    <row r="103" spans="1:13">
      <c r="A103" s="2"/>
      <c r="B103" s="2"/>
      <c r="C103" s="2"/>
      <c r="D103" s="2"/>
      <c r="E103" s="2"/>
      <c r="F103" s="2"/>
      <c r="G103" s="5"/>
      <c r="H103" s="5"/>
      <c r="I103" s="5"/>
      <c r="J103" s="5"/>
      <c r="K103" s="5"/>
      <c r="L103" s="5"/>
      <c r="M103" s="13"/>
    </row>
    <row r="104" spans="1:13">
      <c r="A104" s="2"/>
      <c r="B104" s="2"/>
      <c r="C104" s="2"/>
      <c r="D104" s="2"/>
      <c r="E104" s="2"/>
      <c r="F104" s="2"/>
      <c r="G104" s="5"/>
      <c r="H104" s="5"/>
      <c r="I104" s="5"/>
      <c r="J104" s="5"/>
      <c r="K104" s="5"/>
      <c r="L104" s="5"/>
      <c r="M104" s="13"/>
    </row>
    <row r="105" spans="1:13">
      <c r="A105" s="2"/>
      <c r="B105" s="2"/>
      <c r="C105" s="2"/>
      <c r="D105" s="2"/>
      <c r="E105" s="2"/>
      <c r="F105" s="2"/>
      <c r="G105" s="5"/>
      <c r="H105" s="5"/>
      <c r="I105" s="5"/>
      <c r="J105" s="5"/>
      <c r="K105" s="5"/>
      <c r="L105" s="5"/>
      <c r="M105" s="13"/>
    </row>
    <row r="106" spans="1:13">
      <c r="A106" s="2"/>
      <c r="B106" s="2"/>
      <c r="C106" s="2"/>
      <c r="D106" s="2"/>
      <c r="E106" s="2"/>
      <c r="F106" s="2"/>
      <c r="G106" s="5"/>
      <c r="H106" s="5"/>
      <c r="I106" s="5"/>
      <c r="J106" s="5"/>
      <c r="K106" s="5"/>
      <c r="L106" s="5"/>
      <c r="M106" s="13"/>
    </row>
    <row r="107" spans="1:13">
      <c r="A107" s="2"/>
      <c r="B107" s="2"/>
      <c r="C107" s="2"/>
      <c r="D107" s="2"/>
      <c r="E107" s="2"/>
      <c r="F107" s="2"/>
      <c r="G107" s="5"/>
      <c r="H107" s="5"/>
      <c r="I107" s="5"/>
      <c r="J107" s="5"/>
      <c r="K107" s="5"/>
      <c r="L107" s="5"/>
      <c r="M107" s="13"/>
    </row>
    <row r="108" spans="1:13">
      <c r="A108" s="2"/>
      <c r="B108" s="2"/>
      <c r="C108" s="2"/>
      <c r="D108" s="2"/>
      <c r="E108" s="2"/>
      <c r="F108" s="2"/>
      <c r="G108" s="5"/>
      <c r="H108" s="5"/>
      <c r="I108" s="5"/>
      <c r="J108" s="5"/>
      <c r="K108" s="5"/>
      <c r="L108" s="5"/>
      <c r="M108" s="13"/>
    </row>
    <row r="109" spans="1:13">
      <c r="A109" s="2"/>
      <c r="B109" s="2"/>
      <c r="C109" s="2"/>
      <c r="D109" s="2"/>
      <c r="E109" s="2"/>
      <c r="F109" s="2"/>
      <c r="G109" s="5"/>
      <c r="H109" s="5"/>
      <c r="I109" s="5"/>
      <c r="J109" s="5"/>
      <c r="K109" s="5"/>
      <c r="L109" s="5"/>
      <c r="M109" s="13"/>
    </row>
    <row r="110" spans="1:13">
      <c r="A110" s="2"/>
      <c r="B110" s="2"/>
      <c r="C110" s="2"/>
      <c r="D110" s="2"/>
      <c r="E110" s="2"/>
      <c r="F110" s="2"/>
      <c r="G110" s="5"/>
      <c r="H110" s="5"/>
      <c r="I110" s="5"/>
      <c r="J110" s="5"/>
      <c r="K110" s="5"/>
      <c r="L110" s="5"/>
      <c r="M110" s="13"/>
    </row>
    <row r="111" spans="1:13">
      <c r="A111" s="2"/>
      <c r="B111" s="2"/>
      <c r="C111" s="2"/>
      <c r="D111" s="2"/>
      <c r="E111" s="2"/>
      <c r="F111" s="2"/>
      <c r="G111" s="5"/>
      <c r="H111" s="5"/>
      <c r="I111" s="5"/>
      <c r="J111" s="5"/>
      <c r="K111" s="5"/>
      <c r="L111" s="5"/>
      <c r="M111" s="13"/>
    </row>
    <row r="112" spans="1:13">
      <c r="A112" s="2"/>
      <c r="B112" s="2"/>
      <c r="C112" s="2"/>
      <c r="D112" s="2"/>
      <c r="E112" s="2"/>
      <c r="F112" s="2"/>
      <c r="G112" s="5"/>
      <c r="H112" s="5"/>
      <c r="I112" s="5"/>
      <c r="J112" s="5"/>
      <c r="K112" s="5"/>
      <c r="L112" s="5"/>
      <c r="M112" s="13"/>
    </row>
    <row r="113" spans="1:13">
      <c r="A113" s="2"/>
      <c r="B113" s="2"/>
      <c r="C113" s="2"/>
      <c r="D113" s="2"/>
      <c r="E113" s="2"/>
      <c r="F113" s="2"/>
      <c r="G113" s="5"/>
      <c r="H113" s="5"/>
      <c r="I113" s="5"/>
      <c r="J113" s="5"/>
      <c r="K113" s="5"/>
      <c r="L113" s="5"/>
      <c r="M113" s="13"/>
    </row>
    <row r="114" spans="1:13">
      <c r="A114" s="2"/>
      <c r="B114" s="2"/>
      <c r="C114" s="2"/>
      <c r="D114" s="2"/>
      <c r="E114" s="2"/>
      <c r="F114" s="2"/>
      <c r="G114" s="5"/>
      <c r="H114" s="5"/>
      <c r="I114" s="5"/>
      <c r="J114" s="5"/>
      <c r="K114" s="5"/>
      <c r="L114" s="5"/>
      <c r="M114" s="13"/>
    </row>
    <row r="115" spans="1:13">
      <c r="A115" s="2"/>
      <c r="B115" s="2"/>
      <c r="C115" s="2"/>
      <c r="D115" s="2"/>
      <c r="E115" s="2"/>
      <c r="F115" s="2"/>
      <c r="G115" s="5"/>
      <c r="H115" s="5"/>
      <c r="I115" s="5"/>
      <c r="J115" s="5"/>
      <c r="K115" s="5"/>
      <c r="L115" s="5"/>
      <c r="M115" s="13"/>
    </row>
    <row r="116" spans="1:13">
      <c r="A116" s="2"/>
      <c r="B116" s="2"/>
      <c r="C116" s="2"/>
      <c r="D116" s="2"/>
      <c r="E116" s="2"/>
      <c r="F116" s="2"/>
      <c r="G116" s="5"/>
      <c r="H116" s="5"/>
      <c r="I116" s="5"/>
      <c r="J116" s="5"/>
      <c r="K116" s="5"/>
      <c r="L116" s="5"/>
      <c r="M116" s="13"/>
    </row>
    <row r="117" spans="1:13">
      <c r="A117" s="2"/>
      <c r="B117" s="2"/>
      <c r="C117" s="2"/>
      <c r="D117" s="2"/>
      <c r="E117" s="2"/>
      <c r="F117" s="2"/>
      <c r="G117" s="5"/>
      <c r="H117" s="5"/>
      <c r="I117" s="5"/>
      <c r="J117" s="5"/>
      <c r="K117" s="5"/>
      <c r="L117" s="5"/>
      <c r="M117" s="13"/>
    </row>
    <row r="118" spans="1:13">
      <c r="A118" s="2"/>
      <c r="B118" s="2"/>
      <c r="C118" s="2"/>
      <c r="D118" s="2"/>
      <c r="E118" s="2"/>
      <c r="F118" s="2"/>
      <c r="G118" s="5"/>
      <c r="H118" s="5"/>
      <c r="I118" s="5"/>
      <c r="J118" s="5"/>
      <c r="K118" s="5"/>
      <c r="L118" s="5"/>
      <c r="M118" s="13"/>
    </row>
    <row r="119" spans="1:13">
      <c r="A119" s="2"/>
      <c r="B119" s="2"/>
      <c r="C119" s="2"/>
      <c r="D119" s="2"/>
      <c r="E119" s="2"/>
      <c r="F119" s="2"/>
      <c r="G119" s="5"/>
      <c r="H119" s="5"/>
      <c r="I119" s="5"/>
      <c r="J119" s="5"/>
      <c r="K119" s="5"/>
      <c r="L119" s="5"/>
      <c r="M119" s="13"/>
    </row>
    <row r="120" spans="1:13">
      <c r="A120" s="2"/>
      <c r="B120" s="2"/>
      <c r="C120" s="2"/>
      <c r="D120" s="2"/>
      <c r="E120" s="2"/>
      <c r="F120" s="2"/>
      <c r="G120" s="5"/>
      <c r="H120" s="5"/>
      <c r="I120" s="5"/>
      <c r="J120" s="5"/>
      <c r="K120" s="5"/>
      <c r="L120" s="5"/>
      <c r="M120" s="13"/>
    </row>
    <row r="121" spans="1:13">
      <c r="A121" s="2"/>
      <c r="B121" s="2"/>
      <c r="C121" s="2"/>
      <c r="D121" s="2"/>
      <c r="E121" s="2"/>
      <c r="F121" s="2"/>
      <c r="G121" s="5"/>
      <c r="H121" s="5"/>
      <c r="I121" s="5"/>
      <c r="J121" s="5"/>
      <c r="K121" s="5"/>
      <c r="L121" s="5"/>
      <c r="M121" s="13"/>
    </row>
    <row r="122" spans="1:13">
      <c r="A122" s="2"/>
      <c r="B122" s="2"/>
      <c r="C122" s="2"/>
      <c r="D122" s="2"/>
      <c r="E122" s="2"/>
      <c r="F122" s="2"/>
      <c r="G122" s="5"/>
      <c r="H122" s="5"/>
      <c r="I122" s="5"/>
      <c r="J122" s="5"/>
      <c r="K122" s="5"/>
      <c r="L122" s="5"/>
      <c r="M122" s="13"/>
    </row>
    <row r="123" spans="1:13">
      <c r="A123" s="2"/>
      <c r="B123" s="2"/>
      <c r="C123" s="2"/>
      <c r="D123" s="2"/>
      <c r="E123" s="2"/>
      <c r="F123" s="2"/>
      <c r="G123" s="5"/>
      <c r="H123" s="5"/>
      <c r="I123" s="5"/>
      <c r="J123" s="5"/>
      <c r="K123" s="5"/>
      <c r="L123" s="5"/>
      <c r="M123" s="13"/>
    </row>
    <row r="124" spans="1:13">
      <c r="A124" s="2"/>
      <c r="B124" s="2"/>
      <c r="C124" s="2"/>
      <c r="D124" s="2"/>
      <c r="E124" s="2"/>
      <c r="F124" s="2"/>
      <c r="G124" s="5"/>
      <c r="H124" s="5"/>
      <c r="I124" s="5"/>
      <c r="J124" s="5"/>
      <c r="K124" s="5"/>
      <c r="L124" s="5"/>
      <c r="M124" s="13"/>
    </row>
    <row r="125" spans="1:13">
      <c r="A125" s="2"/>
      <c r="B125" s="2"/>
      <c r="C125" s="2"/>
      <c r="D125" s="2"/>
      <c r="E125" s="2"/>
      <c r="F125" s="2"/>
      <c r="G125" s="5"/>
      <c r="H125" s="5"/>
      <c r="I125" s="5"/>
      <c r="J125" s="5"/>
      <c r="K125" s="5"/>
      <c r="L125" s="5"/>
      <c r="M125" s="13"/>
    </row>
    <row r="126" spans="1:13">
      <c r="A126" s="2"/>
      <c r="B126" s="2"/>
      <c r="C126" s="2"/>
      <c r="D126" s="2"/>
      <c r="E126" s="2"/>
      <c r="F126" s="2"/>
      <c r="G126" s="5"/>
      <c r="H126" s="5"/>
      <c r="I126" s="5"/>
      <c r="J126" s="5"/>
      <c r="K126" s="5"/>
      <c r="L126" s="5"/>
      <c r="M126" s="13"/>
    </row>
    <row r="127" spans="1:13">
      <c r="A127" s="2"/>
      <c r="B127" s="2"/>
      <c r="C127" s="2"/>
      <c r="D127" s="2"/>
      <c r="E127" s="2"/>
      <c r="F127" s="2"/>
      <c r="G127" s="5"/>
      <c r="H127" s="5"/>
      <c r="I127" s="5"/>
      <c r="J127" s="5"/>
      <c r="K127" s="5"/>
      <c r="L127" s="5"/>
      <c r="M127" s="13"/>
    </row>
    <row r="128" spans="1:13">
      <c r="A128" s="2"/>
      <c r="B128" s="2"/>
      <c r="C128" s="2"/>
      <c r="D128" s="2"/>
      <c r="E128" s="2"/>
      <c r="F128" s="2"/>
      <c r="G128" s="5"/>
      <c r="H128" s="5"/>
      <c r="I128" s="5"/>
      <c r="J128" s="5"/>
      <c r="K128" s="5"/>
      <c r="L128" s="5"/>
      <c r="M128" s="13"/>
    </row>
    <row r="129" spans="1:13">
      <c r="A129" s="2"/>
      <c r="B129" s="2"/>
      <c r="C129" s="2"/>
      <c r="D129" s="2"/>
      <c r="E129" s="2"/>
      <c r="F129" s="2"/>
      <c r="G129" s="5"/>
      <c r="H129" s="5"/>
      <c r="I129" s="5"/>
      <c r="J129" s="5"/>
      <c r="K129" s="5"/>
      <c r="L129" s="5"/>
      <c r="M129" s="13"/>
    </row>
    <row r="130" spans="1:13">
      <c r="A130" s="2"/>
      <c r="B130" s="2"/>
      <c r="C130" s="2"/>
      <c r="D130" s="2"/>
      <c r="E130" s="2"/>
      <c r="F130" s="2"/>
      <c r="G130" s="5"/>
      <c r="H130" s="5"/>
      <c r="I130" s="5"/>
      <c r="J130" s="5"/>
      <c r="K130" s="5"/>
      <c r="L130" s="5"/>
      <c r="M130" s="13"/>
    </row>
    <row r="131" spans="1:13">
      <c r="A131" s="2"/>
      <c r="B131" s="2"/>
      <c r="C131" s="2"/>
      <c r="D131" s="2"/>
      <c r="E131" s="2"/>
      <c r="F131" s="2"/>
      <c r="G131" s="5"/>
      <c r="H131" s="5"/>
      <c r="I131" s="5"/>
      <c r="J131" s="5"/>
      <c r="K131" s="5"/>
      <c r="L131" s="5"/>
      <c r="M131" s="13"/>
    </row>
    <row r="132" spans="1:13">
      <c r="A132" s="2"/>
      <c r="B132" s="2"/>
      <c r="C132" s="2"/>
      <c r="D132" s="2"/>
      <c r="E132" s="2"/>
      <c r="F132" s="2"/>
      <c r="G132" s="5"/>
      <c r="H132" s="5"/>
      <c r="I132" s="5"/>
      <c r="J132" s="5"/>
      <c r="K132" s="5"/>
      <c r="L132" s="5"/>
      <c r="M132" s="13"/>
    </row>
    <row r="133" spans="1:13">
      <c r="A133" s="2"/>
      <c r="B133" s="2"/>
      <c r="C133" s="2"/>
      <c r="D133" s="2"/>
      <c r="E133" s="2"/>
      <c r="F133" s="2"/>
      <c r="G133" s="5"/>
      <c r="H133" s="5"/>
      <c r="I133" s="5"/>
      <c r="J133" s="5"/>
      <c r="K133" s="5"/>
      <c r="L133" s="5"/>
      <c r="M133" s="13"/>
    </row>
    <row r="134" spans="1:13">
      <c r="A134" s="2"/>
      <c r="B134" s="2"/>
      <c r="C134" s="2"/>
      <c r="D134" s="2"/>
      <c r="E134" s="2"/>
      <c r="F134" s="2"/>
      <c r="G134" s="5"/>
      <c r="H134" s="5"/>
      <c r="I134" s="5"/>
      <c r="J134" s="5"/>
      <c r="K134" s="5"/>
      <c r="L134" s="5"/>
      <c r="M134" s="13"/>
    </row>
    <row r="135" spans="1:13">
      <c r="A135" s="2"/>
      <c r="B135" s="2"/>
      <c r="C135" s="2"/>
      <c r="D135" s="2"/>
      <c r="E135" s="2"/>
      <c r="F135" s="2"/>
      <c r="G135" s="5"/>
      <c r="H135" s="5"/>
      <c r="I135" s="5"/>
      <c r="J135" s="5"/>
      <c r="K135" s="5"/>
      <c r="L135" s="5"/>
      <c r="M135" s="13"/>
    </row>
    <row r="136" spans="1:13">
      <c r="A136" s="2"/>
      <c r="B136" s="2"/>
      <c r="C136" s="2"/>
      <c r="D136" s="2"/>
      <c r="E136" s="2"/>
      <c r="F136" s="2"/>
      <c r="G136" s="5"/>
      <c r="H136" s="5"/>
      <c r="I136" s="5"/>
      <c r="J136" s="5"/>
      <c r="K136" s="5"/>
      <c r="L136" s="5"/>
      <c r="M136" s="13"/>
    </row>
    <row r="137" spans="1:13">
      <c r="A137" s="2"/>
      <c r="B137" s="2"/>
      <c r="C137" s="2"/>
      <c r="D137" s="2"/>
      <c r="E137" s="2"/>
      <c r="F137" s="2"/>
      <c r="G137" s="5"/>
      <c r="H137" s="5"/>
      <c r="I137" s="5"/>
      <c r="J137" s="5"/>
      <c r="K137" s="5"/>
      <c r="L137" s="5"/>
      <c r="M137" s="13"/>
    </row>
    <row r="138" spans="1:13">
      <c r="A138" s="2"/>
      <c r="B138" s="2"/>
      <c r="C138" s="2"/>
      <c r="D138" s="2"/>
      <c r="E138" s="2"/>
      <c r="F138" s="2"/>
      <c r="G138" s="5"/>
      <c r="H138" s="5"/>
      <c r="I138" s="5"/>
      <c r="J138" s="5"/>
      <c r="K138" s="5"/>
      <c r="L138" s="5"/>
      <c r="M138" s="13"/>
    </row>
    <row r="139" spans="1:13">
      <c r="A139" s="2"/>
      <c r="B139" s="2"/>
      <c r="C139" s="2"/>
      <c r="D139" s="2"/>
      <c r="E139" s="2"/>
      <c r="F139" s="2"/>
      <c r="G139" s="5"/>
      <c r="H139" s="5"/>
      <c r="I139" s="5"/>
      <c r="J139" s="5"/>
      <c r="K139" s="5"/>
      <c r="L139" s="5"/>
      <c r="M139" s="13"/>
    </row>
    <row r="140" spans="1:13">
      <c r="A140" s="2"/>
      <c r="B140" s="2"/>
      <c r="C140" s="2"/>
      <c r="D140" s="2"/>
      <c r="E140" s="2"/>
      <c r="F140" s="2"/>
      <c r="G140" s="5"/>
      <c r="H140" s="5"/>
      <c r="I140" s="5"/>
      <c r="J140" s="5"/>
      <c r="K140" s="5"/>
      <c r="L140" s="5"/>
      <c r="M140" s="13"/>
    </row>
    <row r="141" spans="1:13">
      <c r="A141" s="2"/>
      <c r="B141" s="2"/>
      <c r="C141" s="2"/>
      <c r="D141" s="2"/>
      <c r="E141" s="2"/>
      <c r="F141" s="2"/>
      <c r="G141" s="5"/>
      <c r="H141" s="5"/>
      <c r="I141" s="5"/>
      <c r="J141" s="5"/>
      <c r="K141" s="5"/>
      <c r="L141" s="5"/>
      <c r="M141" s="13"/>
    </row>
    <row r="142" spans="1:13">
      <c r="A142" s="2"/>
      <c r="B142" s="2"/>
      <c r="C142" s="2"/>
      <c r="D142" s="2"/>
      <c r="E142" s="2"/>
      <c r="F142" s="2"/>
      <c r="G142" s="5"/>
      <c r="H142" s="5"/>
      <c r="I142" s="5"/>
      <c r="J142" s="5"/>
      <c r="K142" s="5"/>
      <c r="L142" s="5"/>
      <c r="M142" s="13"/>
    </row>
    <row r="143" spans="1:13">
      <c r="A143" s="2"/>
      <c r="B143" s="2"/>
      <c r="C143" s="2"/>
      <c r="D143" s="2"/>
      <c r="E143" s="2"/>
      <c r="F143" s="2"/>
      <c r="G143" s="5"/>
      <c r="H143" s="5"/>
      <c r="I143" s="5"/>
      <c r="J143" s="5"/>
      <c r="K143" s="5"/>
      <c r="L143" s="5"/>
      <c r="M143" s="13"/>
    </row>
    <row r="144" spans="1:13">
      <c r="A144" s="2"/>
      <c r="B144" s="2"/>
      <c r="C144" s="2"/>
      <c r="D144" s="2"/>
      <c r="E144" s="2"/>
      <c r="F144" s="2"/>
      <c r="G144" s="5"/>
      <c r="H144" s="5"/>
      <c r="I144" s="5"/>
      <c r="J144" s="5"/>
      <c r="K144" s="5"/>
      <c r="L144" s="5"/>
      <c r="M144" s="13"/>
    </row>
    <row r="145" spans="1:13">
      <c r="A145" s="2"/>
      <c r="B145" s="2"/>
      <c r="C145" s="2"/>
      <c r="D145" s="2"/>
      <c r="E145" s="2"/>
      <c r="F145" s="2"/>
      <c r="G145" s="5"/>
      <c r="H145" s="5"/>
      <c r="I145" s="5"/>
      <c r="J145" s="5"/>
      <c r="K145" s="5"/>
      <c r="L145" s="5"/>
      <c r="M145" s="13"/>
    </row>
    <row r="146" spans="1:13">
      <c r="A146" s="2"/>
      <c r="B146" s="2"/>
      <c r="C146" s="2"/>
      <c r="D146" s="2"/>
      <c r="E146" s="2"/>
      <c r="F146" s="2"/>
      <c r="G146" s="5"/>
      <c r="H146" s="5"/>
      <c r="I146" s="5"/>
      <c r="J146" s="5"/>
      <c r="K146" s="5"/>
      <c r="L146" s="5"/>
      <c r="M146" s="13"/>
    </row>
    <row r="147" spans="1:13">
      <c r="A147" s="2"/>
      <c r="B147" s="2"/>
      <c r="C147" s="2"/>
      <c r="D147" s="2"/>
      <c r="E147" s="2"/>
      <c r="F147" s="2"/>
      <c r="G147" s="5"/>
      <c r="H147" s="5"/>
      <c r="I147" s="5"/>
      <c r="J147" s="5"/>
      <c r="K147" s="5"/>
      <c r="L147" s="5"/>
      <c r="M147" s="13"/>
    </row>
    <row r="148" spans="1:13">
      <c r="A148" s="2"/>
      <c r="B148" s="2"/>
      <c r="C148" s="2"/>
      <c r="D148" s="2"/>
      <c r="E148" s="2"/>
      <c r="F148" s="2"/>
      <c r="G148" s="5"/>
      <c r="H148" s="5"/>
      <c r="I148" s="5"/>
      <c r="J148" s="5"/>
      <c r="K148" s="5"/>
      <c r="L148" s="5"/>
      <c r="M148" s="13"/>
    </row>
    <row r="149" spans="1:13">
      <c r="A149" s="2"/>
      <c r="B149" s="2"/>
      <c r="C149" s="2"/>
      <c r="D149" s="2"/>
      <c r="E149" s="2"/>
      <c r="F149" s="2"/>
      <c r="G149" s="5"/>
      <c r="H149" s="5"/>
      <c r="I149" s="5"/>
      <c r="J149" s="5"/>
      <c r="K149" s="5"/>
      <c r="L149" s="5"/>
      <c r="M149" s="13"/>
    </row>
    <row r="150" spans="1:13">
      <c r="A150" s="2"/>
      <c r="B150" s="2"/>
      <c r="C150" s="2"/>
      <c r="D150" s="2"/>
      <c r="E150" s="2"/>
      <c r="F150" s="2"/>
      <c r="G150" s="5"/>
      <c r="H150" s="5"/>
      <c r="I150" s="5"/>
      <c r="J150" s="5"/>
      <c r="K150" s="5"/>
      <c r="L150" s="5"/>
      <c r="M150" s="13"/>
    </row>
    <row r="151" spans="1:13">
      <c r="A151" s="2"/>
      <c r="B151" s="2"/>
      <c r="C151" s="2"/>
      <c r="D151" s="2"/>
      <c r="E151" s="2"/>
      <c r="F151" s="2"/>
      <c r="G151" s="5"/>
      <c r="H151" s="5"/>
      <c r="I151" s="5"/>
      <c r="J151" s="5"/>
      <c r="K151" s="5"/>
      <c r="L151" s="5"/>
      <c r="M151" s="13"/>
    </row>
    <row r="152" spans="1:13">
      <c r="A152" s="2"/>
      <c r="B152" s="2"/>
      <c r="C152" s="2"/>
      <c r="D152" s="2"/>
      <c r="E152" s="2"/>
      <c r="F152" s="2"/>
      <c r="G152" s="5"/>
      <c r="H152" s="5"/>
      <c r="I152" s="5"/>
      <c r="J152" s="5"/>
      <c r="K152" s="5"/>
      <c r="L152" s="5"/>
      <c r="M152" s="13"/>
    </row>
    <row r="153" spans="1:13">
      <c r="A153" s="2"/>
      <c r="B153" s="2"/>
      <c r="C153" s="2"/>
      <c r="D153" s="2"/>
      <c r="E153" s="2"/>
      <c r="F153" s="2"/>
      <c r="G153" s="5"/>
      <c r="H153" s="5"/>
      <c r="I153" s="5"/>
      <c r="J153" s="5"/>
      <c r="K153" s="5"/>
      <c r="L153" s="5"/>
      <c r="M153" s="13"/>
    </row>
    <row r="154" spans="1:13">
      <c r="A154" s="2"/>
      <c r="B154" s="2"/>
      <c r="C154" s="2"/>
      <c r="D154" s="2"/>
      <c r="E154" s="2"/>
      <c r="F154" s="2"/>
      <c r="G154" s="5"/>
      <c r="H154" s="5"/>
      <c r="I154" s="5"/>
      <c r="J154" s="5"/>
      <c r="K154" s="5"/>
      <c r="L154" s="5"/>
      <c r="M154" s="13"/>
    </row>
    <row r="155" spans="1:13">
      <c r="A155" s="2"/>
      <c r="B155" s="2"/>
      <c r="C155" s="2"/>
      <c r="D155" s="2"/>
      <c r="E155" s="2"/>
      <c r="F155" s="2"/>
      <c r="G155" s="5"/>
      <c r="H155" s="5"/>
      <c r="I155" s="5"/>
      <c r="J155" s="5"/>
      <c r="K155" s="5"/>
      <c r="L155" s="5"/>
      <c r="M155" s="13"/>
    </row>
    <row r="156" spans="1:13">
      <c r="A156" s="2"/>
      <c r="B156" s="2"/>
      <c r="C156" s="2"/>
      <c r="D156" s="2"/>
      <c r="E156" s="2"/>
      <c r="F156" s="2"/>
      <c r="G156" s="5"/>
      <c r="H156" s="5"/>
      <c r="I156" s="5"/>
      <c r="J156" s="5"/>
      <c r="K156" s="5"/>
      <c r="L156" s="5"/>
      <c r="M156" s="13"/>
    </row>
    <row r="157" spans="1:13">
      <c r="A157" s="2"/>
      <c r="B157" s="2"/>
      <c r="C157" s="2"/>
      <c r="D157" s="2"/>
      <c r="E157" s="2"/>
      <c r="F157" s="2"/>
      <c r="G157" s="5"/>
      <c r="H157" s="5"/>
      <c r="I157" s="5"/>
      <c r="J157" s="5"/>
      <c r="K157" s="5"/>
      <c r="L157" s="5"/>
      <c r="M157" s="13"/>
    </row>
    <row r="158" spans="1:13">
      <c r="A158" s="2"/>
      <c r="B158" s="2"/>
      <c r="C158" s="2"/>
      <c r="D158" s="2"/>
      <c r="E158" s="2"/>
      <c r="F158" s="2"/>
      <c r="G158" s="5"/>
      <c r="H158" s="5"/>
      <c r="I158" s="5"/>
      <c r="J158" s="5"/>
      <c r="K158" s="5"/>
      <c r="L158" s="5"/>
      <c r="M158" s="13"/>
    </row>
    <row r="159" spans="1:13">
      <c r="A159" s="2"/>
      <c r="B159" s="2"/>
      <c r="C159" s="2"/>
      <c r="D159" s="2"/>
      <c r="E159" s="2"/>
      <c r="F159" s="2"/>
      <c r="G159" s="5"/>
      <c r="H159" s="5"/>
      <c r="I159" s="5"/>
      <c r="J159" s="5"/>
      <c r="K159" s="5"/>
      <c r="L159" s="5"/>
      <c r="M159" s="13"/>
    </row>
    <row r="160" spans="1:13">
      <c r="A160" s="2"/>
      <c r="B160" s="2"/>
      <c r="C160" s="2"/>
      <c r="D160" s="2"/>
      <c r="E160" s="2"/>
      <c r="F160" s="2"/>
      <c r="G160" s="5"/>
      <c r="H160" s="5"/>
      <c r="I160" s="5"/>
      <c r="J160" s="5"/>
      <c r="K160" s="5"/>
      <c r="L160" s="5"/>
      <c r="M160" s="13"/>
    </row>
    <row r="161" spans="1:13">
      <c r="A161" s="2"/>
      <c r="B161" s="2"/>
      <c r="C161" s="2"/>
      <c r="D161" s="2"/>
      <c r="E161" s="2"/>
      <c r="F161" s="2"/>
      <c r="G161" s="5"/>
      <c r="H161" s="5"/>
      <c r="I161" s="5"/>
      <c r="J161" s="5"/>
      <c r="K161" s="5"/>
      <c r="L161" s="5"/>
      <c r="M161" s="13"/>
    </row>
    <row r="162" spans="1:13">
      <c r="A162" s="2"/>
      <c r="B162" s="2"/>
      <c r="C162" s="2"/>
      <c r="D162" s="2"/>
      <c r="E162" s="2"/>
      <c r="F162" s="2"/>
      <c r="G162" s="5"/>
      <c r="H162" s="5"/>
      <c r="I162" s="5"/>
      <c r="J162" s="5"/>
      <c r="K162" s="5"/>
      <c r="L162" s="5"/>
      <c r="M162" s="13"/>
    </row>
    <row r="163" spans="1:13">
      <c r="A163" s="2"/>
      <c r="B163" s="2"/>
      <c r="C163" s="2"/>
      <c r="D163" s="2"/>
      <c r="E163" s="2"/>
      <c r="F163" s="2"/>
      <c r="G163" s="5"/>
      <c r="H163" s="5"/>
      <c r="I163" s="5"/>
      <c r="J163" s="5"/>
      <c r="K163" s="5"/>
      <c r="L163" s="5"/>
      <c r="M163" s="13"/>
    </row>
    <row r="164" spans="1:13">
      <c r="A164" s="2"/>
      <c r="B164" s="2"/>
      <c r="C164" s="2"/>
      <c r="D164" s="2"/>
      <c r="E164" s="2"/>
      <c r="F164" s="2"/>
      <c r="G164" s="5"/>
      <c r="H164" s="5"/>
      <c r="I164" s="5"/>
      <c r="J164" s="5"/>
      <c r="K164" s="5"/>
      <c r="L164" s="5"/>
      <c r="M164" s="13"/>
    </row>
    <row r="165" spans="1:13">
      <c r="A165" s="2"/>
      <c r="B165" s="2"/>
      <c r="C165" s="2"/>
      <c r="D165" s="2"/>
      <c r="E165" s="2"/>
      <c r="F165" s="2"/>
      <c r="G165" s="5"/>
      <c r="H165" s="5"/>
      <c r="I165" s="5"/>
      <c r="J165" s="5"/>
      <c r="K165" s="5"/>
      <c r="L165" s="5"/>
      <c r="M165" s="13"/>
    </row>
    <row r="166" spans="1:13">
      <c r="A166" s="2"/>
      <c r="B166" s="2"/>
      <c r="C166" s="2"/>
      <c r="D166" s="2"/>
      <c r="E166" s="2"/>
      <c r="F166" s="2"/>
      <c r="G166" s="5"/>
      <c r="H166" s="5"/>
      <c r="I166" s="5"/>
      <c r="J166" s="5"/>
      <c r="K166" s="5"/>
      <c r="L166" s="5"/>
      <c r="M166" s="13"/>
    </row>
    <row r="167" spans="1:13">
      <c r="A167" s="2"/>
      <c r="B167" s="2"/>
      <c r="C167" s="2"/>
      <c r="D167" s="2"/>
      <c r="E167" s="2"/>
      <c r="F167" s="2"/>
      <c r="G167" s="5"/>
      <c r="H167" s="5"/>
      <c r="I167" s="5"/>
      <c r="J167" s="5"/>
      <c r="K167" s="5"/>
      <c r="L167" s="5"/>
      <c r="M167" s="13"/>
    </row>
    <row r="168" spans="1:13">
      <c r="A168" s="2"/>
      <c r="B168" s="2"/>
      <c r="C168" s="2"/>
      <c r="D168" s="2"/>
      <c r="E168" s="2"/>
      <c r="F168" s="2"/>
      <c r="G168" s="5"/>
      <c r="H168" s="5"/>
      <c r="I168" s="5"/>
      <c r="J168" s="5"/>
      <c r="K168" s="5"/>
      <c r="L168" s="5"/>
      <c r="M168" s="13"/>
    </row>
    <row r="169" spans="1:13">
      <c r="A169" s="2"/>
      <c r="B169" s="2"/>
      <c r="C169" s="2"/>
      <c r="D169" s="2"/>
      <c r="E169" s="2"/>
      <c r="F169" s="2"/>
      <c r="G169" s="5"/>
      <c r="H169" s="5"/>
      <c r="I169" s="5"/>
      <c r="J169" s="5"/>
      <c r="K169" s="5"/>
      <c r="L169" s="5"/>
      <c r="M169" s="13"/>
    </row>
    <row r="170" spans="1:13">
      <c r="A170" s="2"/>
      <c r="B170" s="2"/>
      <c r="C170" s="2"/>
      <c r="D170" s="2"/>
      <c r="E170" s="2"/>
      <c r="F170" s="2"/>
      <c r="G170" s="5"/>
      <c r="H170" s="5"/>
      <c r="I170" s="5"/>
      <c r="J170" s="5"/>
      <c r="K170" s="5"/>
      <c r="L170" s="5"/>
      <c r="M170" s="13"/>
    </row>
    <row r="171" spans="1:13">
      <c r="A171" s="2"/>
      <c r="B171" s="2"/>
      <c r="C171" s="2"/>
      <c r="D171" s="2"/>
      <c r="E171" s="2"/>
      <c r="F171" s="2"/>
      <c r="G171" s="5"/>
      <c r="H171" s="5"/>
      <c r="I171" s="5"/>
      <c r="J171" s="5"/>
      <c r="K171" s="5"/>
      <c r="L171" s="5"/>
      <c r="M171" s="13"/>
    </row>
    <row r="172" spans="1:13">
      <c r="A172" s="2"/>
      <c r="B172" s="2"/>
      <c r="C172" s="2"/>
      <c r="D172" s="2"/>
      <c r="E172" s="2"/>
      <c r="F172" s="2"/>
      <c r="G172" s="5"/>
      <c r="H172" s="5"/>
      <c r="I172" s="5"/>
      <c r="J172" s="5"/>
      <c r="K172" s="5"/>
      <c r="L172" s="5"/>
      <c r="M172" s="13"/>
    </row>
    <row r="173" spans="1:13">
      <c r="A173" s="2"/>
      <c r="B173" s="2"/>
      <c r="C173" s="2"/>
      <c r="D173" s="2"/>
      <c r="E173" s="2"/>
      <c r="F173" s="2"/>
      <c r="G173" s="5"/>
      <c r="H173" s="5"/>
      <c r="I173" s="5"/>
      <c r="J173" s="5"/>
      <c r="K173" s="5"/>
      <c r="L173" s="5"/>
      <c r="M173" s="13"/>
    </row>
    <row r="174" spans="1:13">
      <c r="A174" s="2"/>
      <c r="B174" s="2"/>
      <c r="C174" s="2"/>
      <c r="D174" s="2"/>
      <c r="E174" s="2"/>
      <c r="F174" s="2"/>
      <c r="G174" s="5"/>
      <c r="H174" s="5"/>
      <c r="I174" s="5"/>
      <c r="J174" s="5"/>
      <c r="K174" s="5"/>
      <c r="L174" s="5"/>
      <c r="M174" s="13"/>
    </row>
    <row r="175" spans="1:13">
      <c r="A175" s="2"/>
      <c r="B175" s="2"/>
      <c r="C175" s="2"/>
      <c r="D175" s="2"/>
      <c r="E175" s="2"/>
      <c r="F175" s="2"/>
      <c r="G175" s="5"/>
      <c r="H175" s="5"/>
      <c r="I175" s="5"/>
      <c r="J175" s="5"/>
      <c r="K175" s="5"/>
      <c r="L175" s="5"/>
      <c r="M175" s="13"/>
    </row>
    <row r="176" spans="1:13">
      <c r="A176" s="2"/>
      <c r="B176" s="2"/>
      <c r="C176" s="2"/>
      <c r="D176" s="2"/>
      <c r="E176" s="2"/>
      <c r="F176" s="2"/>
      <c r="G176" s="5"/>
      <c r="H176" s="5"/>
      <c r="I176" s="5"/>
      <c r="J176" s="5"/>
      <c r="K176" s="5"/>
      <c r="L176" s="5"/>
      <c r="M176" s="13"/>
    </row>
    <row r="177" spans="1:13">
      <c r="A177" s="2"/>
      <c r="B177" s="2"/>
      <c r="C177" s="2"/>
      <c r="D177" s="2"/>
      <c r="E177" s="2"/>
      <c r="F177" s="2"/>
      <c r="G177" s="5"/>
      <c r="H177" s="5"/>
      <c r="I177" s="5"/>
      <c r="J177" s="5"/>
      <c r="K177" s="5"/>
      <c r="L177" s="5"/>
      <c r="M177" s="13"/>
    </row>
    <row r="178" spans="1:13">
      <c r="A178" s="2"/>
      <c r="B178" s="2"/>
      <c r="C178" s="2"/>
      <c r="D178" s="2"/>
      <c r="E178" s="2"/>
      <c r="F178" s="2"/>
      <c r="G178" s="5"/>
      <c r="H178" s="5"/>
      <c r="I178" s="5"/>
      <c r="J178" s="5"/>
      <c r="K178" s="5"/>
      <c r="L178" s="5"/>
      <c r="M178" s="13"/>
    </row>
    <row r="179" spans="1:13">
      <c r="A179" s="2"/>
      <c r="B179" s="2"/>
      <c r="C179" s="2"/>
      <c r="D179" s="2"/>
      <c r="E179" s="2"/>
      <c r="F179" s="2"/>
      <c r="G179" s="5"/>
      <c r="H179" s="5"/>
      <c r="I179" s="5"/>
      <c r="J179" s="5"/>
      <c r="K179" s="5"/>
      <c r="L179" s="5"/>
      <c r="M179" s="13"/>
    </row>
    <row r="180" spans="1:13">
      <c r="A180" s="2"/>
      <c r="B180" s="2"/>
      <c r="C180" s="2"/>
      <c r="D180" s="2"/>
      <c r="E180" s="2"/>
      <c r="F180" s="2"/>
      <c r="G180" s="5"/>
      <c r="H180" s="5"/>
      <c r="I180" s="5"/>
      <c r="J180" s="5"/>
      <c r="K180" s="5"/>
      <c r="L180" s="5"/>
      <c r="M180" s="13"/>
    </row>
    <row r="181" spans="1:13">
      <c r="A181" s="2"/>
      <c r="B181" s="2"/>
      <c r="C181" s="2"/>
      <c r="D181" s="2"/>
      <c r="E181" s="2"/>
      <c r="F181" s="2"/>
      <c r="G181" s="5"/>
      <c r="H181" s="5"/>
      <c r="I181" s="5"/>
      <c r="J181" s="5"/>
      <c r="K181" s="5"/>
      <c r="L181" s="5"/>
      <c r="M181" s="13"/>
    </row>
    <row r="182" spans="1:13">
      <c r="A182" s="2"/>
      <c r="B182" s="2"/>
      <c r="C182" s="2"/>
      <c r="D182" s="2"/>
      <c r="E182" s="2"/>
      <c r="F182" s="2"/>
      <c r="G182" s="5"/>
      <c r="H182" s="5"/>
      <c r="I182" s="5"/>
      <c r="J182" s="5"/>
      <c r="K182" s="5"/>
      <c r="L182" s="5"/>
      <c r="M182" s="13"/>
    </row>
    <row r="183" spans="1:13">
      <c r="A183" s="2"/>
      <c r="B183" s="2"/>
      <c r="C183" s="2"/>
      <c r="D183" s="2"/>
      <c r="E183" s="2"/>
      <c r="F183" s="2"/>
      <c r="G183" s="5"/>
      <c r="H183" s="5"/>
      <c r="I183" s="5"/>
      <c r="J183" s="5"/>
      <c r="K183" s="5"/>
      <c r="L183" s="5"/>
      <c r="M183" s="13"/>
    </row>
    <row r="184" spans="1:13">
      <c r="A184" s="2"/>
      <c r="B184" s="2"/>
      <c r="C184" s="2"/>
      <c r="D184" s="2"/>
      <c r="E184" s="2"/>
      <c r="F184" s="2"/>
      <c r="G184" s="5"/>
      <c r="H184" s="5"/>
      <c r="I184" s="5"/>
      <c r="J184" s="5"/>
      <c r="K184" s="5"/>
      <c r="L184" s="5"/>
      <c r="M184" s="13"/>
    </row>
    <row r="185" spans="1:13">
      <c r="A185" s="2"/>
      <c r="B185" s="2"/>
      <c r="C185" s="2"/>
      <c r="D185" s="2"/>
      <c r="E185" s="2"/>
      <c r="F185" s="2"/>
      <c r="G185" s="5"/>
      <c r="H185" s="5"/>
      <c r="I185" s="5"/>
      <c r="J185" s="5"/>
      <c r="K185" s="5"/>
      <c r="L185" s="5"/>
      <c r="M185" s="13"/>
    </row>
    <row r="186" spans="1:13">
      <c r="A186" s="2"/>
      <c r="B186" s="2"/>
      <c r="C186" s="2"/>
      <c r="D186" s="2"/>
      <c r="E186" s="2"/>
      <c r="F186" s="2"/>
      <c r="G186" s="5"/>
      <c r="H186" s="5"/>
      <c r="I186" s="5"/>
      <c r="J186" s="5"/>
      <c r="K186" s="5"/>
      <c r="L186" s="5"/>
      <c r="M186" s="13"/>
    </row>
    <row r="187" spans="1:13">
      <c r="A187" s="2"/>
      <c r="B187" s="2"/>
      <c r="C187" s="2"/>
      <c r="D187" s="2"/>
      <c r="E187" s="2"/>
      <c r="F187" s="2"/>
      <c r="G187" s="5"/>
      <c r="H187" s="5"/>
      <c r="I187" s="5"/>
      <c r="J187" s="5"/>
      <c r="K187" s="5"/>
      <c r="L187" s="5"/>
      <c r="M187" s="13"/>
    </row>
    <row r="188" spans="1:13">
      <c r="A188" s="2"/>
      <c r="B188" s="2"/>
      <c r="C188" s="2"/>
      <c r="D188" s="2"/>
      <c r="E188" s="2"/>
      <c r="F188" s="2"/>
      <c r="G188" s="5"/>
      <c r="H188" s="5"/>
      <c r="I188" s="5"/>
      <c r="J188" s="5"/>
      <c r="K188" s="5"/>
      <c r="L188" s="5"/>
      <c r="M188" s="13"/>
    </row>
    <row r="189" spans="1:13">
      <c r="A189" s="2"/>
      <c r="B189" s="2"/>
      <c r="C189" s="2"/>
      <c r="D189" s="2"/>
      <c r="E189" s="2"/>
      <c r="F189" s="2"/>
      <c r="G189" s="5"/>
      <c r="H189" s="5"/>
      <c r="I189" s="5"/>
      <c r="J189" s="5"/>
      <c r="K189" s="5"/>
      <c r="L189" s="5"/>
      <c r="M189" s="13"/>
    </row>
    <row r="190" spans="1:13">
      <c r="A190" s="2"/>
      <c r="B190" s="2"/>
      <c r="C190" s="2"/>
      <c r="D190" s="2"/>
      <c r="E190" s="2"/>
      <c r="F190" s="2"/>
      <c r="G190" s="5"/>
      <c r="H190" s="5"/>
      <c r="I190" s="5"/>
      <c r="J190" s="5"/>
      <c r="K190" s="5"/>
      <c r="L190" s="5"/>
      <c r="M190" s="13"/>
    </row>
    <row r="191" spans="1:13">
      <c r="A191" s="2"/>
      <c r="B191" s="2"/>
      <c r="C191" s="2"/>
      <c r="D191" s="2"/>
      <c r="E191" s="2"/>
      <c r="F191" s="2"/>
      <c r="G191" s="5"/>
      <c r="H191" s="5"/>
      <c r="I191" s="5"/>
      <c r="J191" s="5"/>
      <c r="K191" s="5"/>
      <c r="L191" s="5"/>
      <c r="M191" s="13"/>
    </row>
    <row r="192" spans="1:13">
      <c r="A192" s="2"/>
      <c r="B192" s="2"/>
      <c r="C192" s="2"/>
      <c r="D192" s="2"/>
      <c r="E192" s="2"/>
      <c r="F192" s="2"/>
      <c r="G192" s="5"/>
      <c r="H192" s="5"/>
      <c r="I192" s="5"/>
      <c r="J192" s="5"/>
      <c r="K192" s="5"/>
      <c r="L192" s="5"/>
      <c r="M192" s="13"/>
    </row>
    <row r="193" spans="1:13">
      <c r="A193" s="2"/>
      <c r="B193" s="2"/>
      <c r="C193" s="2"/>
      <c r="D193" s="2"/>
      <c r="E193" s="2"/>
      <c r="F193" s="2"/>
      <c r="G193" s="5"/>
      <c r="H193" s="5"/>
      <c r="I193" s="5"/>
      <c r="J193" s="5"/>
      <c r="K193" s="5"/>
      <c r="L193" s="5"/>
      <c r="M193" s="13"/>
    </row>
    <row r="194" spans="1:13">
      <c r="A194" s="2"/>
      <c r="B194" s="2"/>
      <c r="C194" s="2"/>
      <c r="D194" s="2"/>
      <c r="E194" s="2"/>
      <c r="F194" s="2"/>
      <c r="G194" s="5"/>
      <c r="H194" s="5"/>
      <c r="I194" s="5"/>
      <c r="J194" s="5"/>
      <c r="K194" s="5"/>
      <c r="L194" s="5"/>
      <c r="M194" s="13"/>
    </row>
    <row r="195" spans="1:13">
      <c r="A195" s="2"/>
      <c r="B195" s="2"/>
      <c r="C195" s="2"/>
      <c r="D195" s="2"/>
      <c r="E195" s="2"/>
      <c r="F195" s="2"/>
      <c r="G195" s="5"/>
      <c r="H195" s="5"/>
      <c r="I195" s="5"/>
      <c r="J195" s="5"/>
      <c r="K195" s="5"/>
      <c r="L195" s="5"/>
      <c r="M195" s="13"/>
    </row>
    <row r="196" spans="1:13">
      <c r="A196" s="2"/>
      <c r="B196" s="2"/>
      <c r="C196" s="2"/>
      <c r="D196" s="2"/>
      <c r="E196" s="2"/>
      <c r="F196" s="2"/>
      <c r="G196" s="5"/>
      <c r="H196" s="5"/>
      <c r="I196" s="5"/>
      <c r="J196" s="5"/>
      <c r="K196" s="5"/>
      <c r="L196" s="5"/>
      <c r="M196" s="13"/>
    </row>
    <row r="197" spans="1:13">
      <c r="A197" s="2"/>
      <c r="B197" s="2"/>
      <c r="C197" s="2"/>
      <c r="D197" s="2"/>
      <c r="E197" s="2"/>
      <c r="F197" s="2"/>
      <c r="G197" s="5"/>
      <c r="H197" s="5"/>
      <c r="I197" s="5"/>
      <c r="J197" s="5"/>
      <c r="K197" s="5"/>
      <c r="L197" s="5"/>
      <c r="M197" s="13"/>
    </row>
    <row r="198" spans="1:13">
      <c r="A198" s="2"/>
      <c r="B198" s="2"/>
      <c r="C198" s="2"/>
      <c r="D198" s="2"/>
      <c r="E198" s="2"/>
      <c r="F198" s="2"/>
      <c r="G198" s="5"/>
      <c r="H198" s="5"/>
      <c r="I198" s="5"/>
      <c r="J198" s="5"/>
      <c r="K198" s="5"/>
      <c r="L198" s="5"/>
      <c r="M198" s="13"/>
    </row>
    <row r="199" spans="1:13">
      <c r="A199" s="2"/>
      <c r="B199" s="2"/>
      <c r="C199" s="2"/>
      <c r="D199" s="2"/>
      <c r="E199" s="2"/>
      <c r="F199" s="2"/>
      <c r="G199" s="5"/>
      <c r="H199" s="5"/>
      <c r="I199" s="5"/>
      <c r="J199" s="5"/>
      <c r="K199" s="5"/>
      <c r="L199" s="5"/>
      <c r="M199" s="13"/>
    </row>
    <row r="200" spans="1:13">
      <c r="A200" s="2"/>
      <c r="B200" s="2"/>
      <c r="C200" s="2"/>
      <c r="D200" s="2"/>
      <c r="E200" s="2"/>
      <c r="F200" s="2"/>
      <c r="G200" s="5"/>
      <c r="H200" s="5"/>
      <c r="I200" s="5"/>
      <c r="J200" s="5"/>
      <c r="K200" s="5"/>
      <c r="L200" s="5"/>
      <c r="M200" s="13"/>
    </row>
    <row r="201" spans="1:13">
      <c r="A201" s="2"/>
      <c r="B201" s="2"/>
      <c r="C201" s="2"/>
      <c r="D201" s="2"/>
      <c r="E201" s="2"/>
      <c r="F201" s="2"/>
      <c r="G201" s="5"/>
      <c r="H201" s="5"/>
      <c r="I201" s="5"/>
      <c r="J201" s="5"/>
      <c r="K201" s="5"/>
      <c r="L201" s="5"/>
      <c r="M201" s="13"/>
    </row>
    <row r="202" spans="1:13">
      <c r="A202" s="2"/>
      <c r="B202" s="2"/>
      <c r="C202" s="2"/>
      <c r="D202" s="2"/>
      <c r="E202" s="2"/>
      <c r="F202" s="2"/>
      <c r="G202" s="5"/>
      <c r="H202" s="5"/>
      <c r="I202" s="5"/>
      <c r="J202" s="5"/>
      <c r="K202" s="5"/>
      <c r="L202" s="5"/>
      <c r="M202" s="13"/>
    </row>
    <row r="203" spans="1:13">
      <c r="A203" s="2"/>
      <c r="B203" s="2"/>
      <c r="C203" s="2"/>
      <c r="D203" s="2"/>
      <c r="E203" s="2"/>
      <c r="F203" s="2"/>
      <c r="G203" s="5"/>
      <c r="H203" s="5"/>
      <c r="I203" s="5"/>
      <c r="J203" s="5"/>
      <c r="K203" s="5"/>
      <c r="L203" s="5"/>
      <c r="M203" s="13"/>
    </row>
    <row r="204" spans="1:13">
      <c r="A204" s="2"/>
      <c r="B204" s="2"/>
      <c r="C204" s="2"/>
      <c r="D204" s="2"/>
      <c r="E204" s="2"/>
      <c r="F204" s="2"/>
      <c r="G204" s="5"/>
      <c r="H204" s="5"/>
      <c r="I204" s="5"/>
      <c r="J204" s="5"/>
      <c r="K204" s="5"/>
      <c r="L204" s="5"/>
      <c r="M204" s="13"/>
    </row>
    <row r="205" spans="1:13">
      <c r="A205" s="2"/>
      <c r="B205" s="2"/>
      <c r="C205" s="2"/>
      <c r="D205" s="2"/>
      <c r="E205" s="2"/>
      <c r="F205" s="2"/>
      <c r="G205" s="5"/>
      <c r="H205" s="5"/>
      <c r="I205" s="5"/>
      <c r="J205" s="5"/>
      <c r="K205" s="5"/>
      <c r="L205" s="5"/>
      <c r="M205" s="13"/>
    </row>
    <row r="206" spans="1:13">
      <c r="A206" s="2"/>
      <c r="B206" s="2"/>
      <c r="C206" s="2"/>
      <c r="D206" s="2"/>
      <c r="E206" s="2"/>
      <c r="F206" s="2"/>
      <c r="G206" s="5"/>
      <c r="H206" s="5"/>
      <c r="I206" s="5"/>
      <c r="J206" s="5"/>
      <c r="K206" s="5"/>
      <c r="L206" s="5"/>
      <c r="M206" s="13"/>
    </row>
    <row r="207" spans="1:13">
      <c r="A207" s="2"/>
      <c r="B207" s="2"/>
      <c r="C207" s="2"/>
      <c r="D207" s="2"/>
      <c r="E207" s="2"/>
      <c r="F207" s="2"/>
      <c r="G207" s="5"/>
      <c r="H207" s="5"/>
      <c r="I207" s="5"/>
      <c r="J207" s="5"/>
      <c r="K207" s="5"/>
      <c r="L207" s="5"/>
      <c r="M207" s="13"/>
    </row>
    <row r="208" spans="1:13">
      <c r="A208" s="2"/>
      <c r="B208" s="2"/>
      <c r="C208" s="2"/>
      <c r="D208" s="2"/>
      <c r="E208" s="2"/>
      <c r="F208" s="2"/>
      <c r="G208" s="5"/>
      <c r="H208" s="5"/>
      <c r="I208" s="5"/>
      <c r="J208" s="5"/>
      <c r="K208" s="5"/>
      <c r="L208" s="5"/>
      <c r="M208" s="13"/>
    </row>
    <row r="209" spans="1:13">
      <c r="A209" s="2"/>
      <c r="B209" s="2"/>
      <c r="C209" s="2"/>
      <c r="D209" s="2"/>
      <c r="E209" s="2"/>
      <c r="F209" s="2"/>
      <c r="G209" s="5"/>
      <c r="H209" s="5"/>
      <c r="I209" s="5"/>
      <c r="J209" s="5"/>
      <c r="K209" s="5"/>
      <c r="L209" s="5"/>
      <c r="M209" s="13"/>
    </row>
    <row r="210" spans="1:13">
      <c r="A210" s="2"/>
      <c r="B210" s="2"/>
      <c r="C210" s="2"/>
      <c r="D210" s="2"/>
      <c r="E210" s="2"/>
      <c r="F210" s="2"/>
      <c r="G210" s="5"/>
      <c r="H210" s="5"/>
      <c r="I210" s="5"/>
      <c r="J210" s="5"/>
      <c r="K210" s="5"/>
      <c r="L210" s="5"/>
      <c r="M210" s="13"/>
    </row>
    <row r="211" spans="1:13">
      <c r="A211" s="2"/>
      <c r="B211" s="2"/>
      <c r="C211" s="2"/>
      <c r="D211" s="2"/>
      <c r="E211" s="2"/>
      <c r="F211" s="2"/>
      <c r="G211" s="5"/>
      <c r="H211" s="5"/>
      <c r="I211" s="5"/>
      <c r="J211" s="5"/>
      <c r="K211" s="5"/>
      <c r="L211" s="5"/>
      <c r="M211" s="13"/>
    </row>
    <row r="212" spans="1:13">
      <c r="A212" s="2"/>
      <c r="B212" s="2"/>
      <c r="C212" s="2"/>
      <c r="D212" s="2"/>
      <c r="E212" s="2"/>
      <c r="F212" s="2"/>
      <c r="G212" s="5"/>
      <c r="H212" s="5"/>
      <c r="I212" s="5"/>
      <c r="J212" s="5"/>
      <c r="K212" s="5"/>
      <c r="L212" s="5"/>
      <c r="M212" s="13"/>
    </row>
    <row r="213" spans="1:13">
      <c r="A213" s="2"/>
      <c r="B213" s="2"/>
      <c r="C213" s="2"/>
      <c r="D213" s="2"/>
      <c r="E213" s="2"/>
      <c r="F213" s="2"/>
      <c r="G213" s="5"/>
      <c r="H213" s="5"/>
      <c r="I213" s="5"/>
      <c r="J213" s="5"/>
      <c r="K213" s="5"/>
      <c r="L213" s="5"/>
      <c r="M213" s="13"/>
    </row>
    <row r="214" spans="1:13">
      <c r="A214" s="2"/>
      <c r="B214" s="2"/>
      <c r="C214" s="2"/>
      <c r="D214" s="2"/>
      <c r="E214" s="2"/>
      <c r="F214" s="2"/>
      <c r="G214" s="5"/>
      <c r="H214" s="5"/>
      <c r="I214" s="5"/>
      <c r="J214" s="5"/>
      <c r="K214" s="5"/>
      <c r="L214" s="5"/>
      <c r="M214" s="13"/>
    </row>
    <row r="215" spans="1:13">
      <c r="A215" s="2"/>
      <c r="B215" s="2"/>
      <c r="C215" s="2"/>
      <c r="D215" s="2"/>
      <c r="E215" s="2"/>
      <c r="F215" s="2"/>
      <c r="G215" s="5"/>
      <c r="H215" s="5"/>
      <c r="I215" s="5"/>
      <c r="J215" s="5"/>
      <c r="K215" s="5"/>
      <c r="L215" s="5"/>
      <c r="M215" s="13"/>
    </row>
    <row r="216" spans="1:13">
      <c r="A216" s="2"/>
      <c r="B216" s="2"/>
      <c r="C216" s="2"/>
      <c r="D216" s="2"/>
      <c r="E216" s="2"/>
      <c r="F216" s="2"/>
      <c r="G216" s="5"/>
      <c r="H216" s="5"/>
      <c r="I216" s="5"/>
      <c r="J216" s="5"/>
      <c r="K216" s="5"/>
      <c r="L216" s="5"/>
      <c r="M216" s="13"/>
    </row>
    <row r="217" spans="1:13">
      <c r="A217" s="2"/>
      <c r="B217" s="2"/>
      <c r="C217" s="2"/>
      <c r="D217" s="2"/>
      <c r="E217" s="2"/>
      <c r="F217" s="2"/>
      <c r="G217" s="5"/>
      <c r="H217" s="5"/>
      <c r="I217" s="5"/>
      <c r="J217" s="5"/>
      <c r="K217" s="5"/>
      <c r="L217" s="5"/>
      <c r="M217" s="13"/>
    </row>
    <row r="218" spans="1:13">
      <c r="A218" s="2"/>
      <c r="B218" s="2"/>
      <c r="C218" s="2"/>
      <c r="D218" s="2"/>
      <c r="E218" s="2"/>
      <c r="F218" s="2"/>
      <c r="G218" s="5"/>
      <c r="H218" s="5"/>
      <c r="I218" s="5"/>
      <c r="J218" s="5"/>
      <c r="K218" s="5"/>
      <c r="L218" s="5"/>
      <c r="M218" s="13"/>
    </row>
    <row r="219" spans="1:13">
      <c r="A219" s="2"/>
      <c r="B219" s="2"/>
      <c r="C219" s="2"/>
      <c r="D219" s="2"/>
      <c r="E219" s="2"/>
      <c r="F219" s="2"/>
      <c r="G219" s="5"/>
      <c r="H219" s="5"/>
      <c r="I219" s="5"/>
      <c r="J219" s="5"/>
      <c r="K219" s="5"/>
      <c r="L219" s="5"/>
      <c r="M219" s="13"/>
    </row>
    <row r="220" spans="1:13">
      <c r="A220" s="2"/>
      <c r="B220" s="2"/>
      <c r="C220" s="2"/>
      <c r="D220" s="2"/>
      <c r="E220" s="2"/>
      <c r="F220" s="2"/>
      <c r="G220" s="5"/>
      <c r="H220" s="5"/>
      <c r="I220" s="5"/>
      <c r="J220" s="5"/>
      <c r="K220" s="5"/>
      <c r="L220" s="5"/>
      <c r="M220" s="13"/>
    </row>
    <row r="221" spans="1:13">
      <c r="A221" s="2"/>
      <c r="B221" s="2"/>
      <c r="C221" s="2"/>
      <c r="D221" s="2"/>
      <c r="E221" s="2"/>
      <c r="F221" s="2"/>
      <c r="G221" s="5"/>
      <c r="H221" s="5"/>
      <c r="I221" s="5"/>
      <c r="J221" s="5"/>
      <c r="K221" s="5"/>
      <c r="L221" s="5"/>
      <c r="M221" s="13"/>
    </row>
    <row r="222" spans="1:13">
      <c r="A222" s="2"/>
      <c r="B222" s="2"/>
      <c r="C222" s="2"/>
      <c r="D222" s="2"/>
      <c r="E222" s="2"/>
      <c r="F222" s="2"/>
      <c r="G222" s="5"/>
      <c r="H222" s="5"/>
      <c r="I222" s="5"/>
      <c r="J222" s="5"/>
      <c r="K222" s="5"/>
      <c r="L222" s="5"/>
      <c r="M222" s="13"/>
    </row>
    <row r="223" spans="1:13">
      <c r="A223" s="2"/>
      <c r="B223" s="2"/>
      <c r="C223" s="2"/>
      <c r="D223" s="2"/>
      <c r="E223" s="2"/>
      <c r="F223" s="2"/>
      <c r="G223" s="5"/>
      <c r="H223" s="5"/>
      <c r="I223" s="5"/>
      <c r="J223" s="5"/>
      <c r="K223" s="5"/>
      <c r="L223" s="5"/>
      <c r="M223" s="13"/>
    </row>
    <row r="224" spans="1:13">
      <c r="A224" s="2"/>
      <c r="B224" s="2"/>
      <c r="C224" s="2"/>
      <c r="D224" s="2"/>
      <c r="E224" s="2"/>
      <c r="F224" s="2"/>
      <c r="G224" s="5"/>
      <c r="H224" s="5"/>
      <c r="I224" s="5"/>
      <c r="J224" s="5"/>
      <c r="K224" s="5"/>
      <c r="L224" s="5"/>
      <c r="M224" s="13"/>
    </row>
    <row r="225" spans="1:13">
      <c r="A225" s="2"/>
      <c r="B225" s="2"/>
      <c r="C225" s="2"/>
      <c r="D225" s="2"/>
      <c r="E225" s="2"/>
      <c r="F225" s="2"/>
      <c r="G225" s="5"/>
      <c r="H225" s="5"/>
      <c r="I225" s="5"/>
      <c r="J225" s="5"/>
      <c r="K225" s="5"/>
      <c r="L225" s="5"/>
      <c r="M225" s="13"/>
    </row>
    <row r="226" spans="1:13">
      <c r="A226" s="2"/>
      <c r="B226" s="2"/>
      <c r="C226" s="2"/>
      <c r="D226" s="2"/>
      <c r="E226" s="2"/>
      <c r="F226" s="2"/>
      <c r="G226" s="5"/>
      <c r="H226" s="5"/>
      <c r="I226" s="5"/>
      <c r="J226" s="5"/>
      <c r="K226" s="5"/>
      <c r="L226" s="5"/>
      <c r="M226" s="13"/>
    </row>
    <row r="227" spans="1:13">
      <c r="A227" s="2"/>
      <c r="B227" s="2"/>
      <c r="C227" s="2"/>
      <c r="D227" s="2"/>
      <c r="E227" s="2"/>
      <c r="F227" s="2"/>
      <c r="G227" s="5"/>
      <c r="H227" s="5"/>
      <c r="I227" s="5"/>
      <c r="J227" s="5"/>
      <c r="K227" s="5"/>
      <c r="L227" s="5"/>
      <c r="M227" s="13"/>
    </row>
    <row r="228" spans="1:13">
      <c r="A228" s="2"/>
      <c r="B228" s="2"/>
      <c r="C228" s="2"/>
      <c r="D228" s="2"/>
      <c r="E228" s="2"/>
      <c r="F228" s="2"/>
      <c r="G228" s="5"/>
      <c r="H228" s="5"/>
      <c r="I228" s="5"/>
      <c r="J228" s="5"/>
      <c r="K228" s="5"/>
      <c r="L228" s="5"/>
      <c r="M228" s="13"/>
    </row>
    <row r="229" spans="1:13">
      <c r="A229" s="2"/>
      <c r="B229" s="2"/>
      <c r="C229" s="2"/>
      <c r="D229" s="2"/>
      <c r="E229" s="2"/>
      <c r="F229" s="2"/>
      <c r="G229" s="5"/>
      <c r="H229" s="5"/>
      <c r="I229" s="5"/>
      <c r="J229" s="5"/>
      <c r="K229" s="5"/>
      <c r="L229" s="5"/>
      <c r="M229" s="13"/>
    </row>
    <row r="230" spans="1:13">
      <c r="A230" s="2"/>
      <c r="B230" s="2"/>
      <c r="C230" s="2"/>
      <c r="D230" s="2"/>
      <c r="E230" s="2"/>
      <c r="F230" s="2"/>
      <c r="G230" s="5"/>
      <c r="H230" s="5"/>
      <c r="I230" s="5"/>
      <c r="J230" s="5"/>
      <c r="K230" s="5"/>
      <c r="L230" s="5"/>
      <c r="M230" s="13"/>
    </row>
    <row r="231" spans="1:13">
      <c r="A231" s="2"/>
      <c r="B231" s="2"/>
      <c r="C231" s="2"/>
      <c r="D231" s="2"/>
      <c r="E231" s="2"/>
      <c r="F231" s="2"/>
      <c r="G231" s="5"/>
      <c r="H231" s="5"/>
      <c r="I231" s="5"/>
      <c r="J231" s="5"/>
      <c r="K231" s="5"/>
      <c r="L231" s="5"/>
      <c r="M231" s="13"/>
    </row>
    <row r="232" spans="1:13">
      <c r="A232" s="2"/>
      <c r="B232" s="2"/>
      <c r="C232" s="2"/>
      <c r="D232" s="2"/>
      <c r="E232" s="2"/>
      <c r="F232" s="2"/>
      <c r="G232" s="5"/>
      <c r="H232" s="5"/>
      <c r="I232" s="5"/>
      <c r="J232" s="5"/>
      <c r="K232" s="5"/>
      <c r="L232" s="5"/>
      <c r="M232" s="13"/>
    </row>
    <row r="233" spans="1:13">
      <c r="A233" s="2"/>
      <c r="B233" s="2"/>
      <c r="C233" s="2"/>
      <c r="D233" s="2"/>
      <c r="E233" s="2"/>
      <c r="F233" s="2"/>
      <c r="G233" s="5"/>
      <c r="H233" s="5"/>
      <c r="I233" s="5"/>
      <c r="J233" s="5"/>
      <c r="K233" s="5"/>
      <c r="L233" s="5"/>
      <c r="M233" s="13"/>
    </row>
    <row r="234" spans="1:13">
      <c r="A234" s="2"/>
      <c r="B234" s="2"/>
      <c r="C234" s="2"/>
      <c r="D234" s="2"/>
      <c r="E234" s="2"/>
      <c r="F234" s="2"/>
      <c r="G234" s="5"/>
      <c r="H234" s="5"/>
      <c r="I234" s="5"/>
      <c r="J234" s="5"/>
      <c r="K234" s="5"/>
      <c r="L234" s="5"/>
      <c r="M234" s="13"/>
    </row>
    <row r="235" spans="1:13">
      <c r="A235" s="2"/>
      <c r="B235" s="2"/>
      <c r="C235" s="2"/>
      <c r="D235" s="2"/>
      <c r="E235" s="2"/>
      <c r="F235" s="2"/>
      <c r="G235" s="5"/>
      <c r="H235" s="5"/>
      <c r="I235" s="5"/>
      <c r="J235" s="5"/>
      <c r="K235" s="5"/>
      <c r="L235" s="5"/>
      <c r="M235" s="13"/>
    </row>
    <row r="236" spans="1:13">
      <c r="A236" s="2"/>
      <c r="B236" s="2"/>
      <c r="C236" s="2"/>
      <c r="D236" s="2"/>
      <c r="E236" s="2"/>
      <c r="F236" s="2"/>
      <c r="G236" s="5"/>
      <c r="H236" s="5"/>
      <c r="I236" s="5"/>
      <c r="J236" s="5"/>
      <c r="K236" s="5"/>
      <c r="L236" s="5"/>
      <c r="M236" s="13"/>
    </row>
    <row r="237" spans="1:13">
      <c r="A237" s="2"/>
      <c r="B237" s="2"/>
      <c r="C237" s="2"/>
      <c r="D237" s="2"/>
      <c r="E237" s="2"/>
      <c r="F237" s="2"/>
      <c r="G237" s="5"/>
      <c r="H237" s="5"/>
      <c r="I237" s="5"/>
      <c r="J237" s="5"/>
      <c r="K237" s="5"/>
      <c r="L237" s="5"/>
      <c r="M237" s="13"/>
    </row>
    <row r="238" spans="1:13">
      <c r="A238" s="2"/>
      <c r="B238" s="2"/>
      <c r="C238" s="2"/>
      <c r="D238" s="2"/>
      <c r="E238" s="2"/>
      <c r="F238" s="2"/>
      <c r="G238" s="5"/>
      <c r="H238" s="5"/>
      <c r="I238" s="5"/>
      <c r="J238" s="5"/>
      <c r="K238" s="5"/>
      <c r="L238" s="5"/>
      <c r="M238" s="13"/>
    </row>
    <row r="239" spans="1:13">
      <c r="A239" s="2"/>
      <c r="B239" s="2"/>
      <c r="C239" s="2"/>
      <c r="D239" s="2"/>
      <c r="E239" s="2"/>
      <c r="F239" s="2"/>
      <c r="G239" s="5"/>
      <c r="H239" s="5"/>
      <c r="I239" s="5"/>
      <c r="J239" s="5"/>
      <c r="K239" s="5"/>
      <c r="L239" s="5"/>
      <c r="M239" s="13"/>
    </row>
    <row r="240" spans="1:13">
      <c r="A240" s="2"/>
      <c r="B240" s="2"/>
      <c r="C240" s="2"/>
      <c r="D240" s="2"/>
      <c r="E240" s="2"/>
      <c r="F240" s="2"/>
      <c r="G240" s="5"/>
      <c r="H240" s="5"/>
      <c r="I240" s="5"/>
      <c r="J240" s="5"/>
      <c r="K240" s="5"/>
      <c r="L240" s="5"/>
      <c r="M240" s="13"/>
    </row>
    <row r="241" spans="1:13">
      <c r="A241" s="2"/>
      <c r="B241" s="2"/>
      <c r="C241" s="2"/>
      <c r="D241" s="2"/>
      <c r="E241" s="2"/>
      <c r="F241" s="2"/>
      <c r="G241" s="5"/>
      <c r="H241" s="5"/>
      <c r="I241" s="5"/>
      <c r="J241" s="5"/>
      <c r="K241" s="5"/>
      <c r="L241" s="5"/>
      <c r="M241" s="13"/>
    </row>
    <row r="242" spans="1:13">
      <c r="A242" s="2"/>
      <c r="B242" s="2"/>
      <c r="C242" s="2"/>
      <c r="D242" s="2"/>
      <c r="E242" s="2"/>
      <c r="F242" s="2"/>
      <c r="G242" s="5"/>
      <c r="H242" s="5"/>
      <c r="I242" s="5"/>
      <c r="J242" s="5"/>
      <c r="K242" s="5"/>
      <c r="L242" s="5"/>
      <c r="M242" s="13"/>
    </row>
    <row r="243" spans="1:13">
      <c r="A243" s="2"/>
      <c r="B243" s="2"/>
      <c r="C243" s="2"/>
      <c r="D243" s="2"/>
      <c r="E243" s="2"/>
      <c r="F243" s="2"/>
      <c r="G243" s="5"/>
      <c r="H243" s="5"/>
      <c r="I243" s="5"/>
      <c r="J243" s="5"/>
      <c r="K243" s="5"/>
      <c r="L243" s="5"/>
      <c r="M243" s="13"/>
    </row>
    <row r="244" spans="1:13">
      <c r="A244" s="2"/>
      <c r="B244" s="2"/>
      <c r="C244" s="2"/>
      <c r="D244" s="2"/>
      <c r="E244" s="2"/>
      <c r="F244" s="2"/>
      <c r="G244" s="5"/>
      <c r="H244" s="5"/>
      <c r="I244" s="5"/>
      <c r="J244" s="5"/>
      <c r="K244" s="5"/>
      <c r="L244" s="5"/>
      <c r="M244" s="13"/>
    </row>
    <row r="245" spans="1:13">
      <c r="A245" s="2"/>
      <c r="B245" s="2"/>
      <c r="C245" s="2"/>
      <c r="D245" s="2"/>
      <c r="E245" s="2"/>
      <c r="F245" s="2"/>
      <c r="G245" s="5"/>
      <c r="H245" s="5"/>
      <c r="I245" s="5"/>
      <c r="J245" s="5"/>
      <c r="K245" s="5"/>
      <c r="L245" s="5"/>
      <c r="M245" s="13"/>
    </row>
    <row r="246" spans="1:13">
      <c r="A246" s="2"/>
      <c r="B246" s="2"/>
      <c r="C246" s="2"/>
      <c r="D246" s="2"/>
      <c r="E246" s="2"/>
      <c r="F246" s="2"/>
      <c r="G246" s="5"/>
      <c r="H246" s="5"/>
      <c r="I246" s="5"/>
      <c r="J246" s="5"/>
      <c r="K246" s="5"/>
      <c r="L246" s="5"/>
      <c r="M246" s="13"/>
    </row>
    <row r="247" spans="1:13">
      <c r="A247" s="2"/>
      <c r="B247" s="2"/>
      <c r="C247" s="2"/>
      <c r="D247" s="2"/>
      <c r="E247" s="2"/>
      <c r="F247" s="2"/>
      <c r="G247" s="5"/>
      <c r="H247" s="5"/>
      <c r="I247" s="5"/>
      <c r="J247" s="5"/>
      <c r="K247" s="5"/>
      <c r="L247" s="5"/>
      <c r="M247" s="13"/>
    </row>
    <row r="248" spans="1:13">
      <c r="A248" s="2"/>
      <c r="B248" s="2"/>
      <c r="C248" s="2"/>
      <c r="D248" s="2"/>
      <c r="E248" s="2"/>
      <c r="F248" s="2"/>
      <c r="G248" s="5"/>
      <c r="H248" s="5"/>
      <c r="I248" s="5"/>
      <c r="J248" s="5"/>
      <c r="K248" s="5"/>
      <c r="L248" s="5"/>
      <c r="M248" s="13"/>
    </row>
    <row r="249" spans="1:13">
      <c r="A249" s="2"/>
      <c r="B249" s="2"/>
      <c r="C249" s="2"/>
      <c r="D249" s="2"/>
      <c r="E249" s="2"/>
      <c r="F249" s="2"/>
      <c r="G249" s="5"/>
      <c r="H249" s="5"/>
      <c r="I249" s="5"/>
      <c r="J249" s="5"/>
      <c r="K249" s="5"/>
      <c r="L249" s="5"/>
      <c r="M249" s="13"/>
    </row>
    <row r="250" spans="1:13">
      <c r="A250" s="2"/>
      <c r="B250" s="2"/>
      <c r="C250" s="2"/>
      <c r="D250" s="2"/>
      <c r="E250" s="2"/>
      <c r="F250" s="2"/>
      <c r="G250" s="5"/>
      <c r="H250" s="5"/>
      <c r="I250" s="5"/>
      <c r="J250" s="5"/>
      <c r="K250" s="5"/>
      <c r="L250" s="5"/>
      <c r="M250" s="13"/>
    </row>
    <row r="251" spans="1:13">
      <c r="A251" s="2"/>
      <c r="B251" s="2"/>
      <c r="C251" s="2"/>
      <c r="D251" s="2"/>
      <c r="E251" s="2"/>
      <c r="F251" s="2"/>
      <c r="G251" s="5"/>
      <c r="H251" s="5"/>
      <c r="I251" s="5"/>
      <c r="J251" s="5"/>
      <c r="K251" s="5"/>
      <c r="L251" s="5"/>
      <c r="M251" s="13"/>
    </row>
    <row r="252" spans="1:13">
      <c r="A252" s="2"/>
      <c r="B252" s="2"/>
      <c r="C252" s="2"/>
      <c r="D252" s="2"/>
      <c r="E252" s="2"/>
      <c r="F252" s="2"/>
      <c r="G252" s="5"/>
      <c r="H252" s="5"/>
      <c r="I252" s="5"/>
      <c r="J252" s="5"/>
      <c r="K252" s="5"/>
      <c r="L252" s="5"/>
      <c r="M252" s="13"/>
    </row>
    <row r="253" spans="1:13">
      <c r="A253" s="2"/>
      <c r="B253" s="2"/>
      <c r="C253" s="2"/>
      <c r="D253" s="2"/>
      <c r="E253" s="2"/>
      <c r="F253" s="2"/>
      <c r="G253" s="5"/>
      <c r="H253" s="5"/>
      <c r="I253" s="5"/>
      <c r="J253" s="5"/>
      <c r="K253" s="5"/>
      <c r="L253" s="5"/>
      <c r="M253" s="13"/>
    </row>
    <row r="254" spans="1:13">
      <c r="A254" s="2"/>
      <c r="B254" s="2"/>
      <c r="C254" s="2"/>
      <c r="D254" s="2"/>
      <c r="E254" s="2"/>
      <c r="F254" s="2"/>
      <c r="G254" s="5"/>
      <c r="H254" s="5"/>
      <c r="I254" s="5"/>
      <c r="J254" s="5"/>
      <c r="K254" s="5"/>
      <c r="L254" s="5"/>
      <c r="M254" s="13"/>
    </row>
    <row r="255" spans="1:13">
      <c r="A255" s="2"/>
      <c r="B255" s="2"/>
      <c r="C255" s="2"/>
      <c r="D255" s="2"/>
      <c r="E255" s="2"/>
      <c r="F255" s="2"/>
      <c r="G255" s="5"/>
      <c r="H255" s="5"/>
      <c r="I255" s="5"/>
      <c r="J255" s="5"/>
      <c r="K255" s="5"/>
      <c r="L255" s="5"/>
      <c r="M255" s="13"/>
    </row>
    <row r="256" spans="1:13">
      <c r="A256" s="2"/>
      <c r="B256" s="2"/>
      <c r="C256" s="2"/>
      <c r="D256" s="2"/>
      <c r="E256" s="2"/>
      <c r="F256" s="2"/>
      <c r="G256" s="5"/>
      <c r="H256" s="5"/>
      <c r="I256" s="5"/>
      <c r="J256" s="5"/>
      <c r="K256" s="5"/>
      <c r="L256" s="5"/>
      <c r="M256" s="13"/>
    </row>
    <row r="257" spans="1:13">
      <c r="A257" s="2"/>
      <c r="B257" s="2"/>
      <c r="C257" s="2"/>
      <c r="D257" s="2"/>
      <c r="E257" s="2"/>
      <c r="F257" s="2"/>
      <c r="G257" s="5"/>
      <c r="H257" s="5"/>
      <c r="I257" s="5"/>
      <c r="J257" s="5"/>
      <c r="K257" s="5"/>
      <c r="L257" s="5"/>
      <c r="M257" s="13"/>
    </row>
    <row r="258" spans="1:13">
      <c r="A258" s="2"/>
      <c r="B258" s="2"/>
      <c r="C258" s="2"/>
      <c r="D258" s="2"/>
      <c r="E258" s="2"/>
      <c r="F258" s="2"/>
      <c r="G258" s="5"/>
      <c r="H258" s="5"/>
      <c r="I258" s="5"/>
      <c r="J258" s="5"/>
      <c r="K258" s="5"/>
      <c r="L258" s="5"/>
      <c r="M258" s="13"/>
    </row>
    <row r="259" spans="1:13">
      <c r="A259" s="2"/>
      <c r="B259" s="2"/>
      <c r="C259" s="2"/>
      <c r="D259" s="2"/>
      <c r="E259" s="2"/>
      <c r="F259" s="2"/>
      <c r="G259" s="5"/>
      <c r="H259" s="5"/>
      <c r="I259" s="5"/>
      <c r="J259" s="5"/>
      <c r="K259" s="5"/>
      <c r="L259" s="5"/>
      <c r="M259" s="13"/>
    </row>
    <row r="260" spans="1:13">
      <c r="A260" s="2"/>
      <c r="B260" s="2"/>
      <c r="C260" s="2"/>
      <c r="D260" s="2"/>
      <c r="E260" s="2"/>
      <c r="F260" s="2"/>
      <c r="G260" s="5"/>
      <c r="H260" s="5"/>
      <c r="I260" s="5"/>
      <c r="J260" s="5"/>
      <c r="K260" s="5"/>
      <c r="L260" s="5"/>
      <c r="M260" s="13"/>
    </row>
    <row r="261" spans="1:13">
      <c r="A261" s="2"/>
      <c r="B261" s="2"/>
      <c r="C261" s="2"/>
      <c r="D261" s="2"/>
      <c r="E261" s="2"/>
      <c r="F261" s="2"/>
      <c r="G261" s="5"/>
      <c r="H261" s="5"/>
      <c r="I261" s="5"/>
      <c r="J261" s="5"/>
      <c r="K261" s="5"/>
      <c r="L261" s="5"/>
      <c r="M261" s="13"/>
    </row>
    <row r="262" spans="1:13">
      <c r="A262" s="2"/>
      <c r="B262" s="2"/>
      <c r="C262" s="2"/>
      <c r="D262" s="2"/>
      <c r="E262" s="2"/>
      <c r="F262" s="2"/>
      <c r="G262" s="5"/>
      <c r="H262" s="5"/>
      <c r="I262" s="5"/>
      <c r="J262" s="5"/>
      <c r="K262" s="5"/>
      <c r="L262" s="5"/>
      <c r="M262" s="13"/>
    </row>
    <row r="263" spans="1:13">
      <c r="A263" s="2"/>
      <c r="B263" s="2"/>
      <c r="C263" s="2"/>
      <c r="D263" s="2"/>
      <c r="E263" s="2"/>
      <c r="F263" s="2"/>
      <c r="G263" s="5"/>
      <c r="H263" s="5"/>
      <c r="I263" s="5"/>
      <c r="J263" s="5"/>
      <c r="K263" s="5"/>
      <c r="L263" s="5"/>
      <c r="M263" s="13"/>
    </row>
    <row r="264" spans="1:13">
      <c r="A264" s="2"/>
      <c r="B264" s="2"/>
      <c r="C264" s="2"/>
      <c r="D264" s="2"/>
      <c r="E264" s="2"/>
      <c r="F264" s="2"/>
      <c r="G264" s="5"/>
      <c r="H264" s="5"/>
      <c r="I264" s="5"/>
      <c r="J264" s="5"/>
      <c r="K264" s="5"/>
      <c r="L264" s="5"/>
      <c r="M264" s="13"/>
    </row>
    <row r="265" spans="1:13">
      <c r="A265" s="2"/>
      <c r="B265" s="2"/>
      <c r="C265" s="2"/>
      <c r="D265" s="2"/>
      <c r="E265" s="2"/>
      <c r="F265" s="2"/>
      <c r="G265" s="5"/>
      <c r="H265" s="5"/>
      <c r="I265" s="5"/>
      <c r="J265" s="5"/>
      <c r="K265" s="5"/>
      <c r="L265" s="5"/>
      <c r="M265" s="13"/>
    </row>
    <row r="266" spans="1:13">
      <c r="A266" s="2"/>
      <c r="B266" s="2"/>
      <c r="C266" s="2"/>
      <c r="D266" s="2"/>
      <c r="E266" s="2"/>
      <c r="F266" s="2"/>
      <c r="G266" s="5"/>
      <c r="H266" s="5"/>
      <c r="I266" s="5"/>
      <c r="J266" s="5"/>
      <c r="K266" s="5"/>
      <c r="L266" s="5"/>
      <c r="M266" s="13"/>
    </row>
    <row r="267" spans="1:13">
      <c r="A267" s="2"/>
      <c r="B267" s="2"/>
      <c r="C267" s="2"/>
      <c r="D267" s="2"/>
      <c r="E267" s="2"/>
      <c r="F267" s="2"/>
      <c r="G267" s="5"/>
      <c r="H267" s="5"/>
      <c r="I267" s="5"/>
      <c r="J267" s="5"/>
      <c r="K267" s="5"/>
      <c r="L267" s="5"/>
      <c r="M267" s="13"/>
    </row>
    <row r="268" spans="1:13">
      <c r="A268" s="2"/>
      <c r="B268" s="2"/>
      <c r="C268" s="2"/>
      <c r="D268" s="2"/>
      <c r="E268" s="2"/>
      <c r="F268" s="2"/>
      <c r="G268" s="5"/>
      <c r="H268" s="5"/>
      <c r="I268" s="5"/>
      <c r="J268" s="5"/>
      <c r="K268" s="5"/>
      <c r="L268" s="5"/>
      <c r="M268" s="13"/>
    </row>
    <row r="269" spans="1:13">
      <c r="A269" s="2"/>
      <c r="B269" s="2"/>
      <c r="C269" s="2"/>
      <c r="D269" s="2"/>
      <c r="E269" s="2"/>
      <c r="F269" s="2"/>
      <c r="G269" s="5"/>
      <c r="H269" s="5"/>
      <c r="I269" s="5"/>
      <c r="J269" s="5"/>
      <c r="K269" s="5"/>
      <c r="L269" s="5"/>
      <c r="M269" s="13"/>
    </row>
    <row r="270" spans="1:13">
      <c r="A270" s="2"/>
      <c r="B270" s="2"/>
      <c r="C270" s="2"/>
      <c r="D270" s="2"/>
      <c r="E270" s="2"/>
      <c r="F270" s="2"/>
      <c r="G270" s="5"/>
      <c r="H270" s="5"/>
      <c r="I270" s="5"/>
      <c r="J270" s="5"/>
      <c r="K270" s="5"/>
      <c r="L270" s="5"/>
      <c r="M270" s="13"/>
    </row>
    <row r="271" spans="1:13">
      <c r="A271" s="2"/>
      <c r="B271" s="2"/>
      <c r="C271" s="2"/>
      <c r="D271" s="2"/>
      <c r="E271" s="2"/>
      <c r="F271" s="2"/>
      <c r="G271" s="5"/>
      <c r="H271" s="5"/>
      <c r="I271" s="5"/>
      <c r="J271" s="5"/>
      <c r="K271" s="5"/>
      <c r="L271" s="5"/>
      <c r="M271" s="13"/>
    </row>
    <row r="272" spans="1:13">
      <c r="A272" s="2"/>
      <c r="B272" s="2"/>
      <c r="C272" s="2"/>
      <c r="D272" s="2"/>
      <c r="E272" s="2"/>
      <c r="F272" s="2"/>
      <c r="G272" s="5"/>
      <c r="H272" s="5"/>
      <c r="I272" s="5"/>
      <c r="J272" s="5"/>
      <c r="K272" s="5"/>
      <c r="L272" s="5"/>
      <c r="M272" s="13"/>
    </row>
    <row r="273" spans="1:13">
      <c r="A273" s="2"/>
      <c r="B273" s="2"/>
      <c r="C273" s="2"/>
      <c r="D273" s="2"/>
      <c r="E273" s="2"/>
      <c r="F273" s="2"/>
      <c r="G273" s="5"/>
      <c r="H273" s="5"/>
      <c r="I273" s="5"/>
      <c r="J273" s="5"/>
      <c r="K273" s="5"/>
      <c r="L273" s="5"/>
      <c r="M273" s="13"/>
    </row>
    <row r="274" spans="1:13">
      <c r="A274" s="2"/>
      <c r="B274" s="2"/>
      <c r="C274" s="2"/>
      <c r="D274" s="2"/>
      <c r="E274" s="2"/>
      <c r="F274" s="2"/>
      <c r="G274" s="5"/>
      <c r="H274" s="5"/>
      <c r="I274" s="5"/>
      <c r="J274" s="5"/>
      <c r="K274" s="5"/>
      <c r="L274" s="5"/>
      <c r="M274" s="13"/>
    </row>
    <row r="275" spans="1:13">
      <c r="A275" s="2"/>
      <c r="B275" s="2"/>
      <c r="C275" s="2"/>
      <c r="D275" s="2"/>
      <c r="E275" s="2"/>
      <c r="F275" s="2"/>
      <c r="G275" s="5"/>
      <c r="H275" s="5"/>
      <c r="I275" s="5"/>
      <c r="J275" s="5"/>
      <c r="K275" s="5"/>
      <c r="L275" s="5"/>
      <c r="M275" s="13"/>
    </row>
    <row r="276" spans="1:13">
      <c r="A276" s="2"/>
      <c r="B276" s="2"/>
      <c r="C276" s="2"/>
      <c r="D276" s="2"/>
      <c r="E276" s="2"/>
      <c r="F276" s="2"/>
      <c r="G276" s="5"/>
      <c r="H276" s="5"/>
      <c r="I276" s="5"/>
      <c r="J276" s="5"/>
      <c r="K276" s="5"/>
      <c r="L276" s="5"/>
      <c r="M276" s="13"/>
    </row>
    <row r="277" spans="1:13">
      <c r="A277" s="2"/>
      <c r="B277" s="2"/>
      <c r="C277" s="2"/>
      <c r="D277" s="2"/>
      <c r="E277" s="2"/>
      <c r="F277" s="2"/>
      <c r="G277" s="5"/>
      <c r="H277" s="5"/>
      <c r="I277" s="5"/>
      <c r="J277" s="5"/>
      <c r="K277" s="5"/>
      <c r="L277" s="5"/>
      <c r="M277" s="13"/>
    </row>
    <row r="278" spans="1:13">
      <c r="A278" s="2"/>
      <c r="B278" s="2"/>
      <c r="C278" s="2"/>
      <c r="D278" s="2"/>
      <c r="E278" s="2"/>
      <c r="F278" s="2"/>
      <c r="G278" s="5"/>
      <c r="H278" s="5"/>
      <c r="I278" s="5"/>
      <c r="J278" s="5"/>
      <c r="K278" s="5"/>
      <c r="L278" s="5"/>
      <c r="M278" s="13"/>
    </row>
    <row r="279" spans="1:13">
      <c r="A279" s="2"/>
      <c r="B279" s="2"/>
      <c r="C279" s="2"/>
      <c r="D279" s="2"/>
      <c r="E279" s="2"/>
      <c r="F279" s="2"/>
      <c r="G279" s="5"/>
      <c r="H279" s="5"/>
      <c r="I279" s="5"/>
      <c r="J279" s="5"/>
      <c r="K279" s="5"/>
      <c r="L279" s="5"/>
      <c r="M279" s="13"/>
    </row>
    <row r="280" spans="1:13">
      <c r="A280" s="2"/>
      <c r="B280" s="2"/>
      <c r="C280" s="2"/>
      <c r="D280" s="2"/>
      <c r="E280" s="2"/>
      <c r="F280" s="2"/>
      <c r="G280" s="5"/>
      <c r="H280" s="5"/>
      <c r="I280" s="5"/>
      <c r="J280" s="5"/>
      <c r="K280" s="5"/>
      <c r="L280" s="5"/>
      <c r="M280" s="13"/>
    </row>
    <row r="281" spans="1:13">
      <c r="A281" s="2"/>
      <c r="B281" s="2"/>
      <c r="C281" s="2"/>
      <c r="D281" s="2"/>
      <c r="E281" s="2"/>
      <c r="F281" s="2"/>
      <c r="G281" s="5"/>
      <c r="H281" s="5"/>
      <c r="I281" s="5"/>
      <c r="J281" s="5"/>
      <c r="K281" s="5"/>
      <c r="L281" s="5"/>
      <c r="M281" s="13"/>
    </row>
    <row r="282" spans="1:13">
      <c r="A282" s="2"/>
      <c r="B282" s="2"/>
      <c r="C282" s="2"/>
      <c r="D282" s="2"/>
      <c r="E282" s="2"/>
      <c r="F282" s="2"/>
      <c r="G282" s="5"/>
      <c r="H282" s="5"/>
      <c r="I282" s="5"/>
      <c r="J282" s="5"/>
      <c r="K282" s="5"/>
      <c r="L282" s="5"/>
      <c r="M282" s="13"/>
    </row>
    <row r="283" spans="1:13">
      <c r="A283" s="2"/>
      <c r="B283" s="2"/>
      <c r="C283" s="2"/>
      <c r="D283" s="2"/>
      <c r="E283" s="2"/>
      <c r="F283" s="2"/>
      <c r="G283" s="5"/>
      <c r="H283" s="5"/>
      <c r="I283" s="5"/>
      <c r="J283" s="5"/>
      <c r="K283" s="5"/>
      <c r="L283" s="5"/>
      <c r="M283" s="13"/>
    </row>
    <row r="284" spans="1:13">
      <c r="A284" s="2"/>
      <c r="B284" s="2"/>
      <c r="C284" s="2"/>
      <c r="D284" s="2"/>
      <c r="E284" s="2"/>
      <c r="F284" s="2"/>
      <c r="G284" s="5"/>
      <c r="H284" s="5"/>
      <c r="I284" s="5"/>
      <c r="J284" s="5"/>
      <c r="K284" s="5"/>
      <c r="L284" s="5"/>
      <c r="M284" s="13"/>
    </row>
    <row r="285" spans="1:13">
      <c r="A285" s="2"/>
      <c r="B285" s="2"/>
      <c r="C285" s="2"/>
      <c r="D285" s="2"/>
      <c r="E285" s="2"/>
      <c r="F285" s="2"/>
      <c r="G285" s="5"/>
      <c r="H285" s="5"/>
      <c r="I285" s="5"/>
      <c r="J285" s="5"/>
      <c r="K285" s="5"/>
      <c r="L285" s="5"/>
      <c r="M285" s="13"/>
    </row>
    <row r="286" spans="1:13">
      <c r="A286" s="2"/>
      <c r="B286" s="2"/>
      <c r="C286" s="2"/>
      <c r="D286" s="2"/>
      <c r="E286" s="2"/>
      <c r="F286" s="2"/>
      <c r="G286" s="5"/>
      <c r="H286" s="5"/>
      <c r="I286" s="5"/>
      <c r="J286" s="5"/>
      <c r="K286" s="5"/>
      <c r="L286" s="5"/>
      <c r="M286" s="13"/>
    </row>
    <row r="287" spans="1:13">
      <c r="A287" s="2"/>
      <c r="B287" s="2"/>
      <c r="C287" s="2"/>
      <c r="D287" s="2"/>
      <c r="E287" s="2"/>
      <c r="F287" s="2"/>
      <c r="G287" s="5"/>
      <c r="H287" s="5"/>
      <c r="I287" s="5"/>
      <c r="J287" s="5"/>
      <c r="K287" s="5"/>
      <c r="L287" s="5"/>
      <c r="M287" s="13"/>
    </row>
    <row r="288" spans="1:13">
      <c r="A288" s="2"/>
      <c r="B288" s="2"/>
      <c r="C288" s="2"/>
      <c r="D288" s="2"/>
      <c r="E288" s="2"/>
      <c r="F288" s="2"/>
      <c r="G288" s="5"/>
      <c r="H288" s="5"/>
      <c r="I288" s="5"/>
      <c r="J288" s="5"/>
      <c r="K288" s="5"/>
      <c r="L288" s="5"/>
      <c r="M288" s="13"/>
    </row>
    <row r="289" spans="1:13">
      <c r="A289" s="2"/>
      <c r="B289" s="2"/>
      <c r="C289" s="2"/>
      <c r="D289" s="2"/>
      <c r="E289" s="2"/>
      <c r="F289" s="2"/>
      <c r="G289" s="5"/>
      <c r="H289" s="5"/>
      <c r="I289" s="5"/>
      <c r="J289" s="5"/>
      <c r="K289" s="5"/>
      <c r="L289" s="5"/>
      <c r="M289" s="13"/>
    </row>
    <row r="290" spans="1:13">
      <c r="A290" s="2"/>
      <c r="B290" s="2"/>
      <c r="C290" s="2"/>
      <c r="D290" s="2"/>
      <c r="E290" s="2"/>
      <c r="F290" s="2"/>
      <c r="G290" s="5"/>
      <c r="H290" s="5"/>
      <c r="I290" s="5"/>
      <c r="J290" s="5"/>
      <c r="K290" s="5"/>
      <c r="L290" s="5"/>
      <c r="M290" s="13"/>
    </row>
    <row r="291" spans="1:13">
      <c r="A291" s="2"/>
      <c r="B291" s="2"/>
      <c r="C291" s="2"/>
      <c r="D291" s="2"/>
      <c r="E291" s="2"/>
      <c r="F291" s="2"/>
      <c r="G291" s="5"/>
      <c r="H291" s="5"/>
      <c r="I291" s="5"/>
      <c r="J291" s="5"/>
      <c r="K291" s="5"/>
      <c r="L291" s="5"/>
      <c r="M291" s="13"/>
    </row>
    <row r="292" spans="1:13">
      <c r="A292" s="2"/>
      <c r="B292" s="2"/>
      <c r="C292" s="2"/>
      <c r="D292" s="2"/>
      <c r="E292" s="2"/>
      <c r="F292" s="2"/>
      <c r="G292" s="5"/>
      <c r="H292" s="5"/>
      <c r="I292" s="5"/>
      <c r="J292" s="5"/>
      <c r="K292" s="5"/>
      <c r="L292" s="5"/>
      <c r="M292" s="13"/>
    </row>
    <row r="293" spans="1:13">
      <c r="A293" s="2"/>
      <c r="B293" s="2"/>
      <c r="C293" s="2"/>
      <c r="D293" s="2"/>
      <c r="E293" s="2"/>
      <c r="F293" s="2"/>
      <c r="G293" s="5"/>
      <c r="H293" s="5"/>
      <c r="I293" s="5"/>
      <c r="J293" s="5"/>
      <c r="K293" s="5"/>
      <c r="L293" s="5"/>
      <c r="M293" s="13"/>
    </row>
    <row r="294" spans="1:13">
      <c r="A294" s="2"/>
      <c r="B294" s="2"/>
      <c r="C294" s="2"/>
      <c r="D294" s="2"/>
      <c r="E294" s="2"/>
      <c r="F294" s="2"/>
      <c r="G294" s="5"/>
      <c r="H294" s="5"/>
      <c r="I294" s="5"/>
      <c r="J294" s="5"/>
      <c r="K294" s="5"/>
      <c r="L294" s="5"/>
      <c r="M294" s="13"/>
    </row>
    <row r="295" spans="1:13">
      <c r="A295" s="2"/>
      <c r="B295" s="2"/>
      <c r="C295" s="2"/>
      <c r="D295" s="2"/>
      <c r="E295" s="2"/>
      <c r="F295" s="2"/>
      <c r="G295" s="5"/>
      <c r="H295" s="5"/>
      <c r="I295" s="5"/>
      <c r="J295" s="5"/>
      <c r="K295" s="5"/>
      <c r="L295" s="5"/>
      <c r="M295" s="13"/>
    </row>
    <row r="296" spans="1:13">
      <c r="A296" s="2"/>
      <c r="B296" s="2"/>
      <c r="C296" s="2"/>
      <c r="D296" s="2"/>
      <c r="E296" s="2"/>
      <c r="F296" s="2"/>
      <c r="G296" s="5"/>
      <c r="H296" s="5"/>
      <c r="I296" s="5"/>
      <c r="J296" s="5"/>
      <c r="K296" s="5"/>
      <c r="L296" s="5"/>
      <c r="M296" s="13"/>
    </row>
    <row r="297" spans="1:13">
      <c r="A297" s="2"/>
      <c r="B297" s="2"/>
      <c r="C297" s="2"/>
      <c r="D297" s="2"/>
      <c r="E297" s="2"/>
      <c r="F297" s="2"/>
      <c r="G297" s="5"/>
      <c r="H297" s="5"/>
      <c r="I297" s="5"/>
      <c r="J297" s="5"/>
      <c r="K297" s="5"/>
      <c r="L297" s="5"/>
      <c r="M297" s="13"/>
    </row>
    <row r="298" spans="1:13">
      <c r="A298" s="2"/>
      <c r="B298" s="2"/>
      <c r="C298" s="2"/>
      <c r="D298" s="2"/>
      <c r="E298" s="2"/>
      <c r="F298" s="2"/>
      <c r="G298" s="5"/>
      <c r="H298" s="5"/>
      <c r="I298" s="5"/>
      <c r="J298" s="5"/>
      <c r="K298" s="5"/>
      <c r="L298" s="5"/>
      <c r="M298" s="13"/>
    </row>
    <row r="299" spans="1:13">
      <c r="A299" s="2"/>
      <c r="B299" s="2"/>
      <c r="C299" s="2"/>
      <c r="D299" s="2"/>
      <c r="E299" s="2"/>
      <c r="F299" s="2"/>
      <c r="G299" s="5"/>
      <c r="H299" s="5"/>
      <c r="I299" s="5"/>
      <c r="J299" s="5"/>
      <c r="K299" s="5"/>
      <c r="L299" s="5"/>
      <c r="M299" s="13"/>
    </row>
    <row r="300" spans="1:13">
      <c r="A300" s="2"/>
      <c r="B300" s="2"/>
      <c r="C300" s="2"/>
      <c r="D300" s="2"/>
      <c r="E300" s="2"/>
      <c r="F300" s="2"/>
      <c r="G300" s="5"/>
      <c r="H300" s="5"/>
      <c r="I300" s="5"/>
      <c r="J300" s="5"/>
      <c r="K300" s="5"/>
      <c r="L300" s="5"/>
      <c r="M300" s="13"/>
    </row>
    <row r="301" spans="1:13">
      <c r="A301" s="2"/>
      <c r="B301" s="2"/>
      <c r="C301" s="2"/>
      <c r="D301" s="2"/>
      <c r="E301" s="2"/>
      <c r="F301" s="2"/>
      <c r="G301" s="5"/>
      <c r="H301" s="5"/>
      <c r="I301" s="5"/>
      <c r="J301" s="5"/>
      <c r="K301" s="5"/>
      <c r="L301" s="5"/>
      <c r="M301" s="13"/>
    </row>
    <row r="302" spans="1:13">
      <c r="A302" s="2"/>
      <c r="B302" s="2"/>
      <c r="C302" s="2"/>
      <c r="D302" s="2"/>
      <c r="E302" s="2"/>
      <c r="F302" s="2"/>
      <c r="G302" s="5"/>
      <c r="H302" s="5"/>
      <c r="I302" s="5"/>
      <c r="J302" s="5"/>
      <c r="K302" s="5"/>
      <c r="L302" s="5"/>
      <c r="M302" s="13"/>
    </row>
    <row r="303" spans="1:13">
      <c r="A303" s="2"/>
      <c r="B303" s="2"/>
      <c r="C303" s="2"/>
      <c r="D303" s="2"/>
      <c r="E303" s="2"/>
      <c r="F303" s="2"/>
      <c r="G303" s="5"/>
      <c r="H303" s="5"/>
      <c r="I303" s="5"/>
      <c r="J303" s="5"/>
      <c r="K303" s="5"/>
      <c r="L303" s="5"/>
      <c r="M303" s="13"/>
    </row>
    <row r="304" spans="1:13">
      <c r="A304" s="2"/>
      <c r="B304" s="2"/>
      <c r="C304" s="2"/>
      <c r="D304" s="2"/>
      <c r="E304" s="2"/>
      <c r="F304" s="2"/>
      <c r="G304" s="5"/>
      <c r="H304" s="5"/>
      <c r="I304" s="5"/>
      <c r="J304" s="5"/>
      <c r="K304" s="5"/>
      <c r="L304" s="5"/>
      <c r="M304" s="13"/>
    </row>
    <row r="305" spans="1:13">
      <c r="A305" s="2"/>
      <c r="B305" s="2"/>
      <c r="C305" s="2"/>
      <c r="D305" s="2"/>
      <c r="E305" s="2"/>
      <c r="F305" s="2"/>
      <c r="G305" s="5"/>
      <c r="H305" s="5"/>
      <c r="I305" s="5"/>
      <c r="J305" s="5"/>
      <c r="K305" s="5"/>
      <c r="L305" s="5"/>
      <c r="M305" s="13"/>
    </row>
    <row r="306" spans="1:13">
      <c r="A306" s="2"/>
      <c r="B306" s="2"/>
      <c r="C306" s="2"/>
      <c r="D306" s="2"/>
      <c r="E306" s="2"/>
      <c r="F306" s="2"/>
      <c r="G306" s="5"/>
      <c r="H306" s="5"/>
      <c r="I306" s="5"/>
      <c r="J306" s="5"/>
      <c r="K306" s="5"/>
      <c r="L306" s="5"/>
      <c r="M306" s="13"/>
    </row>
    <row r="307" spans="1:13">
      <c r="A307" s="2"/>
      <c r="B307" s="2"/>
      <c r="C307" s="2"/>
      <c r="D307" s="2"/>
      <c r="E307" s="2"/>
      <c r="F307" s="2"/>
      <c r="G307" s="5"/>
      <c r="H307" s="5"/>
      <c r="I307" s="5"/>
      <c r="J307" s="5"/>
      <c r="K307" s="5"/>
      <c r="L307" s="5"/>
      <c r="M307" s="13"/>
    </row>
    <row r="308" spans="1:13">
      <c r="A308" s="2"/>
      <c r="B308" s="2"/>
      <c r="C308" s="2"/>
      <c r="D308" s="2"/>
      <c r="E308" s="2"/>
      <c r="F308" s="2"/>
      <c r="G308" s="5"/>
      <c r="H308" s="5"/>
      <c r="I308" s="5"/>
      <c r="J308" s="5"/>
      <c r="K308" s="5"/>
      <c r="L308" s="5"/>
      <c r="M308" s="13"/>
    </row>
    <row r="309" spans="1:13">
      <c r="A309" s="2"/>
      <c r="B309" s="2"/>
      <c r="C309" s="2"/>
      <c r="D309" s="2"/>
      <c r="E309" s="2"/>
      <c r="F309" s="2"/>
      <c r="G309" s="5"/>
      <c r="H309" s="5"/>
      <c r="I309" s="5"/>
      <c r="J309" s="5"/>
      <c r="K309" s="5"/>
      <c r="L309" s="5"/>
      <c r="M309" s="13"/>
    </row>
    <row r="310" spans="1:13">
      <c r="A310" s="2"/>
      <c r="B310" s="2"/>
      <c r="C310" s="2"/>
      <c r="D310" s="2"/>
      <c r="E310" s="2"/>
      <c r="F310" s="2"/>
      <c r="G310" s="5"/>
      <c r="H310" s="5"/>
      <c r="I310" s="5"/>
      <c r="J310" s="5"/>
      <c r="K310" s="5"/>
      <c r="L310" s="5"/>
      <c r="M310" s="13"/>
    </row>
    <row r="311" spans="1:13">
      <c r="A311" s="2"/>
      <c r="B311" s="2"/>
      <c r="C311" s="2"/>
      <c r="D311" s="2"/>
      <c r="E311" s="2"/>
      <c r="F311" s="2"/>
      <c r="G311" s="5"/>
      <c r="H311" s="5"/>
      <c r="I311" s="5"/>
      <c r="J311" s="5"/>
      <c r="K311" s="5"/>
      <c r="L311" s="5"/>
      <c r="M311" s="13"/>
    </row>
    <row r="312" spans="1:13">
      <c r="A312" s="2"/>
      <c r="B312" s="2"/>
      <c r="C312" s="2"/>
      <c r="D312" s="2"/>
      <c r="E312" s="2"/>
      <c r="F312" s="2"/>
      <c r="G312" s="5"/>
      <c r="H312" s="5"/>
      <c r="I312" s="5"/>
      <c r="J312" s="5"/>
      <c r="K312" s="5"/>
      <c r="L312" s="5"/>
      <c r="M312" s="13"/>
    </row>
    <row r="313" spans="1:13">
      <c r="A313" s="2"/>
      <c r="B313" s="2"/>
      <c r="C313" s="2"/>
      <c r="D313" s="2"/>
      <c r="E313" s="2"/>
      <c r="F313" s="2"/>
      <c r="G313" s="5"/>
      <c r="H313" s="5"/>
      <c r="I313" s="5"/>
      <c r="J313" s="5"/>
      <c r="K313" s="5"/>
      <c r="L313" s="5"/>
      <c r="M313" s="13"/>
    </row>
    <row r="314" spans="1:13">
      <c r="A314" s="2"/>
      <c r="B314" s="2"/>
      <c r="C314" s="2"/>
      <c r="D314" s="2"/>
      <c r="E314" s="2"/>
      <c r="F314" s="2"/>
      <c r="G314" s="5"/>
      <c r="H314" s="5"/>
      <c r="I314" s="5"/>
      <c r="J314" s="5"/>
      <c r="K314" s="5"/>
      <c r="L314" s="5"/>
      <c r="M314" s="13"/>
    </row>
    <row r="315" spans="1:13">
      <c r="A315" s="2"/>
      <c r="B315" s="2"/>
      <c r="C315" s="2"/>
      <c r="D315" s="2"/>
      <c r="E315" s="2"/>
      <c r="F315" s="2"/>
      <c r="G315" s="5"/>
      <c r="H315" s="5"/>
      <c r="I315" s="5"/>
      <c r="J315" s="5"/>
      <c r="K315" s="5"/>
      <c r="L315" s="5"/>
      <c r="M315" s="13"/>
    </row>
    <row r="316" spans="1:13">
      <c r="A316" s="2"/>
      <c r="B316" s="2"/>
      <c r="C316" s="2"/>
      <c r="D316" s="2"/>
      <c r="E316" s="2"/>
      <c r="F316" s="2"/>
      <c r="G316" s="5"/>
      <c r="H316" s="5"/>
      <c r="I316" s="5"/>
      <c r="J316" s="5"/>
      <c r="K316" s="5"/>
      <c r="L316" s="5"/>
      <c r="M316" s="13"/>
    </row>
    <row r="317" spans="1:13">
      <c r="A317" s="2"/>
      <c r="B317" s="2"/>
      <c r="C317" s="2"/>
      <c r="D317" s="2"/>
      <c r="E317" s="2"/>
      <c r="F317" s="2"/>
      <c r="G317" s="5"/>
      <c r="H317" s="5"/>
      <c r="I317" s="5"/>
      <c r="J317" s="5"/>
      <c r="K317" s="5"/>
      <c r="L317" s="5"/>
      <c r="M317" s="13"/>
    </row>
    <row r="318" spans="1:13">
      <c r="A318" s="2"/>
      <c r="B318" s="2"/>
      <c r="C318" s="2"/>
      <c r="D318" s="2"/>
      <c r="E318" s="2"/>
      <c r="F318" s="2"/>
      <c r="G318" s="5"/>
      <c r="H318" s="5"/>
      <c r="I318" s="5"/>
      <c r="J318" s="5"/>
      <c r="K318" s="5"/>
      <c r="L318" s="5"/>
      <c r="M318" s="13"/>
    </row>
    <row r="319" spans="1:13">
      <c r="A319" s="2"/>
      <c r="B319" s="2"/>
      <c r="C319" s="2"/>
      <c r="D319" s="2"/>
      <c r="E319" s="2"/>
      <c r="F319" s="2"/>
      <c r="G319" s="5"/>
      <c r="H319" s="5"/>
      <c r="I319" s="5"/>
      <c r="J319" s="5"/>
      <c r="K319" s="5"/>
      <c r="L319" s="5"/>
      <c r="M319" s="13"/>
    </row>
    <row r="320" spans="1:13">
      <c r="A320" s="2"/>
      <c r="B320" s="2"/>
      <c r="C320" s="2"/>
      <c r="D320" s="2"/>
      <c r="E320" s="2"/>
      <c r="F320" s="2"/>
      <c r="G320" s="5"/>
      <c r="H320" s="5"/>
      <c r="I320" s="5"/>
      <c r="J320" s="5"/>
      <c r="K320" s="5"/>
      <c r="L320" s="5"/>
      <c r="M320" s="13"/>
    </row>
    <row r="321" spans="1:13">
      <c r="A321" s="2"/>
      <c r="B321" s="2"/>
      <c r="C321" s="2"/>
      <c r="D321" s="2"/>
      <c r="E321" s="2"/>
      <c r="F321" s="2"/>
      <c r="G321" s="5"/>
      <c r="H321" s="5"/>
      <c r="I321" s="5"/>
      <c r="J321" s="5"/>
      <c r="K321" s="5"/>
      <c r="L321" s="5"/>
      <c r="M321" s="13"/>
    </row>
    <row r="322" spans="1:13">
      <c r="A322" s="2"/>
      <c r="B322" s="2"/>
      <c r="C322" s="2"/>
      <c r="D322" s="2"/>
      <c r="E322" s="2"/>
      <c r="F322" s="2"/>
      <c r="G322" s="5"/>
      <c r="H322" s="5"/>
      <c r="I322" s="5"/>
      <c r="J322" s="5"/>
      <c r="K322" s="5"/>
      <c r="L322" s="5"/>
      <c r="M322" s="13"/>
    </row>
    <row r="323" spans="1:13">
      <c r="A323" s="2"/>
      <c r="B323" s="2"/>
      <c r="C323" s="2"/>
      <c r="D323" s="2"/>
      <c r="E323" s="2"/>
      <c r="F323" s="2"/>
      <c r="G323" s="5"/>
      <c r="H323" s="5"/>
      <c r="I323" s="5"/>
      <c r="J323" s="5"/>
      <c r="K323" s="5"/>
      <c r="L323" s="5"/>
      <c r="M323" s="13"/>
    </row>
    <row r="324" spans="1:13">
      <c r="A324" s="2"/>
      <c r="B324" s="2"/>
      <c r="C324" s="2"/>
      <c r="D324" s="2"/>
      <c r="E324" s="2"/>
      <c r="F324" s="2"/>
      <c r="G324" s="5"/>
      <c r="H324" s="5"/>
      <c r="I324" s="5"/>
      <c r="J324" s="5"/>
      <c r="K324" s="5"/>
      <c r="L324" s="5"/>
      <c r="M324" s="13"/>
    </row>
    <row r="325" spans="1:13">
      <c r="A325" s="2"/>
      <c r="B325" s="2"/>
      <c r="C325" s="2"/>
      <c r="D325" s="2"/>
      <c r="E325" s="2"/>
      <c r="F325" s="2"/>
      <c r="G325" s="5"/>
      <c r="H325" s="5"/>
      <c r="I325" s="5"/>
      <c r="J325" s="5"/>
      <c r="K325" s="5"/>
      <c r="L325" s="5"/>
      <c r="M325" s="13"/>
    </row>
    <row r="326" spans="1:13">
      <c r="A326" s="2"/>
      <c r="B326" s="2"/>
      <c r="C326" s="2"/>
      <c r="D326" s="2"/>
      <c r="E326" s="2"/>
      <c r="F326" s="2"/>
      <c r="G326" s="5"/>
      <c r="H326" s="5"/>
      <c r="I326" s="5"/>
      <c r="J326" s="5"/>
      <c r="K326" s="5"/>
      <c r="L326" s="5"/>
      <c r="M326" s="13"/>
    </row>
    <row r="327" spans="1:13">
      <c r="A327" s="2"/>
      <c r="B327" s="2"/>
      <c r="C327" s="2"/>
      <c r="D327" s="2"/>
      <c r="E327" s="2"/>
      <c r="F327" s="2"/>
      <c r="G327" s="5"/>
      <c r="H327" s="5"/>
      <c r="I327" s="5"/>
      <c r="J327" s="5"/>
      <c r="K327" s="5"/>
      <c r="L327" s="5"/>
      <c r="M327" s="13"/>
    </row>
    <row r="328" spans="1:13">
      <c r="A328" s="2"/>
      <c r="B328" s="2"/>
      <c r="C328" s="2"/>
      <c r="D328" s="2"/>
      <c r="E328" s="2"/>
      <c r="F328" s="2"/>
      <c r="G328" s="5"/>
      <c r="H328" s="5"/>
      <c r="I328" s="5"/>
      <c r="J328" s="5"/>
      <c r="K328" s="5"/>
      <c r="L328" s="5"/>
      <c r="M328" s="13"/>
    </row>
    <row r="329" spans="1:13">
      <c r="A329" s="2"/>
      <c r="B329" s="2"/>
      <c r="C329" s="2"/>
      <c r="D329" s="2"/>
      <c r="E329" s="2"/>
      <c r="F329" s="2"/>
      <c r="G329" s="5"/>
      <c r="H329" s="5"/>
      <c r="I329" s="5"/>
      <c r="J329" s="5"/>
      <c r="K329" s="5"/>
      <c r="L329" s="5"/>
      <c r="M329" s="13"/>
    </row>
    <row r="330" spans="1:13">
      <c r="A330" s="2"/>
      <c r="B330" s="2"/>
      <c r="C330" s="2"/>
      <c r="D330" s="2"/>
      <c r="E330" s="2"/>
      <c r="F330" s="2"/>
      <c r="G330" s="5"/>
      <c r="H330" s="5"/>
      <c r="I330" s="5"/>
      <c r="J330" s="5"/>
      <c r="K330" s="5"/>
      <c r="L330" s="5"/>
      <c r="M330" s="13"/>
    </row>
    <row r="331" spans="1:13">
      <c r="A331" s="2"/>
      <c r="B331" s="2"/>
      <c r="C331" s="2"/>
      <c r="D331" s="2"/>
      <c r="E331" s="2"/>
      <c r="F331" s="2"/>
      <c r="G331" s="5"/>
      <c r="H331" s="5"/>
      <c r="I331" s="5"/>
      <c r="J331" s="5"/>
      <c r="K331" s="5"/>
      <c r="L331" s="5"/>
      <c r="M331" s="13"/>
    </row>
    <row r="332" spans="1:13">
      <c r="A332" s="2"/>
      <c r="B332" s="2"/>
      <c r="C332" s="2"/>
      <c r="D332" s="2"/>
      <c r="E332" s="2"/>
      <c r="F332" s="2"/>
      <c r="G332" s="5"/>
      <c r="H332" s="5"/>
      <c r="I332" s="5"/>
      <c r="J332" s="5"/>
      <c r="K332" s="5"/>
      <c r="L332" s="5"/>
      <c r="M332" s="13"/>
    </row>
    <row r="333" spans="1:13">
      <c r="A333" s="2"/>
      <c r="B333" s="2"/>
      <c r="C333" s="2"/>
      <c r="D333" s="2"/>
      <c r="E333" s="2"/>
      <c r="F333" s="2"/>
      <c r="G333" s="5"/>
      <c r="H333" s="5"/>
      <c r="I333" s="5"/>
      <c r="J333" s="5"/>
      <c r="K333" s="5"/>
      <c r="L333" s="5"/>
      <c r="M333" s="13"/>
    </row>
    <row r="334" spans="1:13">
      <c r="A334" s="2"/>
      <c r="B334" s="2"/>
      <c r="C334" s="2"/>
      <c r="D334" s="2"/>
      <c r="E334" s="2"/>
      <c r="F334" s="2"/>
      <c r="G334" s="5"/>
      <c r="H334" s="5"/>
      <c r="I334" s="5"/>
      <c r="J334" s="5"/>
      <c r="K334" s="5"/>
      <c r="L334" s="5"/>
      <c r="M334" s="13"/>
    </row>
    <row r="335" spans="1:13">
      <c r="A335" s="2"/>
      <c r="B335" s="2"/>
      <c r="C335" s="2"/>
      <c r="D335" s="2"/>
      <c r="E335" s="2"/>
      <c r="F335" s="2"/>
      <c r="G335" s="5"/>
      <c r="H335" s="5"/>
      <c r="I335" s="5"/>
      <c r="J335" s="5"/>
      <c r="K335" s="5"/>
      <c r="L335" s="5"/>
      <c r="M335" s="13"/>
    </row>
    <row r="336" spans="1:13">
      <c r="A336" s="2"/>
      <c r="B336" s="2"/>
      <c r="C336" s="2"/>
      <c r="D336" s="2"/>
      <c r="E336" s="2"/>
      <c r="F336" s="2"/>
      <c r="G336" s="5"/>
      <c r="H336" s="5"/>
      <c r="I336" s="5"/>
      <c r="J336" s="5"/>
      <c r="K336" s="5"/>
      <c r="L336" s="5"/>
      <c r="M336" s="13"/>
    </row>
    <row r="337" spans="1:13">
      <c r="A337" s="2"/>
      <c r="B337" s="2"/>
      <c r="C337" s="2"/>
      <c r="D337" s="2"/>
      <c r="E337" s="2"/>
      <c r="F337" s="2"/>
      <c r="G337" s="5"/>
      <c r="H337" s="5"/>
      <c r="I337" s="5"/>
      <c r="J337" s="5"/>
      <c r="K337" s="5"/>
      <c r="L337" s="5"/>
      <c r="M337" s="13"/>
    </row>
    <row r="338" spans="1:13">
      <c r="A338" s="2"/>
      <c r="B338" s="2"/>
      <c r="C338" s="2"/>
      <c r="D338" s="2"/>
      <c r="E338" s="2"/>
      <c r="F338" s="2"/>
      <c r="G338" s="5"/>
      <c r="H338" s="5"/>
      <c r="I338" s="5"/>
      <c r="J338" s="5"/>
      <c r="K338" s="5"/>
      <c r="L338" s="5"/>
      <c r="M338" s="13"/>
    </row>
    <row r="339" spans="1:13">
      <c r="A339" s="2"/>
      <c r="B339" s="2"/>
      <c r="C339" s="2"/>
      <c r="D339" s="2"/>
      <c r="E339" s="2"/>
      <c r="F339" s="2"/>
      <c r="G339" s="5"/>
      <c r="H339" s="5"/>
      <c r="I339" s="5"/>
      <c r="J339" s="5"/>
      <c r="K339" s="5"/>
      <c r="L339" s="5"/>
      <c r="M339" s="13"/>
    </row>
    <row r="340" spans="1:13">
      <c r="A340" s="2"/>
      <c r="B340" s="2"/>
      <c r="C340" s="2"/>
      <c r="D340" s="2"/>
      <c r="E340" s="2"/>
      <c r="F340" s="2"/>
      <c r="G340" s="5"/>
      <c r="H340" s="5"/>
      <c r="I340" s="5"/>
      <c r="J340" s="5"/>
      <c r="K340" s="5"/>
      <c r="L340" s="5"/>
      <c r="M340" s="13"/>
    </row>
    <row r="341" spans="1:13">
      <c r="A341" s="2"/>
      <c r="B341" s="2"/>
      <c r="C341" s="2"/>
      <c r="D341" s="2"/>
      <c r="E341" s="2"/>
      <c r="F341" s="2"/>
      <c r="G341" s="5"/>
      <c r="H341" s="5"/>
      <c r="I341" s="5"/>
      <c r="J341" s="5"/>
      <c r="K341" s="5"/>
      <c r="L341" s="5"/>
      <c r="M341" s="13"/>
    </row>
    <row r="342" spans="1:13">
      <c r="A342" s="2"/>
      <c r="B342" s="2"/>
      <c r="C342" s="2"/>
      <c r="D342" s="2"/>
      <c r="E342" s="2"/>
      <c r="F342" s="2"/>
      <c r="G342" s="5"/>
      <c r="H342" s="5"/>
      <c r="I342" s="5"/>
      <c r="J342" s="5"/>
      <c r="K342" s="5"/>
      <c r="L342" s="5"/>
      <c r="M342" s="13"/>
    </row>
    <row r="343" spans="1:13">
      <c r="A343" s="2"/>
      <c r="B343" s="2"/>
      <c r="C343" s="2"/>
      <c r="D343" s="2"/>
      <c r="E343" s="2"/>
      <c r="F343" s="2"/>
      <c r="G343" s="5"/>
      <c r="H343" s="5"/>
      <c r="I343" s="5"/>
      <c r="J343" s="5"/>
      <c r="K343" s="5"/>
      <c r="L343" s="5"/>
      <c r="M343" s="13"/>
    </row>
    <row r="344" spans="1:13">
      <c r="A344" s="2"/>
      <c r="B344" s="2"/>
      <c r="C344" s="2"/>
      <c r="D344" s="2"/>
      <c r="E344" s="2"/>
      <c r="F344" s="2"/>
      <c r="G344" s="5"/>
      <c r="H344" s="5"/>
      <c r="I344" s="5"/>
      <c r="J344" s="5"/>
      <c r="K344" s="5"/>
      <c r="L344" s="5"/>
      <c r="M344" s="13"/>
    </row>
    <row r="345" spans="1:13">
      <c r="A345" s="2"/>
      <c r="B345" s="2"/>
      <c r="C345" s="2"/>
      <c r="D345" s="2"/>
      <c r="E345" s="2"/>
      <c r="F345" s="2"/>
      <c r="G345" s="5"/>
      <c r="H345" s="5"/>
      <c r="I345" s="5"/>
      <c r="J345" s="5"/>
      <c r="K345" s="5"/>
      <c r="L345" s="5"/>
      <c r="M345" s="13"/>
    </row>
    <row r="346" spans="1:13">
      <c r="A346" s="2"/>
      <c r="B346" s="2"/>
      <c r="C346" s="2"/>
      <c r="D346" s="2"/>
      <c r="E346" s="2"/>
      <c r="F346" s="2"/>
      <c r="G346" s="5"/>
      <c r="H346" s="5"/>
      <c r="I346" s="5"/>
      <c r="J346" s="5"/>
      <c r="K346" s="5"/>
      <c r="L346" s="5"/>
      <c r="M346" s="13"/>
    </row>
    <row r="347" spans="1:13">
      <c r="A347" s="2"/>
      <c r="B347" s="2"/>
      <c r="C347" s="2"/>
      <c r="D347" s="2"/>
      <c r="E347" s="2"/>
      <c r="F347" s="2"/>
      <c r="G347" s="5"/>
      <c r="H347" s="5"/>
      <c r="I347" s="5"/>
      <c r="J347" s="5"/>
      <c r="K347" s="5"/>
      <c r="L347" s="5"/>
      <c r="M347" s="13"/>
    </row>
    <row r="348" spans="1:13">
      <c r="A348" s="2"/>
      <c r="B348" s="2"/>
      <c r="C348" s="2"/>
      <c r="D348" s="2"/>
      <c r="E348" s="2"/>
      <c r="F348" s="2"/>
      <c r="G348" s="5"/>
      <c r="H348" s="5"/>
      <c r="I348" s="5"/>
      <c r="J348" s="5"/>
      <c r="K348" s="5"/>
      <c r="L348" s="5"/>
      <c r="M348" s="13"/>
    </row>
    <row r="349" spans="1:13">
      <c r="A349" s="2"/>
      <c r="B349" s="2"/>
      <c r="C349" s="2"/>
      <c r="D349" s="2"/>
      <c r="E349" s="2"/>
      <c r="F349" s="2"/>
      <c r="G349" s="5"/>
      <c r="H349" s="5"/>
      <c r="I349" s="5"/>
      <c r="J349" s="5"/>
      <c r="K349" s="5"/>
      <c r="L349" s="5"/>
      <c r="M349" s="13"/>
    </row>
    <row r="350" spans="1:13">
      <c r="A350" s="2"/>
      <c r="B350" s="2"/>
      <c r="C350" s="2"/>
      <c r="D350" s="2"/>
      <c r="E350" s="2"/>
      <c r="F350" s="2"/>
      <c r="G350" s="5"/>
      <c r="H350" s="5"/>
      <c r="I350" s="5"/>
      <c r="J350" s="5"/>
      <c r="K350" s="5"/>
      <c r="L350" s="5"/>
      <c r="M350" s="13"/>
    </row>
    <row r="351" spans="1:13">
      <c r="A351" s="2"/>
      <c r="B351" s="2"/>
      <c r="C351" s="2"/>
      <c r="D351" s="2"/>
      <c r="E351" s="2"/>
      <c r="F351" s="2"/>
      <c r="G351" s="5"/>
      <c r="H351" s="5"/>
      <c r="I351" s="5"/>
      <c r="J351" s="5"/>
      <c r="K351" s="5"/>
      <c r="L351" s="5"/>
      <c r="M351" s="13"/>
    </row>
    <row r="352" spans="1:13">
      <c r="A352" s="2"/>
      <c r="B352" s="2"/>
      <c r="C352" s="2"/>
      <c r="D352" s="2"/>
      <c r="E352" s="2"/>
      <c r="F352" s="2"/>
      <c r="G352" s="5"/>
      <c r="H352" s="5"/>
      <c r="I352" s="5"/>
      <c r="J352" s="5"/>
      <c r="K352" s="5"/>
      <c r="L352" s="5"/>
      <c r="M352" s="13"/>
    </row>
    <row r="353" spans="1:13">
      <c r="A353" s="2"/>
      <c r="B353" s="2"/>
      <c r="C353" s="2"/>
      <c r="D353" s="2"/>
      <c r="E353" s="2"/>
      <c r="F353" s="2"/>
      <c r="G353" s="5"/>
      <c r="H353" s="5"/>
      <c r="I353" s="5"/>
      <c r="J353" s="5"/>
      <c r="K353" s="5"/>
      <c r="L353" s="5"/>
      <c r="M353" s="13"/>
    </row>
    <row r="354" spans="1:13">
      <c r="A354" s="2"/>
      <c r="B354" s="2"/>
      <c r="C354" s="2"/>
      <c r="D354" s="2"/>
      <c r="E354" s="2"/>
      <c r="F354" s="2"/>
      <c r="G354" s="5"/>
      <c r="H354" s="5"/>
      <c r="I354" s="5"/>
      <c r="J354" s="5"/>
      <c r="K354" s="5"/>
      <c r="L354" s="5"/>
      <c r="M354" s="13"/>
    </row>
    <row r="355" spans="1:13">
      <c r="A355" s="2"/>
      <c r="B355" s="2"/>
      <c r="C355" s="2"/>
      <c r="D355" s="2"/>
      <c r="E355" s="2"/>
      <c r="F355" s="2"/>
      <c r="G355" s="5"/>
      <c r="H355" s="5"/>
      <c r="I355" s="5"/>
      <c r="J355" s="5"/>
      <c r="K355" s="5"/>
      <c r="L355" s="5"/>
      <c r="M355" s="13"/>
    </row>
    <row r="356" spans="1:13">
      <c r="A356" s="2"/>
      <c r="B356" s="2"/>
      <c r="C356" s="2"/>
      <c r="D356" s="2"/>
      <c r="E356" s="2"/>
      <c r="F356" s="2"/>
      <c r="G356" s="5"/>
      <c r="H356" s="5"/>
      <c r="I356" s="5"/>
      <c r="J356" s="5"/>
      <c r="K356" s="5"/>
      <c r="L356" s="5"/>
      <c r="M356" s="13"/>
    </row>
    <row r="357" spans="1:13">
      <c r="A357" s="2"/>
      <c r="B357" s="2"/>
      <c r="C357" s="2"/>
      <c r="D357" s="2"/>
      <c r="E357" s="2"/>
      <c r="F357" s="2"/>
      <c r="G357" s="5"/>
      <c r="H357" s="5"/>
      <c r="I357" s="5"/>
      <c r="J357" s="5"/>
      <c r="K357" s="5"/>
      <c r="L357" s="5"/>
      <c r="M357" s="13"/>
    </row>
    <row r="358" spans="1:13">
      <c r="A358" s="2"/>
      <c r="B358" s="2"/>
      <c r="C358" s="2"/>
      <c r="D358" s="2"/>
      <c r="E358" s="2"/>
      <c r="F358" s="2"/>
      <c r="G358" s="5"/>
      <c r="H358" s="5"/>
      <c r="I358" s="5"/>
      <c r="J358" s="5"/>
      <c r="K358" s="5"/>
      <c r="L358" s="5"/>
      <c r="M358" s="13"/>
    </row>
    <row r="359" spans="1:13">
      <c r="A359" s="2"/>
      <c r="B359" s="2"/>
      <c r="C359" s="2"/>
      <c r="D359" s="2"/>
      <c r="E359" s="2"/>
      <c r="F359" s="2"/>
      <c r="G359" s="5"/>
      <c r="H359" s="5"/>
      <c r="I359" s="5"/>
      <c r="J359" s="5"/>
      <c r="K359" s="5"/>
      <c r="L359" s="5"/>
      <c r="M359" s="13"/>
    </row>
    <row r="360" spans="1:13">
      <c r="A360" s="2"/>
      <c r="B360" s="2"/>
      <c r="C360" s="2"/>
      <c r="D360" s="2"/>
      <c r="E360" s="2"/>
      <c r="F360" s="2"/>
      <c r="G360" s="5"/>
      <c r="H360" s="5"/>
      <c r="I360" s="5"/>
      <c r="J360" s="5"/>
      <c r="K360" s="5"/>
      <c r="L360" s="5"/>
      <c r="M360" s="13"/>
    </row>
    <row r="361" spans="1:13">
      <c r="A361" s="2"/>
      <c r="B361" s="2"/>
      <c r="C361" s="2"/>
      <c r="D361" s="2"/>
      <c r="E361" s="2"/>
      <c r="F361" s="2"/>
      <c r="G361" s="5"/>
      <c r="H361" s="5"/>
      <c r="I361" s="5"/>
      <c r="J361" s="5"/>
      <c r="K361" s="5"/>
      <c r="L361" s="5"/>
      <c r="M361" s="13"/>
    </row>
    <row r="362" spans="1:13">
      <c r="A362" s="2"/>
      <c r="B362" s="2"/>
      <c r="C362" s="2"/>
      <c r="D362" s="2"/>
      <c r="E362" s="2"/>
      <c r="F362" s="2"/>
      <c r="G362" s="5"/>
      <c r="H362" s="5"/>
      <c r="I362" s="5"/>
      <c r="J362" s="5"/>
      <c r="K362" s="5"/>
      <c r="L362" s="5"/>
      <c r="M362" s="13"/>
    </row>
    <row r="363" spans="1:13">
      <c r="A363" s="2"/>
      <c r="B363" s="2"/>
      <c r="C363" s="2"/>
      <c r="D363" s="2"/>
      <c r="E363" s="2"/>
      <c r="F363" s="2"/>
      <c r="G363" s="5"/>
      <c r="H363" s="5"/>
      <c r="I363" s="5"/>
      <c r="J363" s="5"/>
      <c r="K363" s="5"/>
      <c r="L363" s="5"/>
      <c r="M363" s="13"/>
    </row>
    <row r="364" spans="1:13">
      <c r="A364" s="2"/>
      <c r="B364" s="2"/>
      <c r="C364" s="2"/>
      <c r="D364" s="2"/>
      <c r="E364" s="2"/>
      <c r="F364" s="2"/>
      <c r="G364" s="5"/>
      <c r="H364" s="5"/>
      <c r="I364" s="5"/>
      <c r="J364" s="5"/>
      <c r="K364" s="5"/>
      <c r="L364" s="5"/>
      <c r="M364" s="13"/>
    </row>
    <row r="365" spans="1:13">
      <c r="A365" s="2"/>
      <c r="B365" s="2"/>
      <c r="C365" s="2"/>
      <c r="D365" s="2"/>
      <c r="E365" s="2"/>
      <c r="F365" s="2"/>
      <c r="G365" s="5"/>
      <c r="H365" s="5"/>
      <c r="I365" s="5"/>
      <c r="J365" s="5"/>
      <c r="K365" s="5"/>
      <c r="L365" s="5"/>
      <c r="M365" s="13"/>
    </row>
    <row r="366" spans="1:13">
      <c r="A366" s="2"/>
      <c r="B366" s="2"/>
      <c r="C366" s="2"/>
      <c r="D366" s="2"/>
      <c r="E366" s="2"/>
      <c r="F366" s="2"/>
      <c r="G366" s="5"/>
      <c r="H366" s="5"/>
      <c r="I366" s="5"/>
      <c r="J366" s="5"/>
      <c r="K366" s="5"/>
      <c r="L366" s="5"/>
      <c r="M366" s="13"/>
    </row>
    <row r="367" spans="1:13">
      <c r="A367" s="2"/>
      <c r="B367" s="2"/>
      <c r="C367" s="2"/>
      <c r="D367" s="2"/>
      <c r="E367" s="2"/>
      <c r="F367" s="2"/>
      <c r="G367" s="5"/>
      <c r="H367" s="5"/>
      <c r="I367" s="5"/>
      <c r="J367" s="5"/>
      <c r="K367" s="5"/>
      <c r="L367" s="5"/>
      <c r="M367" s="13"/>
    </row>
    <row r="368" spans="1:13">
      <c r="A368" s="2"/>
      <c r="B368" s="2"/>
      <c r="C368" s="2"/>
      <c r="D368" s="2"/>
      <c r="E368" s="2"/>
      <c r="F368" s="2"/>
      <c r="G368" s="5"/>
      <c r="H368" s="5"/>
      <c r="I368" s="5"/>
      <c r="J368" s="5"/>
      <c r="K368" s="5"/>
      <c r="L368" s="5"/>
      <c r="M368" s="13"/>
    </row>
    <row r="369" spans="1:13">
      <c r="A369" s="2"/>
      <c r="B369" s="2"/>
      <c r="C369" s="2"/>
      <c r="D369" s="2"/>
      <c r="E369" s="2"/>
      <c r="F369" s="2"/>
      <c r="G369" s="5"/>
      <c r="H369" s="5"/>
      <c r="I369" s="5"/>
      <c r="J369" s="5"/>
      <c r="K369" s="5"/>
      <c r="L369" s="5"/>
      <c r="M369" s="13"/>
    </row>
    <row r="370" spans="1:13">
      <c r="A370" s="2"/>
      <c r="B370" s="2"/>
      <c r="C370" s="2"/>
      <c r="D370" s="2"/>
      <c r="E370" s="2"/>
      <c r="F370" s="2"/>
      <c r="G370" s="5"/>
      <c r="H370" s="5"/>
      <c r="I370" s="5"/>
      <c r="J370" s="5"/>
      <c r="K370" s="5"/>
      <c r="L370" s="5"/>
      <c r="M370" s="13"/>
    </row>
    <row r="371" spans="1:13">
      <c r="A371" s="2"/>
      <c r="B371" s="2"/>
      <c r="C371" s="2"/>
      <c r="D371" s="2"/>
      <c r="E371" s="2"/>
      <c r="F371" s="2"/>
      <c r="G371" s="5"/>
      <c r="H371" s="5"/>
      <c r="I371" s="5"/>
      <c r="J371" s="5"/>
      <c r="K371" s="5"/>
      <c r="L371" s="5"/>
      <c r="M371" s="13"/>
    </row>
    <row r="372" spans="1:13">
      <c r="A372" s="2"/>
      <c r="B372" s="2"/>
      <c r="C372" s="2"/>
      <c r="D372" s="2"/>
      <c r="E372" s="2"/>
      <c r="F372" s="2"/>
      <c r="G372" s="5"/>
      <c r="H372" s="5"/>
      <c r="I372" s="5"/>
      <c r="J372" s="5"/>
      <c r="K372" s="5"/>
      <c r="L372" s="5"/>
      <c r="M372" s="13"/>
    </row>
    <row r="373" spans="1:13">
      <c r="A373" s="2"/>
      <c r="B373" s="2"/>
      <c r="C373" s="2"/>
      <c r="D373" s="2"/>
      <c r="E373" s="2"/>
      <c r="F373" s="2"/>
      <c r="G373" s="5"/>
      <c r="H373" s="5"/>
      <c r="I373" s="5"/>
      <c r="J373" s="5"/>
      <c r="K373" s="5"/>
      <c r="L373" s="5"/>
      <c r="M373" s="13"/>
    </row>
    <row r="374" spans="1:13">
      <c r="A374" s="2"/>
      <c r="B374" s="2"/>
      <c r="C374" s="2"/>
      <c r="D374" s="2"/>
      <c r="E374" s="2"/>
      <c r="F374" s="2"/>
      <c r="G374" s="5"/>
      <c r="H374" s="5"/>
      <c r="I374" s="5"/>
      <c r="J374" s="5"/>
      <c r="K374" s="5"/>
      <c r="L374" s="5"/>
      <c r="M374" s="13"/>
    </row>
    <row r="375" spans="1:13">
      <c r="A375" s="2"/>
      <c r="B375" s="2"/>
      <c r="C375" s="2"/>
      <c r="D375" s="2"/>
      <c r="E375" s="2"/>
      <c r="F375" s="2"/>
      <c r="G375" s="5"/>
      <c r="H375" s="5"/>
      <c r="I375" s="5"/>
      <c r="J375" s="5"/>
      <c r="K375" s="5"/>
      <c r="L375" s="5"/>
      <c r="M375" s="13"/>
    </row>
    <row r="376" spans="1:13">
      <c r="A376" s="2"/>
      <c r="B376" s="2"/>
      <c r="C376" s="2"/>
      <c r="D376" s="2"/>
      <c r="E376" s="2"/>
      <c r="F376" s="2"/>
      <c r="G376" s="5"/>
      <c r="H376" s="5"/>
      <c r="I376" s="5"/>
      <c r="J376" s="5"/>
      <c r="K376" s="5"/>
      <c r="L376" s="5"/>
      <c r="M376" s="13"/>
    </row>
    <row r="377" spans="1:13">
      <c r="A377" s="2"/>
      <c r="B377" s="2"/>
      <c r="C377" s="2"/>
      <c r="D377" s="2"/>
      <c r="E377" s="2"/>
      <c r="F377" s="2"/>
      <c r="G377" s="5"/>
      <c r="H377" s="5"/>
      <c r="I377" s="5"/>
      <c r="J377" s="5"/>
      <c r="K377" s="5"/>
      <c r="L377" s="5"/>
      <c r="M377" s="13"/>
    </row>
    <row r="378" spans="1:13">
      <c r="A378" s="2"/>
      <c r="B378" s="2"/>
      <c r="C378" s="2"/>
      <c r="D378" s="2"/>
      <c r="E378" s="2"/>
      <c r="F378" s="2"/>
      <c r="G378" s="5"/>
      <c r="H378" s="5"/>
      <c r="I378" s="5"/>
      <c r="J378" s="5"/>
      <c r="K378" s="5"/>
      <c r="L378" s="5"/>
      <c r="M378" s="13"/>
    </row>
    <row r="379" spans="1:13">
      <c r="A379" s="2"/>
      <c r="B379" s="2"/>
      <c r="C379" s="2"/>
      <c r="D379" s="2"/>
      <c r="E379" s="2"/>
      <c r="F379" s="2"/>
      <c r="G379" s="5"/>
      <c r="H379" s="5"/>
      <c r="I379" s="5"/>
      <c r="J379" s="5"/>
      <c r="K379" s="5"/>
      <c r="L379" s="5"/>
      <c r="M379" s="13"/>
    </row>
    <row r="380" spans="1:13">
      <c r="A380" s="2"/>
      <c r="B380" s="2"/>
      <c r="C380" s="2"/>
      <c r="D380" s="2"/>
      <c r="E380" s="2"/>
      <c r="F380" s="2"/>
      <c r="G380" s="5"/>
      <c r="H380" s="5"/>
      <c r="I380" s="5"/>
      <c r="J380" s="5"/>
      <c r="K380" s="5"/>
      <c r="L380" s="5"/>
      <c r="M380" s="13"/>
    </row>
    <row r="381" spans="1:13">
      <c r="A381" s="2"/>
      <c r="B381" s="2"/>
      <c r="C381" s="2"/>
      <c r="D381" s="2"/>
      <c r="E381" s="2"/>
      <c r="F381" s="2"/>
      <c r="G381" s="5"/>
      <c r="H381" s="5"/>
      <c r="I381" s="5"/>
      <c r="J381" s="5"/>
      <c r="K381" s="5"/>
      <c r="L381" s="5"/>
      <c r="M381" s="13"/>
    </row>
    <row r="382" spans="1:13">
      <c r="A382" s="2"/>
      <c r="B382" s="2"/>
      <c r="C382" s="2"/>
      <c r="D382" s="2"/>
      <c r="E382" s="2"/>
      <c r="F382" s="2"/>
      <c r="G382" s="5"/>
      <c r="H382" s="5"/>
      <c r="I382" s="5"/>
      <c r="J382" s="5"/>
      <c r="K382" s="5"/>
      <c r="L382" s="5"/>
      <c r="M382" s="13"/>
    </row>
    <row r="383" spans="1:13">
      <c r="A383" s="2"/>
      <c r="B383" s="2"/>
      <c r="C383" s="2"/>
      <c r="D383" s="2"/>
      <c r="E383" s="2"/>
      <c r="F383" s="2"/>
      <c r="G383" s="5"/>
      <c r="H383" s="5"/>
      <c r="I383" s="5"/>
      <c r="J383" s="5"/>
      <c r="K383" s="5"/>
      <c r="L383" s="5"/>
      <c r="M383" s="13"/>
    </row>
    <row r="384" spans="1:13">
      <c r="A384" s="2"/>
      <c r="B384" s="2"/>
      <c r="C384" s="2"/>
      <c r="D384" s="2"/>
      <c r="E384" s="2"/>
      <c r="F384" s="2"/>
      <c r="G384" s="5"/>
      <c r="H384" s="5"/>
      <c r="I384" s="5"/>
      <c r="J384" s="5"/>
      <c r="K384" s="5"/>
      <c r="L384" s="5"/>
      <c r="M384" s="13"/>
    </row>
    <row r="385" spans="1:13">
      <c r="A385" s="2"/>
      <c r="B385" s="2"/>
      <c r="C385" s="2"/>
      <c r="D385" s="2"/>
      <c r="E385" s="2"/>
      <c r="F385" s="2"/>
      <c r="G385" s="5"/>
      <c r="H385" s="5"/>
      <c r="I385" s="5"/>
      <c r="J385" s="5"/>
      <c r="K385" s="5"/>
      <c r="L385" s="5"/>
      <c r="M385" s="13"/>
    </row>
    <row r="386" spans="1:13">
      <c r="A386" s="2"/>
      <c r="B386" s="2"/>
      <c r="C386" s="2"/>
      <c r="D386" s="2"/>
      <c r="E386" s="2"/>
      <c r="F386" s="2"/>
      <c r="G386" s="5"/>
      <c r="H386" s="5"/>
      <c r="I386" s="5"/>
      <c r="J386" s="5"/>
      <c r="K386" s="5"/>
      <c r="L386" s="5"/>
      <c r="M386" s="13"/>
    </row>
    <row r="387" spans="1:13">
      <c r="A387" s="2"/>
      <c r="B387" s="2"/>
      <c r="C387" s="2"/>
      <c r="D387" s="2"/>
      <c r="E387" s="2"/>
      <c r="F387" s="2"/>
      <c r="G387" s="5"/>
      <c r="H387" s="5"/>
      <c r="I387" s="5"/>
      <c r="J387" s="5"/>
      <c r="K387" s="5"/>
      <c r="L387" s="5"/>
      <c r="M387" s="13"/>
    </row>
    <row r="388" spans="1:13">
      <c r="A388" s="2"/>
      <c r="B388" s="2"/>
      <c r="C388" s="2"/>
      <c r="D388" s="2"/>
      <c r="E388" s="2"/>
      <c r="F388" s="2"/>
      <c r="G388" s="5"/>
      <c r="H388" s="5"/>
      <c r="I388" s="5"/>
      <c r="J388" s="5"/>
      <c r="K388" s="5"/>
      <c r="L388" s="5"/>
      <c r="M388" s="13"/>
    </row>
    <row r="389" spans="1:13">
      <c r="A389" s="2"/>
      <c r="B389" s="2"/>
      <c r="C389" s="2"/>
      <c r="D389" s="2"/>
      <c r="E389" s="2"/>
      <c r="F389" s="2"/>
      <c r="G389" s="5"/>
      <c r="H389" s="5"/>
      <c r="I389" s="5"/>
      <c r="J389" s="5"/>
      <c r="K389" s="5"/>
      <c r="L389" s="5"/>
      <c r="M389" s="13"/>
    </row>
    <row r="390" spans="1:13">
      <c r="A390" s="2"/>
      <c r="B390" s="2"/>
      <c r="C390" s="2"/>
      <c r="D390" s="2"/>
      <c r="E390" s="2"/>
      <c r="F390" s="2"/>
      <c r="G390" s="5"/>
      <c r="H390" s="5"/>
      <c r="I390" s="5"/>
      <c r="J390" s="5"/>
      <c r="K390" s="5"/>
      <c r="L390" s="5"/>
      <c r="M390" s="13"/>
    </row>
    <row r="391" spans="1:13">
      <c r="A391" s="2"/>
      <c r="B391" s="2"/>
      <c r="C391" s="2"/>
      <c r="D391" s="2"/>
      <c r="E391" s="2"/>
      <c r="F391" s="2"/>
      <c r="G391" s="5"/>
      <c r="H391" s="5"/>
      <c r="I391" s="5"/>
      <c r="J391" s="5"/>
      <c r="K391" s="5"/>
      <c r="L391" s="5"/>
      <c r="M391" s="13"/>
    </row>
    <row r="392" spans="1:13">
      <c r="A392" s="2"/>
      <c r="B392" s="2"/>
      <c r="C392" s="2"/>
      <c r="D392" s="2"/>
      <c r="E392" s="2"/>
      <c r="F392" s="2"/>
      <c r="G392" s="5"/>
      <c r="H392" s="5"/>
      <c r="I392" s="5"/>
      <c r="J392" s="5"/>
      <c r="K392" s="5"/>
      <c r="L392" s="5"/>
      <c r="M392" s="13"/>
    </row>
    <row r="393" spans="1:13">
      <c r="A393" s="2"/>
      <c r="B393" s="2"/>
      <c r="C393" s="2"/>
      <c r="D393" s="2"/>
      <c r="E393" s="2"/>
      <c r="F393" s="2"/>
      <c r="G393" s="5"/>
      <c r="H393" s="5"/>
      <c r="I393" s="5"/>
      <c r="J393" s="5"/>
      <c r="K393" s="5"/>
      <c r="L393" s="5"/>
      <c r="M393" s="13"/>
    </row>
    <row r="394" spans="1:13">
      <c r="A394" s="2"/>
      <c r="B394" s="2"/>
      <c r="C394" s="2"/>
      <c r="D394" s="2"/>
      <c r="E394" s="2"/>
      <c r="F394" s="2"/>
      <c r="G394" s="5"/>
      <c r="H394" s="5"/>
      <c r="I394" s="5"/>
      <c r="J394" s="5"/>
      <c r="K394" s="5"/>
      <c r="L394" s="5"/>
      <c r="M394" s="13"/>
    </row>
    <row r="395" spans="1:13">
      <c r="A395" s="2"/>
      <c r="B395" s="2"/>
      <c r="C395" s="2"/>
      <c r="D395" s="2"/>
      <c r="E395" s="2"/>
      <c r="F395" s="2"/>
      <c r="G395" s="5"/>
      <c r="H395" s="5"/>
      <c r="I395" s="5"/>
      <c r="J395" s="5"/>
      <c r="K395" s="5"/>
      <c r="L395" s="5"/>
      <c r="M395" s="13"/>
    </row>
    <row r="396" spans="1:13">
      <c r="A396" s="2"/>
      <c r="B396" s="2"/>
      <c r="C396" s="2"/>
      <c r="D396" s="2"/>
      <c r="E396" s="2"/>
      <c r="F396" s="2"/>
      <c r="G396" s="5"/>
      <c r="H396" s="5"/>
      <c r="I396" s="5"/>
      <c r="J396" s="5"/>
      <c r="K396" s="5"/>
      <c r="L396" s="5"/>
      <c r="M396" s="13"/>
    </row>
    <row r="397" spans="1:13">
      <c r="A397" s="2"/>
      <c r="B397" s="2"/>
      <c r="C397" s="2"/>
      <c r="D397" s="2"/>
      <c r="E397" s="2"/>
      <c r="F397" s="2"/>
      <c r="G397" s="5"/>
      <c r="H397" s="5"/>
      <c r="I397" s="5"/>
      <c r="J397" s="5"/>
      <c r="K397" s="5"/>
      <c r="L397" s="5"/>
      <c r="M397" s="13"/>
    </row>
    <row r="398" spans="1:13">
      <c r="A398" s="2"/>
      <c r="B398" s="2"/>
      <c r="C398" s="2"/>
      <c r="D398" s="2"/>
      <c r="E398" s="2"/>
      <c r="F398" s="2"/>
      <c r="G398" s="5"/>
      <c r="H398" s="5"/>
      <c r="I398" s="5"/>
      <c r="J398" s="5"/>
      <c r="K398" s="5"/>
      <c r="L398" s="5"/>
      <c r="M398" s="13"/>
    </row>
    <row r="399" spans="1:13">
      <c r="A399" s="2"/>
      <c r="B399" s="2"/>
      <c r="C399" s="2"/>
      <c r="D399" s="2"/>
      <c r="E399" s="2"/>
      <c r="F399" s="2"/>
      <c r="G399" s="5"/>
      <c r="H399" s="5"/>
      <c r="I399" s="5"/>
      <c r="J399" s="5"/>
      <c r="K399" s="5"/>
      <c r="L399" s="5"/>
      <c r="M399" s="13"/>
    </row>
    <row r="400" spans="1:13">
      <c r="A400" s="2"/>
      <c r="B400" s="2"/>
      <c r="C400" s="2"/>
      <c r="D400" s="2"/>
      <c r="E400" s="2"/>
      <c r="F400" s="2"/>
      <c r="G400" s="5"/>
      <c r="H400" s="5"/>
      <c r="I400" s="5"/>
      <c r="J400" s="5"/>
      <c r="K400" s="5"/>
      <c r="L400" s="5"/>
      <c r="M400" s="13"/>
    </row>
    <row r="401" spans="1:13">
      <c r="A401" s="2"/>
      <c r="B401" s="2"/>
      <c r="C401" s="2"/>
      <c r="D401" s="2"/>
      <c r="E401" s="2"/>
      <c r="F401" s="2"/>
      <c r="G401" s="5"/>
      <c r="H401" s="5"/>
      <c r="I401" s="5"/>
      <c r="J401" s="5"/>
      <c r="K401" s="5"/>
      <c r="L401" s="5"/>
      <c r="M401" s="13"/>
    </row>
    <row r="402" spans="1:13">
      <c r="A402" s="2"/>
      <c r="B402" s="2"/>
      <c r="C402" s="2"/>
      <c r="D402" s="2"/>
      <c r="E402" s="2"/>
      <c r="F402" s="2"/>
      <c r="G402" s="5"/>
      <c r="H402" s="5"/>
      <c r="I402" s="5"/>
      <c r="J402" s="5"/>
      <c r="K402" s="5"/>
      <c r="L402" s="5"/>
      <c r="M402" s="13"/>
    </row>
    <row r="403" spans="1:13">
      <c r="A403" s="2"/>
      <c r="B403" s="2"/>
      <c r="C403" s="2"/>
      <c r="D403" s="2"/>
      <c r="E403" s="2"/>
      <c r="F403" s="2"/>
      <c r="G403" s="5"/>
      <c r="H403" s="5"/>
      <c r="I403" s="5"/>
      <c r="J403" s="5"/>
      <c r="K403" s="5"/>
      <c r="L403" s="5"/>
      <c r="M403" s="13"/>
    </row>
    <row r="404" spans="1:13">
      <c r="A404" s="2"/>
      <c r="B404" s="2"/>
      <c r="C404" s="2"/>
      <c r="D404" s="2"/>
      <c r="E404" s="2"/>
      <c r="F404" s="2"/>
      <c r="G404" s="5"/>
      <c r="H404" s="5"/>
      <c r="I404" s="5"/>
      <c r="J404" s="5"/>
      <c r="K404" s="5"/>
      <c r="L404" s="5"/>
      <c r="M404" s="13"/>
    </row>
    <row r="405" spans="1:13">
      <c r="A405" s="2"/>
      <c r="B405" s="2"/>
      <c r="C405" s="2"/>
      <c r="D405" s="2"/>
      <c r="E405" s="2"/>
      <c r="F405" s="2"/>
      <c r="G405" s="5"/>
      <c r="H405" s="5"/>
      <c r="I405" s="5"/>
      <c r="J405" s="5"/>
      <c r="K405" s="5"/>
      <c r="L405" s="5"/>
      <c r="M405" s="13"/>
    </row>
    <row r="406" spans="1:13">
      <c r="A406" s="2"/>
      <c r="B406" s="2"/>
      <c r="C406" s="2"/>
      <c r="D406" s="2"/>
      <c r="E406" s="2"/>
      <c r="F406" s="2"/>
      <c r="G406" s="5"/>
      <c r="H406" s="5"/>
      <c r="I406" s="5"/>
      <c r="J406" s="5"/>
      <c r="K406" s="5"/>
      <c r="L406" s="5"/>
      <c r="M406" s="13"/>
    </row>
    <row r="407" spans="1:13">
      <c r="A407" s="2"/>
      <c r="B407" s="2"/>
      <c r="C407" s="2"/>
      <c r="D407" s="2"/>
      <c r="E407" s="2"/>
      <c r="F407" s="2"/>
      <c r="G407" s="5"/>
      <c r="H407" s="5"/>
      <c r="I407" s="5"/>
      <c r="J407" s="5"/>
      <c r="K407" s="5"/>
      <c r="L407" s="5"/>
      <c r="M407" s="13"/>
    </row>
    <row r="408" spans="1:13">
      <c r="A408" s="2"/>
      <c r="B408" s="2"/>
      <c r="C408" s="2"/>
      <c r="D408" s="2"/>
      <c r="E408" s="2"/>
      <c r="F408" s="2"/>
      <c r="G408" s="5"/>
      <c r="H408" s="5"/>
      <c r="I408" s="5"/>
      <c r="J408" s="5"/>
      <c r="K408" s="5"/>
      <c r="L408" s="5"/>
      <c r="M408" s="13"/>
    </row>
    <row r="409" spans="1:13">
      <c r="A409" s="2"/>
      <c r="B409" s="2"/>
      <c r="C409" s="2"/>
      <c r="D409" s="2"/>
      <c r="E409" s="2"/>
      <c r="F409" s="2"/>
      <c r="G409" s="5"/>
      <c r="H409" s="5"/>
      <c r="I409" s="5"/>
      <c r="J409" s="5"/>
      <c r="K409" s="5"/>
      <c r="L409" s="5"/>
      <c r="M409" s="13"/>
    </row>
    <row r="410" spans="1:13">
      <c r="A410" s="2"/>
      <c r="B410" s="2"/>
      <c r="C410" s="2"/>
      <c r="D410" s="2"/>
      <c r="E410" s="2"/>
      <c r="F410" s="2"/>
      <c r="G410" s="5"/>
      <c r="H410" s="5"/>
      <c r="I410" s="5"/>
      <c r="J410" s="5"/>
      <c r="K410" s="5"/>
      <c r="L410" s="5"/>
      <c r="M410" s="13"/>
    </row>
    <row r="411" spans="1:13">
      <c r="A411" s="2"/>
      <c r="B411" s="2"/>
      <c r="C411" s="2"/>
      <c r="D411" s="2"/>
      <c r="E411" s="2"/>
      <c r="F411" s="2"/>
      <c r="G411" s="5"/>
      <c r="H411" s="5"/>
      <c r="I411" s="5"/>
      <c r="J411" s="5"/>
      <c r="K411" s="5"/>
      <c r="L411" s="5"/>
      <c r="M411" s="13"/>
    </row>
    <row r="412" spans="1:13">
      <c r="A412" s="2"/>
      <c r="B412" s="2"/>
      <c r="C412" s="2"/>
      <c r="D412" s="2"/>
      <c r="E412" s="2"/>
      <c r="F412" s="2"/>
      <c r="G412" s="5"/>
      <c r="H412" s="5"/>
      <c r="I412" s="5"/>
      <c r="J412" s="5"/>
      <c r="K412" s="5"/>
      <c r="L412" s="5"/>
      <c r="M412" s="13"/>
    </row>
    <row r="413" spans="1:13">
      <c r="A413" s="2"/>
      <c r="B413" s="2"/>
      <c r="C413" s="2"/>
      <c r="D413" s="2"/>
      <c r="E413" s="2"/>
      <c r="F413" s="2"/>
      <c r="G413" s="5"/>
      <c r="H413" s="5"/>
      <c r="I413" s="5"/>
      <c r="J413" s="5"/>
      <c r="K413" s="5"/>
      <c r="L413" s="5"/>
      <c r="M413" s="13"/>
    </row>
    <row r="414" spans="1:13">
      <c r="A414" s="2"/>
      <c r="B414" s="2"/>
      <c r="C414" s="2"/>
      <c r="D414" s="2"/>
      <c r="E414" s="2"/>
      <c r="F414" s="2"/>
      <c r="G414" s="5"/>
      <c r="H414" s="5"/>
      <c r="I414" s="5"/>
      <c r="J414" s="5"/>
      <c r="K414" s="5"/>
      <c r="L414" s="5"/>
      <c r="M414" s="13"/>
    </row>
    <row r="415" spans="1:13">
      <c r="A415" s="2"/>
      <c r="B415" s="2"/>
      <c r="C415" s="2"/>
      <c r="D415" s="2"/>
      <c r="E415" s="2"/>
      <c r="F415" s="2"/>
      <c r="G415" s="5"/>
      <c r="H415" s="5"/>
      <c r="I415" s="5"/>
      <c r="J415" s="5"/>
      <c r="K415" s="5"/>
      <c r="L415" s="5"/>
      <c r="M415" s="13"/>
    </row>
    <row r="416" spans="1:13">
      <c r="A416" s="2"/>
      <c r="B416" s="2"/>
      <c r="C416" s="2"/>
      <c r="D416" s="2"/>
      <c r="E416" s="2"/>
      <c r="F416" s="2"/>
      <c r="G416" s="5"/>
      <c r="H416" s="5"/>
      <c r="I416" s="5"/>
      <c r="J416" s="5"/>
      <c r="K416" s="5"/>
      <c r="L416" s="5"/>
      <c r="M416" s="13"/>
    </row>
    <row r="417" spans="1:13">
      <c r="A417" s="2"/>
      <c r="B417" s="2"/>
      <c r="C417" s="2"/>
      <c r="D417" s="2"/>
      <c r="E417" s="2"/>
      <c r="F417" s="2"/>
      <c r="G417" s="5"/>
      <c r="H417" s="5"/>
      <c r="I417" s="5"/>
      <c r="J417" s="5"/>
      <c r="K417" s="5"/>
      <c r="L417" s="5"/>
      <c r="M417" s="13"/>
    </row>
    <row r="418" spans="1:13">
      <c r="A418" s="2"/>
      <c r="B418" s="2"/>
      <c r="C418" s="2"/>
      <c r="D418" s="2"/>
      <c r="E418" s="2"/>
      <c r="F418" s="2"/>
      <c r="G418" s="5"/>
      <c r="H418" s="5"/>
      <c r="I418" s="5"/>
      <c r="J418" s="5"/>
      <c r="K418" s="5"/>
      <c r="L418" s="5"/>
      <c r="M418" s="13"/>
    </row>
    <row r="419" spans="1:13">
      <c r="A419" s="2"/>
      <c r="B419" s="2"/>
      <c r="C419" s="2"/>
      <c r="D419" s="2"/>
      <c r="E419" s="2"/>
      <c r="F419" s="2"/>
      <c r="G419" s="5"/>
      <c r="H419" s="5"/>
      <c r="I419" s="5"/>
      <c r="J419" s="5"/>
      <c r="K419" s="5"/>
      <c r="L419" s="5"/>
      <c r="M419" s="13"/>
    </row>
    <row r="420" spans="1:13">
      <c r="A420" s="2"/>
      <c r="B420" s="2"/>
      <c r="C420" s="2"/>
      <c r="D420" s="2"/>
      <c r="E420" s="2"/>
      <c r="F420" s="2"/>
      <c r="G420" s="5"/>
      <c r="H420" s="5"/>
      <c r="I420" s="5"/>
      <c r="J420" s="5"/>
      <c r="K420" s="5"/>
      <c r="L420" s="5"/>
      <c r="M420" s="13"/>
    </row>
    <row r="421" spans="1:13">
      <c r="A421" s="2"/>
      <c r="B421" s="2"/>
      <c r="C421" s="2"/>
      <c r="D421" s="2"/>
      <c r="E421" s="2"/>
      <c r="F421" s="2"/>
      <c r="G421" s="5"/>
      <c r="H421" s="5"/>
      <c r="I421" s="5"/>
      <c r="J421" s="5"/>
      <c r="K421" s="5"/>
      <c r="L421" s="5"/>
      <c r="M421" s="13"/>
    </row>
    <row r="422" spans="1:13">
      <c r="A422" s="2"/>
      <c r="B422" s="2"/>
      <c r="C422" s="2"/>
      <c r="D422" s="2"/>
      <c r="E422" s="2"/>
      <c r="F422" s="2"/>
      <c r="G422" s="5"/>
      <c r="H422" s="5"/>
      <c r="I422" s="5"/>
      <c r="J422" s="5"/>
      <c r="K422" s="5"/>
      <c r="L422" s="5"/>
      <c r="M422" s="13"/>
    </row>
    <row r="423" spans="1:13">
      <c r="A423" s="2"/>
      <c r="B423" s="2"/>
      <c r="C423" s="2"/>
      <c r="D423" s="2"/>
      <c r="E423" s="2"/>
      <c r="F423" s="2"/>
      <c r="G423" s="5"/>
      <c r="H423" s="5"/>
      <c r="I423" s="5"/>
      <c r="J423" s="5"/>
      <c r="K423" s="5"/>
      <c r="L423" s="5"/>
      <c r="M423" s="13"/>
    </row>
    <row r="424" spans="1:13">
      <c r="A424" s="2"/>
      <c r="B424" s="2"/>
      <c r="C424" s="2"/>
      <c r="D424" s="2"/>
      <c r="E424" s="2"/>
      <c r="F424" s="2"/>
      <c r="G424" s="5"/>
      <c r="H424" s="5"/>
      <c r="I424" s="5"/>
      <c r="J424" s="5"/>
      <c r="K424" s="5"/>
      <c r="L424" s="5"/>
      <c r="M424" s="13"/>
    </row>
    <row r="425" spans="1:13">
      <c r="A425" s="2"/>
      <c r="B425" s="2"/>
      <c r="C425" s="2"/>
      <c r="D425" s="2"/>
      <c r="E425" s="2"/>
      <c r="F425" s="2"/>
      <c r="G425" s="5"/>
      <c r="H425" s="5"/>
      <c r="I425" s="5"/>
      <c r="J425" s="5"/>
      <c r="K425" s="5"/>
      <c r="L425" s="5"/>
      <c r="M425" s="13"/>
    </row>
    <row r="426" spans="1:13">
      <c r="A426" s="2"/>
      <c r="B426" s="2"/>
      <c r="C426" s="2"/>
      <c r="D426" s="2"/>
      <c r="E426" s="2"/>
      <c r="F426" s="2"/>
      <c r="G426" s="5"/>
      <c r="H426" s="5"/>
      <c r="I426" s="5"/>
      <c r="J426" s="5"/>
      <c r="K426" s="5"/>
      <c r="L426" s="5"/>
      <c r="M426" s="13"/>
    </row>
    <row r="427" spans="1:13">
      <c r="A427" s="2"/>
      <c r="B427" s="2"/>
      <c r="C427" s="2"/>
      <c r="D427" s="2"/>
      <c r="E427" s="2"/>
      <c r="F427" s="2"/>
      <c r="G427" s="5"/>
      <c r="H427" s="5"/>
      <c r="I427" s="5"/>
      <c r="J427" s="5"/>
      <c r="K427" s="5"/>
      <c r="L427" s="5"/>
      <c r="M427" s="13"/>
    </row>
    <row r="428" spans="1:13">
      <c r="A428" s="2"/>
      <c r="B428" s="2"/>
      <c r="C428" s="2"/>
      <c r="D428" s="2"/>
      <c r="E428" s="2"/>
      <c r="F428" s="2"/>
      <c r="G428" s="5"/>
      <c r="H428" s="5"/>
      <c r="I428" s="5"/>
      <c r="J428" s="5"/>
      <c r="K428" s="5"/>
      <c r="L428" s="5"/>
      <c r="M428" s="13"/>
    </row>
    <row r="429" spans="1:13">
      <c r="A429" s="2"/>
      <c r="B429" s="2"/>
      <c r="C429" s="2"/>
      <c r="D429" s="2"/>
      <c r="E429" s="2"/>
      <c r="F429" s="2"/>
      <c r="G429" s="5"/>
      <c r="H429" s="5"/>
      <c r="I429" s="5"/>
      <c r="J429" s="5"/>
      <c r="K429" s="5"/>
      <c r="L429" s="5"/>
      <c r="M429" s="13"/>
    </row>
    <row r="430" spans="1:13">
      <c r="A430" s="2"/>
      <c r="B430" s="2"/>
      <c r="C430" s="2"/>
      <c r="D430" s="2"/>
      <c r="E430" s="2"/>
      <c r="F430" s="2"/>
      <c r="G430" s="5"/>
      <c r="H430" s="5"/>
      <c r="I430" s="5"/>
      <c r="J430" s="5"/>
      <c r="K430" s="5"/>
      <c r="L430" s="5"/>
      <c r="M430" s="13"/>
    </row>
    <row r="431" spans="1:13">
      <c r="A431" s="2"/>
      <c r="B431" s="2"/>
      <c r="C431" s="2"/>
      <c r="D431" s="2"/>
      <c r="E431" s="2"/>
      <c r="F431" s="2"/>
      <c r="G431" s="5"/>
      <c r="H431" s="5"/>
      <c r="I431" s="5"/>
      <c r="J431" s="5"/>
      <c r="K431" s="5"/>
      <c r="L431" s="5"/>
      <c r="M431" s="13"/>
    </row>
    <row r="432" spans="1:13">
      <c r="A432" s="2"/>
      <c r="B432" s="2"/>
      <c r="C432" s="2"/>
      <c r="D432" s="2"/>
      <c r="E432" s="2"/>
      <c r="F432" s="2"/>
      <c r="G432" s="5"/>
      <c r="H432" s="5"/>
      <c r="I432" s="5"/>
      <c r="J432" s="5"/>
      <c r="K432" s="5"/>
      <c r="L432" s="5"/>
      <c r="M432" s="13"/>
    </row>
    <row r="433" spans="1:13">
      <c r="A433" s="2"/>
      <c r="B433" s="2"/>
      <c r="C433" s="2"/>
      <c r="D433" s="2"/>
      <c r="E433" s="2"/>
      <c r="F433" s="2"/>
      <c r="G433" s="5"/>
      <c r="H433" s="5"/>
      <c r="I433" s="5"/>
      <c r="J433" s="5"/>
      <c r="K433" s="5"/>
      <c r="L433" s="5"/>
      <c r="M433" s="13"/>
    </row>
    <row r="434" spans="1:13">
      <c r="A434" s="2"/>
      <c r="B434" s="2"/>
      <c r="C434" s="2"/>
      <c r="D434" s="2"/>
      <c r="E434" s="2"/>
      <c r="F434" s="2"/>
      <c r="G434" s="5"/>
      <c r="H434" s="5"/>
      <c r="I434" s="5"/>
      <c r="J434" s="5"/>
      <c r="K434" s="5"/>
      <c r="L434" s="5"/>
      <c r="M434" s="13"/>
    </row>
    <row r="435" spans="1:13">
      <c r="A435" s="2"/>
      <c r="B435" s="2"/>
      <c r="C435" s="2"/>
      <c r="D435" s="2"/>
      <c r="E435" s="2"/>
      <c r="F435" s="2"/>
      <c r="G435" s="5"/>
      <c r="H435" s="5"/>
      <c r="I435" s="5"/>
      <c r="J435" s="5"/>
      <c r="K435" s="5"/>
      <c r="L435" s="5"/>
      <c r="M435" s="13"/>
    </row>
    <row r="436" spans="1:13">
      <c r="A436" s="2"/>
      <c r="B436" s="2"/>
      <c r="C436" s="2"/>
      <c r="D436" s="2"/>
      <c r="E436" s="2"/>
      <c r="F436" s="2"/>
      <c r="G436" s="5"/>
      <c r="H436" s="5"/>
      <c r="I436" s="5"/>
      <c r="J436" s="5"/>
      <c r="K436" s="5"/>
      <c r="L436" s="5"/>
      <c r="M436" s="13"/>
    </row>
    <row r="437" spans="1:13">
      <c r="A437" s="2"/>
      <c r="B437" s="2"/>
      <c r="C437" s="2"/>
      <c r="D437" s="2"/>
      <c r="E437" s="2"/>
      <c r="F437" s="2"/>
      <c r="G437" s="5"/>
      <c r="H437" s="5"/>
      <c r="I437" s="5"/>
      <c r="J437" s="5"/>
      <c r="K437" s="5"/>
      <c r="L437" s="5"/>
      <c r="M437" s="13"/>
    </row>
    <row r="438" spans="1:13">
      <c r="A438" s="2"/>
      <c r="B438" s="2"/>
      <c r="C438" s="2"/>
      <c r="D438" s="2"/>
      <c r="E438" s="2"/>
      <c r="F438" s="2"/>
      <c r="G438" s="5"/>
      <c r="H438" s="5"/>
      <c r="I438" s="5"/>
      <c r="J438" s="5"/>
      <c r="K438" s="5"/>
      <c r="L438" s="5"/>
      <c r="M438" s="13"/>
    </row>
    <row r="439" spans="1:13">
      <c r="A439" s="2"/>
      <c r="B439" s="2"/>
      <c r="C439" s="2"/>
      <c r="D439" s="2"/>
      <c r="E439" s="2"/>
      <c r="F439" s="2"/>
      <c r="G439" s="5"/>
      <c r="H439" s="5"/>
      <c r="I439" s="5"/>
      <c r="J439" s="5"/>
      <c r="K439" s="5"/>
      <c r="L439" s="5"/>
      <c r="M439" s="13"/>
    </row>
    <row r="440" spans="1:13">
      <c r="A440" s="2"/>
      <c r="B440" s="2"/>
      <c r="C440" s="2"/>
      <c r="D440" s="2"/>
      <c r="E440" s="2"/>
      <c r="F440" s="2"/>
      <c r="G440" s="5"/>
      <c r="H440" s="5"/>
      <c r="I440" s="5"/>
      <c r="J440" s="5"/>
      <c r="K440" s="5"/>
      <c r="L440" s="5"/>
      <c r="M440" s="13"/>
    </row>
    <row r="441" spans="1:13">
      <c r="A441" s="2"/>
      <c r="B441" s="2"/>
      <c r="C441" s="2"/>
      <c r="D441" s="2"/>
      <c r="E441" s="2"/>
      <c r="F441" s="2"/>
      <c r="G441" s="5"/>
      <c r="H441" s="5"/>
      <c r="I441" s="5"/>
      <c r="J441" s="5"/>
      <c r="K441" s="5"/>
      <c r="L441" s="5"/>
      <c r="M441" s="13"/>
    </row>
    <row r="442" spans="1:13">
      <c r="A442" s="2"/>
      <c r="B442" s="2"/>
      <c r="C442" s="2"/>
      <c r="D442" s="2"/>
      <c r="E442" s="2"/>
      <c r="F442" s="2"/>
      <c r="G442" s="5"/>
      <c r="H442" s="5"/>
      <c r="I442" s="5"/>
      <c r="J442" s="5"/>
      <c r="K442" s="5"/>
      <c r="L442" s="5"/>
      <c r="M442" s="13"/>
    </row>
    <row r="443" spans="1:13">
      <c r="A443" s="2"/>
      <c r="B443" s="2"/>
      <c r="C443" s="2"/>
      <c r="D443" s="2"/>
      <c r="E443" s="2"/>
      <c r="F443" s="2"/>
      <c r="G443" s="5"/>
      <c r="H443" s="5"/>
      <c r="I443" s="5"/>
      <c r="J443" s="5"/>
      <c r="K443" s="5"/>
      <c r="L443" s="5"/>
      <c r="M443" s="13"/>
    </row>
    <row r="444" spans="1:13">
      <c r="A444" s="2"/>
      <c r="B444" s="2"/>
      <c r="C444" s="2"/>
      <c r="D444" s="2"/>
      <c r="E444" s="2"/>
      <c r="F444" s="2"/>
      <c r="G444" s="5"/>
      <c r="H444" s="5"/>
      <c r="I444" s="5"/>
      <c r="J444" s="5"/>
      <c r="K444" s="5"/>
      <c r="L444" s="5"/>
      <c r="M444" s="13"/>
    </row>
    <row r="445" spans="1:13">
      <c r="A445" s="2"/>
      <c r="B445" s="2"/>
      <c r="C445" s="2"/>
      <c r="D445" s="2"/>
      <c r="E445" s="2"/>
      <c r="F445" s="2"/>
      <c r="G445" s="5"/>
      <c r="H445" s="5"/>
      <c r="I445" s="5"/>
      <c r="J445" s="5"/>
      <c r="K445" s="5"/>
      <c r="L445" s="5"/>
      <c r="M445" s="13"/>
    </row>
    <row r="446" spans="1:13">
      <c r="A446" s="2"/>
      <c r="B446" s="2"/>
      <c r="C446" s="2"/>
      <c r="D446" s="2"/>
      <c r="E446" s="2"/>
      <c r="F446" s="2"/>
      <c r="G446" s="5"/>
      <c r="H446" s="5"/>
      <c r="I446" s="5"/>
      <c r="J446" s="5"/>
      <c r="K446" s="5"/>
      <c r="L446" s="5"/>
      <c r="M446" s="13"/>
    </row>
    <row r="447" spans="1:13">
      <c r="A447" s="2"/>
      <c r="B447" s="2"/>
      <c r="C447" s="2"/>
      <c r="D447" s="2"/>
      <c r="E447" s="2"/>
      <c r="F447" s="2"/>
      <c r="G447" s="5"/>
      <c r="H447" s="5"/>
      <c r="I447" s="5"/>
      <c r="J447" s="5"/>
      <c r="K447" s="5"/>
      <c r="L447" s="5"/>
      <c r="M447" s="13"/>
    </row>
    <row r="448" spans="1:13">
      <c r="A448" s="2"/>
      <c r="B448" s="2"/>
      <c r="C448" s="2"/>
      <c r="D448" s="2"/>
      <c r="E448" s="2"/>
      <c r="F448" s="2"/>
      <c r="G448" s="5"/>
      <c r="H448" s="5"/>
      <c r="I448" s="5"/>
      <c r="J448" s="5"/>
      <c r="K448" s="5"/>
      <c r="L448" s="5"/>
      <c r="M448" s="13"/>
    </row>
    <row r="449" spans="1:13">
      <c r="A449" s="2"/>
      <c r="B449" s="2"/>
      <c r="C449" s="2"/>
      <c r="D449" s="2"/>
      <c r="E449" s="2"/>
      <c r="F449" s="2"/>
      <c r="G449" s="5"/>
      <c r="H449" s="5"/>
      <c r="I449" s="5"/>
      <c r="J449" s="5"/>
      <c r="K449" s="5"/>
      <c r="L449" s="5"/>
      <c r="M449" s="13"/>
    </row>
    <row r="450" spans="1:13">
      <c r="A450" s="2"/>
      <c r="B450" s="2"/>
      <c r="C450" s="2"/>
      <c r="D450" s="2"/>
      <c r="E450" s="2"/>
      <c r="F450" s="2"/>
      <c r="G450" s="5"/>
      <c r="H450" s="5"/>
      <c r="I450" s="5"/>
      <c r="J450" s="5"/>
      <c r="K450" s="5"/>
      <c r="L450" s="5"/>
      <c r="M450" s="13"/>
    </row>
    <row r="451" spans="1:13">
      <c r="A451" s="2"/>
      <c r="B451" s="2"/>
      <c r="C451" s="2"/>
      <c r="D451" s="2"/>
      <c r="E451" s="2"/>
      <c r="F451" s="2"/>
      <c r="G451" s="5"/>
      <c r="H451" s="5"/>
      <c r="I451" s="5"/>
      <c r="J451" s="5"/>
      <c r="K451" s="5"/>
      <c r="L451" s="5"/>
      <c r="M451" s="13"/>
    </row>
    <row r="452" spans="1:13">
      <c r="A452" s="2"/>
      <c r="B452" s="2"/>
      <c r="C452" s="2"/>
      <c r="D452" s="2"/>
      <c r="E452" s="2"/>
      <c r="F452" s="2"/>
      <c r="G452" s="5"/>
      <c r="H452" s="5"/>
      <c r="I452" s="5"/>
      <c r="J452" s="5"/>
      <c r="K452" s="5"/>
      <c r="L452" s="5"/>
      <c r="M452" s="13"/>
    </row>
    <row r="453" spans="1:13">
      <c r="A453" s="2"/>
      <c r="B453" s="2"/>
      <c r="C453" s="2"/>
      <c r="D453" s="2"/>
      <c r="E453" s="2"/>
      <c r="F453" s="2"/>
      <c r="G453" s="5"/>
      <c r="H453" s="5"/>
      <c r="I453" s="5"/>
      <c r="J453" s="5"/>
      <c r="K453" s="5"/>
      <c r="L453" s="5"/>
      <c r="M453" s="13"/>
    </row>
    <row r="454" spans="1:13">
      <c r="A454" s="2"/>
      <c r="B454" s="2"/>
      <c r="C454" s="2"/>
      <c r="D454" s="2"/>
      <c r="E454" s="2"/>
      <c r="F454" s="2"/>
      <c r="G454" s="5"/>
      <c r="H454" s="5"/>
      <c r="I454" s="5"/>
      <c r="J454" s="5"/>
      <c r="K454" s="5"/>
      <c r="L454" s="5"/>
      <c r="M454" s="13"/>
    </row>
    <row r="455" spans="1:13">
      <c r="A455" s="2"/>
      <c r="B455" s="2"/>
      <c r="C455" s="2"/>
      <c r="D455" s="2"/>
      <c r="E455" s="2"/>
      <c r="F455" s="2"/>
      <c r="G455" s="5"/>
      <c r="H455" s="5"/>
      <c r="I455" s="5"/>
      <c r="J455" s="5"/>
      <c r="K455" s="5"/>
      <c r="L455" s="5"/>
      <c r="M455" s="13"/>
    </row>
    <row r="456" spans="1:13">
      <c r="A456" s="2"/>
      <c r="B456" s="2"/>
      <c r="C456" s="2"/>
      <c r="D456" s="2"/>
      <c r="E456" s="2"/>
      <c r="F456" s="2"/>
      <c r="G456" s="5"/>
      <c r="H456" s="5"/>
      <c r="I456" s="5"/>
      <c r="J456" s="5"/>
      <c r="K456" s="5"/>
      <c r="L456" s="5"/>
      <c r="M456" s="13"/>
    </row>
    <row r="457" spans="1:13">
      <c r="A457" s="2"/>
      <c r="B457" s="2"/>
      <c r="C457" s="2"/>
      <c r="D457" s="2"/>
      <c r="E457" s="2"/>
      <c r="F457" s="2"/>
      <c r="G457" s="5"/>
      <c r="H457" s="5"/>
      <c r="I457" s="5"/>
      <c r="J457" s="5"/>
      <c r="K457" s="5"/>
      <c r="L457" s="5"/>
      <c r="M457" s="13"/>
    </row>
    <row r="458" spans="1:13">
      <c r="A458" s="2"/>
      <c r="B458" s="2"/>
      <c r="C458" s="2"/>
      <c r="D458" s="2"/>
      <c r="E458" s="2"/>
      <c r="F458" s="2"/>
      <c r="G458" s="5"/>
      <c r="H458" s="5"/>
      <c r="I458" s="5"/>
      <c r="J458" s="5"/>
      <c r="K458" s="5"/>
      <c r="L458" s="5"/>
      <c r="M458" s="13"/>
    </row>
    <row r="459" spans="1:13">
      <c r="A459" s="2"/>
      <c r="B459" s="2"/>
      <c r="C459" s="2"/>
      <c r="D459" s="2"/>
      <c r="E459" s="2"/>
      <c r="F459" s="2"/>
      <c r="G459" s="5"/>
      <c r="H459" s="5"/>
      <c r="I459" s="5"/>
      <c r="J459" s="5"/>
      <c r="K459" s="5"/>
      <c r="L459" s="5"/>
      <c r="M459" s="13"/>
    </row>
    <row r="460" spans="1:13">
      <c r="A460" s="2"/>
      <c r="B460" s="2"/>
      <c r="C460" s="2"/>
      <c r="D460" s="2"/>
      <c r="E460" s="2"/>
      <c r="F460" s="2"/>
      <c r="G460" s="5"/>
      <c r="H460" s="5"/>
      <c r="I460" s="5"/>
      <c r="J460" s="5"/>
      <c r="K460" s="5"/>
      <c r="L460" s="5"/>
      <c r="M460" s="13"/>
    </row>
    <row r="461" spans="1:13">
      <c r="A461" s="2"/>
      <c r="B461" s="2"/>
      <c r="C461" s="2"/>
      <c r="D461" s="2"/>
      <c r="E461" s="2"/>
      <c r="F461" s="2"/>
      <c r="G461" s="5"/>
      <c r="H461" s="5"/>
      <c r="I461" s="5"/>
      <c r="J461" s="5"/>
      <c r="K461" s="5"/>
      <c r="L461" s="5"/>
      <c r="M461" s="13"/>
    </row>
    <row r="462" spans="1:13">
      <c r="A462" s="2"/>
      <c r="B462" s="2"/>
      <c r="C462" s="2"/>
      <c r="D462" s="2"/>
      <c r="E462" s="2"/>
      <c r="F462" s="2"/>
      <c r="G462" s="5"/>
      <c r="H462" s="5"/>
      <c r="I462" s="5"/>
      <c r="J462" s="5"/>
      <c r="K462" s="5"/>
      <c r="L462" s="5"/>
      <c r="M462" s="13"/>
    </row>
    <row r="463" spans="1:13">
      <c r="A463" s="2"/>
      <c r="B463" s="2"/>
      <c r="C463" s="2"/>
      <c r="D463" s="2"/>
      <c r="E463" s="2"/>
      <c r="F463" s="2"/>
      <c r="G463" s="5"/>
      <c r="H463" s="5"/>
      <c r="I463" s="5"/>
      <c r="J463" s="5"/>
      <c r="K463" s="5"/>
      <c r="L463" s="5"/>
      <c r="M463" s="13"/>
    </row>
    <row r="464" spans="1:13">
      <c r="A464" s="2"/>
      <c r="B464" s="2"/>
      <c r="C464" s="2"/>
      <c r="D464" s="2"/>
      <c r="E464" s="2"/>
      <c r="F464" s="2"/>
      <c r="G464" s="5"/>
      <c r="H464" s="5"/>
      <c r="I464" s="5"/>
      <c r="J464" s="5"/>
      <c r="K464" s="5"/>
      <c r="L464" s="5"/>
      <c r="M464" s="13"/>
    </row>
    <row r="465" spans="1:13">
      <c r="A465" s="2"/>
      <c r="B465" s="2"/>
      <c r="C465" s="2"/>
      <c r="D465" s="2"/>
      <c r="E465" s="2"/>
      <c r="F465" s="2"/>
      <c r="G465" s="5"/>
      <c r="H465" s="5"/>
      <c r="I465" s="5"/>
      <c r="J465" s="5"/>
      <c r="K465" s="5"/>
      <c r="L465" s="5"/>
      <c r="M465" s="13"/>
    </row>
    <row r="466" spans="1:13">
      <c r="A466" s="2"/>
      <c r="B466" s="2"/>
      <c r="C466" s="2"/>
      <c r="D466" s="2"/>
      <c r="E466" s="2"/>
      <c r="F466" s="2"/>
      <c r="G466" s="5"/>
      <c r="H466" s="5"/>
      <c r="I466" s="5"/>
      <c r="J466" s="5"/>
      <c r="K466" s="5"/>
      <c r="L466" s="5"/>
      <c r="M466" s="13"/>
    </row>
    <row r="467" spans="1:13">
      <c r="A467" s="2"/>
      <c r="B467" s="2"/>
      <c r="C467" s="2"/>
      <c r="D467" s="2"/>
      <c r="E467" s="2"/>
      <c r="F467" s="2"/>
      <c r="G467" s="5"/>
      <c r="H467" s="5"/>
      <c r="I467" s="5"/>
      <c r="J467" s="5"/>
      <c r="K467" s="5"/>
      <c r="L467" s="5"/>
      <c r="M467" s="13"/>
    </row>
    <row r="468" spans="1:13">
      <c r="A468" s="2"/>
      <c r="B468" s="2"/>
      <c r="C468" s="2"/>
      <c r="D468" s="2"/>
      <c r="E468" s="2"/>
      <c r="F468" s="2"/>
      <c r="G468" s="5"/>
      <c r="H468" s="5"/>
      <c r="I468" s="5"/>
      <c r="J468" s="5"/>
      <c r="K468" s="5"/>
      <c r="L468" s="5"/>
      <c r="M468" s="13"/>
    </row>
    <row r="469" spans="1:13">
      <c r="A469" s="2"/>
      <c r="B469" s="2"/>
      <c r="C469" s="2"/>
      <c r="D469" s="2"/>
      <c r="E469" s="2"/>
      <c r="F469" s="2"/>
      <c r="G469" s="5"/>
      <c r="H469" s="5"/>
      <c r="I469" s="5"/>
      <c r="J469" s="5"/>
      <c r="K469" s="5"/>
      <c r="L469" s="5"/>
      <c r="M469" s="13"/>
    </row>
    <row r="470" spans="1:13">
      <c r="A470" s="2"/>
      <c r="B470" s="2"/>
      <c r="C470" s="2"/>
      <c r="D470" s="2"/>
      <c r="E470" s="2"/>
      <c r="F470" s="2"/>
      <c r="G470" s="5"/>
      <c r="H470" s="5"/>
      <c r="I470" s="5"/>
      <c r="J470" s="5"/>
      <c r="K470" s="5"/>
      <c r="L470" s="5"/>
      <c r="M470" s="13"/>
    </row>
    <row r="471" spans="1:13">
      <c r="A471" s="2"/>
      <c r="B471" s="2"/>
      <c r="C471" s="2"/>
      <c r="D471" s="2"/>
      <c r="E471" s="2"/>
      <c r="F471" s="2"/>
      <c r="G471" s="5"/>
      <c r="H471" s="5"/>
      <c r="I471" s="5"/>
      <c r="J471" s="5"/>
      <c r="K471" s="5"/>
      <c r="L471" s="5"/>
      <c r="M471" s="13"/>
    </row>
    <row r="472" spans="1:13">
      <c r="A472" s="2"/>
      <c r="B472" s="2"/>
      <c r="C472" s="2"/>
      <c r="D472" s="2"/>
      <c r="E472" s="2"/>
      <c r="F472" s="2"/>
      <c r="G472" s="5"/>
      <c r="H472" s="5"/>
      <c r="I472" s="5"/>
      <c r="J472" s="5"/>
      <c r="K472" s="5"/>
      <c r="L472" s="5"/>
      <c r="M472" s="13"/>
    </row>
    <row r="473" spans="1:13">
      <c r="A473" s="2"/>
      <c r="B473" s="2"/>
      <c r="C473" s="2"/>
      <c r="D473" s="2"/>
      <c r="E473" s="2"/>
      <c r="F473" s="2"/>
      <c r="G473" s="5"/>
      <c r="H473" s="5"/>
      <c r="I473" s="5"/>
      <c r="J473" s="5"/>
      <c r="K473" s="5"/>
      <c r="L473" s="5"/>
      <c r="M473" s="13"/>
    </row>
    <row r="474" spans="1:13">
      <c r="A474" s="2"/>
      <c r="B474" s="2"/>
      <c r="C474" s="2"/>
      <c r="D474" s="2"/>
      <c r="E474" s="2"/>
      <c r="F474" s="2"/>
      <c r="G474" s="5"/>
      <c r="H474" s="5"/>
      <c r="I474" s="5"/>
      <c r="J474" s="5"/>
      <c r="K474" s="5"/>
      <c r="L474" s="5"/>
      <c r="M474" s="13"/>
    </row>
    <row r="475" spans="1:13">
      <c r="A475" s="2"/>
      <c r="B475" s="2"/>
      <c r="C475" s="2"/>
      <c r="D475" s="2"/>
      <c r="E475" s="2"/>
      <c r="F475" s="2"/>
      <c r="G475" s="5"/>
      <c r="H475" s="5"/>
      <c r="I475" s="5"/>
      <c r="J475" s="5"/>
      <c r="K475" s="5"/>
      <c r="L475" s="5"/>
      <c r="M475" s="13"/>
    </row>
    <row r="476" spans="1:13">
      <c r="A476" s="2"/>
      <c r="B476" s="2"/>
      <c r="C476" s="2"/>
      <c r="D476" s="2"/>
      <c r="E476" s="2"/>
      <c r="F476" s="2"/>
      <c r="G476" s="5"/>
      <c r="H476" s="5"/>
      <c r="I476" s="5"/>
      <c r="J476" s="5"/>
      <c r="K476" s="5"/>
      <c r="L476" s="5"/>
      <c r="M476" s="13"/>
    </row>
    <row r="477" spans="1:13">
      <c r="A477" s="2"/>
      <c r="B477" s="2"/>
      <c r="C477" s="2"/>
      <c r="D477" s="2"/>
      <c r="E477" s="2"/>
      <c r="F477" s="2"/>
      <c r="G477" s="5"/>
      <c r="H477" s="5"/>
      <c r="I477" s="5"/>
      <c r="J477" s="5"/>
      <c r="K477" s="5"/>
      <c r="L477" s="5"/>
      <c r="M477" s="13"/>
    </row>
    <row r="478" spans="1:13">
      <c r="A478" s="2"/>
      <c r="B478" s="2"/>
      <c r="C478" s="2"/>
      <c r="D478" s="2"/>
      <c r="E478" s="2"/>
      <c r="F478" s="2"/>
      <c r="G478" s="5"/>
      <c r="H478" s="5"/>
      <c r="I478" s="5"/>
      <c r="J478" s="5"/>
      <c r="K478" s="5"/>
      <c r="L478" s="5"/>
      <c r="M478" s="13"/>
    </row>
    <row r="479" spans="1:13">
      <c r="A479" s="2"/>
      <c r="B479" s="2"/>
      <c r="C479" s="2"/>
      <c r="D479" s="2"/>
      <c r="E479" s="2"/>
      <c r="F479" s="2"/>
      <c r="G479" s="5"/>
      <c r="H479" s="5"/>
      <c r="I479" s="5"/>
      <c r="J479" s="5"/>
      <c r="K479" s="5"/>
      <c r="L479" s="5"/>
      <c r="M479" s="13"/>
    </row>
    <row r="480" spans="1:13">
      <c r="A480" s="2"/>
      <c r="B480" s="2"/>
      <c r="C480" s="2"/>
      <c r="D480" s="2"/>
      <c r="E480" s="2"/>
      <c r="F480" s="2"/>
      <c r="G480" s="5"/>
      <c r="H480" s="5"/>
      <c r="I480" s="5"/>
      <c r="J480" s="5"/>
      <c r="K480" s="5"/>
      <c r="L480" s="5"/>
      <c r="M480" s="13"/>
    </row>
    <row r="481" spans="1:13">
      <c r="A481" s="2"/>
      <c r="B481" s="2"/>
      <c r="C481" s="2"/>
      <c r="D481" s="2"/>
      <c r="E481" s="2"/>
      <c r="F481" s="2"/>
      <c r="G481" s="5"/>
      <c r="H481" s="5"/>
      <c r="I481" s="5"/>
      <c r="J481" s="5"/>
      <c r="K481" s="5"/>
      <c r="L481" s="5"/>
      <c r="M481" s="13"/>
    </row>
    <row r="482" spans="1:13">
      <c r="A482" s="2"/>
      <c r="B482" s="2"/>
      <c r="C482" s="2"/>
      <c r="D482" s="2"/>
      <c r="E482" s="2"/>
      <c r="F482" s="2"/>
      <c r="G482" s="5"/>
      <c r="H482" s="5"/>
      <c r="I482" s="5"/>
      <c r="J482" s="5"/>
      <c r="K482" s="5"/>
      <c r="L482" s="5"/>
      <c r="M482" s="13"/>
    </row>
    <row r="483" spans="1:13">
      <c r="A483" s="2"/>
      <c r="B483" s="2"/>
      <c r="C483" s="2"/>
      <c r="D483" s="2"/>
      <c r="E483" s="2"/>
      <c r="F483" s="2"/>
      <c r="G483" s="5"/>
      <c r="H483" s="5"/>
      <c r="I483" s="5"/>
      <c r="J483" s="5"/>
      <c r="K483" s="5"/>
      <c r="L483" s="5"/>
      <c r="M483" s="13"/>
    </row>
    <row r="484" spans="1:13">
      <c r="A484" s="2"/>
      <c r="B484" s="2"/>
      <c r="C484" s="2"/>
      <c r="D484" s="2"/>
      <c r="E484" s="2"/>
      <c r="F484" s="2"/>
      <c r="G484" s="5"/>
      <c r="H484" s="5"/>
      <c r="I484" s="5"/>
      <c r="J484" s="5"/>
      <c r="K484" s="5"/>
      <c r="L484" s="5"/>
      <c r="M484" s="13"/>
    </row>
    <row r="485" spans="1:13">
      <c r="A485" s="2"/>
      <c r="B485" s="2"/>
      <c r="C485" s="2"/>
      <c r="D485" s="2"/>
      <c r="E485" s="2"/>
      <c r="F485" s="2"/>
      <c r="G485" s="5"/>
      <c r="H485" s="5"/>
      <c r="I485" s="5"/>
      <c r="J485" s="5"/>
      <c r="K485" s="5"/>
      <c r="L485" s="5"/>
      <c r="M485" s="13"/>
    </row>
    <row r="486" spans="1:13">
      <c r="A486" s="2"/>
      <c r="B486" s="2"/>
      <c r="C486" s="2"/>
      <c r="D486" s="2"/>
      <c r="E486" s="2"/>
      <c r="F486" s="2"/>
      <c r="G486" s="5"/>
      <c r="H486" s="5"/>
      <c r="I486" s="5"/>
      <c r="J486" s="5"/>
      <c r="K486" s="5"/>
      <c r="L486" s="5"/>
      <c r="M486" s="13"/>
    </row>
    <row r="487" spans="1:13">
      <c r="A487" s="2"/>
      <c r="B487" s="2"/>
      <c r="C487" s="2"/>
      <c r="D487" s="2"/>
      <c r="E487" s="2"/>
      <c r="F487" s="2"/>
      <c r="G487" s="5"/>
      <c r="H487" s="5"/>
      <c r="I487" s="5"/>
      <c r="J487" s="5"/>
      <c r="K487" s="5"/>
      <c r="L487" s="5"/>
      <c r="M487" s="13"/>
    </row>
    <row r="488" spans="1:13">
      <c r="A488" s="2"/>
      <c r="B488" s="2"/>
      <c r="C488" s="2"/>
      <c r="D488" s="2"/>
      <c r="E488" s="2"/>
      <c r="F488" s="2"/>
      <c r="G488" s="5"/>
      <c r="H488" s="5"/>
      <c r="I488" s="5"/>
      <c r="J488" s="5"/>
      <c r="K488" s="5"/>
      <c r="L488" s="5"/>
      <c r="M488" s="13"/>
    </row>
    <row r="489" spans="1:13">
      <c r="A489" s="2"/>
      <c r="B489" s="2"/>
      <c r="C489" s="2"/>
      <c r="D489" s="2"/>
      <c r="E489" s="2"/>
      <c r="F489" s="2"/>
      <c r="G489" s="5"/>
      <c r="H489" s="5"/>
      <c r="I489" s="5"/>
      <c r="J489" s="5"/>
      <c r="K489" s="5"/>
      <c r="L489" s="5"/>
      <c r="M489" s="13"/>
    </row>
    <row r="490" spans="1:13">
      <c r="A490" s="2"/>
      <c r="B490" s="2"/>
      <c r="C490" s="2"/>
      <c r="D490" s="2"/>
      <c r="E490" s="2"/>
      <c r="F490" s="2"/>
      <c r="G490" s="5"/>
      <c r="H490" s="5"/>
      <c r="I490" s="5"/>
      <c r="J490" s="5"/>
      <c r="K490" s="5"/>
      <c r="L490" s="5"/>
      <c r="M490" s="13"/>
    </row>
    <row r="491" spans="1:13">
      <c r="A491" s="2"/>
      <c r="B491" s="2"/>
      <c r="C491" s="2"/>
      <c r="D491" s="2"/>
      <c r="E491" s="2"/>
      <c r="F491" s="2"/>
      <c r="G491" s="5"/>
      <c r="H491" s="5"/>
      <c r="I491" s="5"/>
      <c r="J491" s="5"/>
      <c r="K491" s="5"/>
      <c r="L491" s="5"/>
      <c r="M491" s="13"/>
    </row>
    <row r="492" spans="1:13">
      <c r="A492" s="2"/>
      <c r="B492" s="2"/>
      <c r="C492" s="2"/>
      <c r="D492" s="2"/>
      <c r="E492" s="2"/>
      <c r="F492" s="2"/>
      <c r="G492" s="5"/>
      <c r="H492" s="5"/>
      <c r="I492" s="5"/>
      <c r="J492" s="5"/>
      <c r="K492" s="5"/>
      <c r="L492" s="5"/>
      <c r="M492" s="13"/>
    </row>
    <row r="493" spans="1:13">
      <c r="A493" s="2"/>
      <c r="B493" s="2"/>
      <c r="C493" s="2"/>
      <c r="D493" s="2"/>
      <c r="E493" s="2"/>
      <c r="F493" s="2"/>
      <c r="G493" s="5"/>
      <c r="H493" s="5"/>
      <c r="I493" s="5"/>
      <c r="J493" s="5"/>
      <c r="K493" s="5"/>
      <c r="L493" s="5"/>
      <c r="M493" s="13"/>
    </row>
    <row r="494" spans="1:13">
      <c r="A494" s="2"/>
      <c r="B494" s="2"/>
      <c r="C494" s="2"/>
      <c r="D494" s="2"/>
      <c r="E494" s="2"/>
      <c r="F494" s="2"/>
      <c r="G494" s="5"/>
      <c r="H494" s="5"/>
      <c r="I494" s="5"/>
      <c r="J494" s="5"/>
      <c r="K494" s="5"/>
      <c r="L494" s="5"/>
      <c r="M494" s="13"/>
    </row>
    <row r="495" spans="1:13">
      <c r="A495" s="2"/>
      <c r="B495" s="2"/>
      <c r="C495" s="2"/>
      <c r="D495" s="2"/>
      <c r="E495" s="2"/>
      <c r="F495" s="2"/>
      <c r="G495" s="5"/>
      <c r="H495" s="5"/>
      <c r="I495" s="5"/>
      <c r="J495" s="5"/>
      <c r="K495" s="5"/>
      <c r="L495" s="5"/>
      <c r="M495" s="13"/>
    </row>
    <row r="496" spans="1:13">
      <c r="A496" s="2"/>
      <c r="B496" s="2"/>
      <c r="C496" s="2"/>
      <c r="D496" s="2"/>
      <c r="E496" s="2"/>
      <c r="F496" s="2"/>
      <c r="G496" s="5"/>
      <c r="H496" s="5"/>
      <c r="I496" s="5"/>
      <c r="J496" s="5"/>
      <c r="K496" s="5"/>
      <c r="L496" s="5"/>
      <c r="M496" s="13"/>
    </row>
    <row r="497" spans="1:13">
      <c r="A497" s="2"/>
      <c r="B497" s="2"/>
      <c r="C497" s="2"/>
      <c r="D497" s="2"/>
      <c r="E497" s="2"/>
      <c r="F497" s="2"/>
      <c r="G497" s="5"/>
      <c r="H497" s="5"/>
      <c r="I497" s="5"/>
      <c r="J497" s="5"/>
      <c r="K497" s="5"/>
      <c r="L497" s="5"/>
      <c r="M497" s="13"/>
    </row>
    <row r="498" spans="1:13">
      <c r="A498" s="2"/>
      <c r="B498" s="2"/>
      <c r="C498" s="2"/>
      <c r="D498" s="2"/>
      <c r="E498" s="2"/>
      <c r="F498" s="2"/>
      <c r="G498" s="5"/>
      <c r="H498" s="5"/>
      <c r="I498" s="5"/>
      <c r="J498" s="5"/>
      <c r="K498" s="5"/>
      <c r="L498" s="5"/>
      <c r="M498" s="13"/>
    </row>
    <row r="499" spans="1:13">
      <c r="A499" s="2"/>
      <c r="B499" s="2"/>
      <c r="C499" s="2"/>
      <c r="D499" s="2"/>
      <c r="E499" s="2"/>
      <c r="F499" s="2"/>
      <c r="G499" s="5"/>
      <c r="H499" s="5"/>
      <c r="I499" s="5"/>
      <c r="J499" s="5"/>
      <c r="K499" s="5"/>
      <c r="L499" s="5"/>
      <c r="M499" s="13"/>
    </row>
    <row r="500" spans="1:13">
      <c r="A500" s="2"/>
      <c r="B500" s="2"/>
      <c r="C500" s="2"/>
      <c r="D500" s="2"/>
      <c r="E500" s="2"/>
      <c r="F500" s="2"/>
      <c r="G500" s="5"/>
      <c r="H500" s="5"/>
      <c r="I500" s="5"/>
      <c r="J500" s="5"/>
      <c r="K500" s="5"/>
      <c r="L500" s="5"/>
      <c r="M500" s="13"/>
    </row>
    <row r="501" spans="1:13">
      <c r="A501" s="2"/>
      <c r="B501" s="2"/>
      <c r="C501" s="2"/>
      <c r="D501" s="2"/>
      <c r="E501" s="2"/>
      <c r="F501" s="2"/>
      <c r="G501" s="5"/>
      <c r="H501" s="5"/>
      <c r="I501" s="5"/>
      <c r="J501" s="5"/>
      <c r="K501" s="5"/>
      <c r="L501" s="5"/>
      <c r="M501" s="13"/>
    </row>
    <row r="502" spans="1:13">
      <c r="A502" s="2"/>
      <c r="B502" s="2"/>
      <c r="C502" s="2"/>
      <c r="D502" s="2"/>
      <c r="E502" s="2"/>
      <c r="F502" s="2"/>
      <c r="G502" s="5"/>
      <c r="H502" s="5"/>
      <c r="I502" s="5"/>
      <c r="J502" s="5"/>
      <c r="K502" s="5"/>
      <c r="L502" s="5"/>
      <c r="M502" s="13"/>
    </row>
    <row r="503" spans="1:13">
      <c r="A503" s="2"/>
      <c r="B503" s="2"/>
      <c r="C503" s="2"/>
      <c r="D503" s="2"/>
      <c r="E503" s="2"/>
      <c r="F503" s="2"/>
      <c r="G503" s="5"/>
      <c r="H503" s="5"/>
      <c r="I503" s="5"/>
      <c r="J503" s="5"/>
      <c r="K503" s="5"/>
      <c r="L503" s="5"/>
      <c r="M503" s="13"/>
    </row>
    <row r="504" spans="1:13">
      <c r="A504" s="2"/>
      <c r="B504" s="2"/>
      <c r="C504" s="2"/>
      <c r="D504" s="2"/>
      <c r="E504" s="2"/>
      <c r="F504" s="2"/>
      <c r="G504" s="5"/>
      <c r="H504" s="5"/>
      <c r="I504" s="5"/>
      <c r="J504" s="5"/>
      <c r="K504" s="5"/>
      <c r="L504" s="5"/>
      <c r="M504" s="13"/>
    </row>
    <row r="505" spans="1:13">
      <c r="A505" s="2"/>
      <c r="B505" s="2"/>
      <c r="C505" s="2"/>
      <c r="D505" s="2"/>
      <c r="E505" s="2"/>
      <c r="F505" s="2"/>
      <c r="G505" s="5"/>
      <c r="H505" s="5"/>
      <c r="I505" s="5"/>
      <c r="J505" s="5"/>
      <c r="K505" s="5"/>
      <c r="L505" s="5"/>
      <c r="M505" s="13"/>
    </row>
    <row r="506" spans="1:13">
      <c r="A506" s="2"/>
      <c r="B506" s="2"/>
      <c r="C506" s="2"/>
      <c r="D506" s="2"/>
      <c r="E506" s="2"/>
      <c r="F506" s="2"/>
      <c r="G506" s="5"/>
      <c r="H506" s="5"/>
      <c r="I506" s="5"/>
      <c r="J506" s="5"/>
      <c r="K506" s="5"/>
      <c r="L506" s="5"/>
      <c r="M506" s="13"/>
    </row>
    <row r="507" spans="1:13">
      <c r="A507" s="2"/>
      <c r="B507" s="2"/>
      <c r="C507" s="2"/>
      <c r="D507" s="2"/>
      <c r="E507" s="2"/>
      <c r="F507" s="2"/>
      <c r="G507" s="5"/>
      <c r="H507" s="5"/>
      <c r="I507" s="5"/>
      <c r="J507" s="5"/>
      <c r="K507" s="5"/>
      <c r="L507" s="5"/>
      <c r="M507" s="13"/>
    </row>
    <row r="508" spans="1:13">
      <c r="A508" s="2"/>
      <c r="B508" s="2"/>
      <c r="C508" s="2"/>
      <c r="D508" s="2"/>
      <c r="E508" s="2"/>
      <c r="F508" s="2"/>
      <c r="G508" s="5"/>
      <c r="H508" s="5"/>
      <c r="I508" s="5"/>
      <c r="J508" s="5"/>
      <c r="K508" s="5"/>
      <c r="L508" s="5"/>
      <c r="M508" s="13"/>
    </row>
    <row r="509" spans="1:13">
      <c r="A509" s="2"/>
      <c r="B509" s="2"/>
      <c r="C509" s="2"/>
      <c r="D509" s="2"/>
      <c r="E509" s="2"/>
      <c r="F509" s="2"/>
      <c r="G509" s="5"/>
      <c r="H509" s="5"/>
      <c r="I509" s="5"/>
      <c r="J509" s="5"/>
      <c r="K509" s="5"/>
      <c r="L509" s="5"/>
      <c r="M509" s="13"/>
    </row>
    <row r="510" spans="1:13">
      <c r="A510" s="2"/>
      <c r="B510" s="2"/>
      <c r="C510" s="2"/>
      <c r="D510" s="2"/>
      <c r="E510" s="2"/>
      <c r="F510" s="2"/>
      <c r="G510" s="5"/>
      <c r="H510" s="5"/>
      <c r="I510" s="5"/>
      <c r="J510" s="5"/>
      <c r="K510" s="5"/>
      <c r="L510" s="5"/>
      <c r="M510" s="13"/>
    </row>
    <row r="511" spans="1:13">
      <c r="A511" s="2"/>
      <c r="B511" s="2"/>
      <c r="C511" s="2"/>
      <c r="D511" s="2"/>
      <c r="E511" s="2"/>
      <c r="F511" s="2"/>
      <c r="G511" s="5"/>
      <c r="H511" s="5"/>
      <c r="I511" s="5"/>
      <c r="J511" s="5"/>
      <c r="K511" s="5"/>
      <c r="L511" s="5"/>
      <c r="M511" s="13"/>
    </row>
    <row r="512" spans="1:13">
      <c r="A512" s="2"/>
      <c r="B512" s="2"/>
      <c r="C512" s="2"/>
      <c r="D512" s="2"/>
      <c r="E512" s="2"/>
      <c r="F512" s="2"/>
      <c r="G512" s="5"/>
      <c r="H512" s="5"/>
      <c r="I512" s="5"/>
      <c r="J512" s="5"/>
      <c r="K512" s="5"/>
      <c r="L512" s="5"/>
      <c r="M512" s="13"/>
    </row>
    <row r="513" spans="1:13">
      <c r="A513" s="2"/>
      <c r="B513" s="2"/>
      <c r="C513" s="2"/>
      <c r="D513" s="2"/>
      <c r="E513" s="2"/>
      <c r="F513" s="2"/>
      <c r="G513" s="5"/>
      <c r="H513" s="5"/>
      <c r="I513" s="5"/>
      <c r="J513" s="5"/>
      <c r="K513" s="5"/>
      <c r="L513" s="5"/>
      <c r="M513" s="13"/>
    </row>
    <row r="514" spans="1:13">
      <c r="A514" s="2"/>
      <c r="B514" s="2"/>
      <c r="C514" s="2"/>
      <c r="D514" s="2"/>
      <c r="E514" s="2"/>
      <c r="F514" s="2"/>
      <c r="G514" s="5"/>
      <c r="H514" s="5"/>
      <c r="I514" s="5"/>
      <c r="J514" s="5"/>
      <c r="K514" s="5"/>
      <c r="L514" s="5"/>
      <c r="M514" s="13"/>
    </row>
    <row r="515" spans="1:13">
      <c r="A515" s="2"/>
      <c r="B515" s="2"/>
      <c r="C515" s="2"/>
      <c r="D515" s="2"/>
      <c r="E515" s="2"/>
      <c r="F515" s="2"/>
      <c r="G515" s="5"/>
      <c r="H515" s="5"/>
      <c r="I515" s="5"/>
      <c r="J515" s="5"/>
      <c r="K515" s="5"/>
      <c r="L515" s="5"/>
      <c r="M515" s="13"/>
    </row>
    <row r="516" spans="1:13">
      <c r="A516" s="2"/>
      <c r="B516" s="2"/>
      <c r="C516" s="2"/>
      <c r="D516" s="2"/>
      <c r="E516" s="2"/>
      <c r="F516" s="2"/>
      <c r="G516" s="5"/>
      <c r="H516" s="5"/>
      <c r="I516" s="5"/>
      <c r="J516" s="5"/>
      <c r="K516" s="5"/>
      <c r="L516" s="5"/>
      <c r="M516" s="13"/>
    </row>
    <row r="517" spans="1:13">
      <c r="A517" s="2"/>
      <c r="B517" s="2"/>
      <c r="C517" s="2"/>
      <c r="D517" s="2"/>
      <c r="E517" s="2"/>
      <c r="F517" s="2"/>
      <c r="G517" s="5"/>
      <c r="H517" s="5"/>
      <c r="I517" s="5"/>
      <c r="J517" s="5"/>
      <c r="K517" s="5"/>
      <c r="L517" s="5"/>
      <c r="M517" s="13"/>
    </row>
    <row r="518" spans="1:13">
      <c r="A518" s="2"/>
      <c r="B518" s="2"/>
      <c r="C518" s="2"/>
      <c r="D518" s="2"/>
      <c r="E518" s="2"/>
      <c r="F518" s="2"/>
      <c r="G518" s="5"/>
      <c r="H518" s="5"/>
      <c r="I518" s="5"/>
      <c r="J518" s="5"/>
      <c r="K518" s="5"/>
      <c r="L518" s="5"/>
      <c r="M518" s="13"/>
    </row>
    <row r="519" spans="1:13">
      <c r="A519" s="2"/>
      <c r="B519" s="2"/>
      <c r="C519" s="2"/>
      <c r="D519" s="2"/>
      <c r="E519" s="2"/>
      <c r="F519" s="2"/>
      <c r="G519" s="5"/>
      <c r="H519" s="5"/>
      <c r="I519" s="5"/>
      <c r="J519" s="5"/>
      <c r="K519" s="5"/>
      <c r="L519" s="5"/>
      <c r="M519" s="13"/>
    </row>
    <row r="520" spans="1:13">
      <c r="A520" s="2"/>
      <c r="B520" s="2"/>
      <c r="C520" s="2"/>
      <c r="D520" s="2"/>
      <c r="E520" s="2"/>
      <c r="F520" s="2"/>
      <c r="G520" s="5"/>
      <c r="H520" s="5"/>
      <c r="I520" s="5"/>
      <c r="J520" s="5"/>
      <c r="K520" s="5"/>
      <c r="L520" s="5"/>
      <c r="M520" s="13"/>
    </row>
    <row r="521" spans="1:13">
      <c r="A521" s="2"/>
      <c r="B521" s="2"/>
      <c r="C521" s="2"/>
      <c r="D521" s="2"/>
      <c r="E521" s="2"/>
      <c r="F521" s="2"/>
      <c r="G521" s="5"/>
      <c r="H521" s="5"/>
      <c r="I521" s="5"/>
      <c r="J521" s="5"/>
      <c r="K521" s="5"/>
      <c r="L521" s="5"/>
      <c r="M521" s="13"/>
    </row>
    <row r="522" spans="1:13">
      <c r="A522" s="2"/>
      <c r="B522" s="2"/>
      <c r="C522" s="2"/>
      <c r="D522" s="2"/>
      <c r="E522" s="2"/>
      <c r="F522" s="2"/>
      <c r="G522" s="5"/>
      <c r="H522" s="5"/>
      <c r="I522" s="5"/>
      <c r="J522" s="5"/>
      <c r="K522" s="5"/>
      <c r="L522" s="5"/>
      <c r="M522" s="13"/>
    </row>
    <row r="523" spans="1:13">
      <c r="A523" s="2"/>
      <c r="B523" s="2"/>
      <c r="C523" s="2"/>
      <c r="D523" s="2"/>
      <c r="E523" s="2"/>
      <c r="F523" s="2"/>
      <c r="G523" s="5"/>
      <c r="H523" s="5"/>
      <c r="I523" s="5"/>
      <c r="J523" s="5"/>
      <c r="K523" s="5"/>
      <c r="L523" s="5"/>
      <c r="M523" s="13"/>
    </row>
    <row r="524" spans="1:13">
      <c r="A524" s="2"/>
      <c r="B524" s="2"/>
      <c r="C524" s="2"/>
      <c r="D524" s="2"/>
      <c r="E524" s="2"/>
      <c r="F524" s="2"/>
      <c r="G524" s="5"/>
      <c r="H524" s="5"/>
      <c r="I524" s="5"/>
      <c r="J524" s="5"/>
      <c r="K524" s="5"/>
      <c r="L524" s="5"/>
      <c r="M524" s="13"/>
    </row>
    <row r="525" spans="1:13">
      <c r="A525" s="2"/>
      <c r="B525" s="2"/>
      <c r="C525" s="2"/>
      <c r="D525" s="2"/>
      <c r="E525" s="2"/>
      <c r="F525" s="2"/>
      <c r="G525" s="5"/>
      <c r="H525" s="5"/>
      <c r="I525" s="5"/>
      <c r="J525" s="5"/>
      <c r="K525" s="5"/>
      <c r="L525" s="5"/>
      <c r="M525" s="13"/>
    </row>
    <row r="526" spans="1:13">
      <c r="A526" s="2"/>
      <c r="B526" s="2"/>
      <c r="C526" s="2"/>
      <c r="D526" s="2"/>
      <c r="E526" s="2"/>
      <c r="F526" s="2"/>
      <c r="G526" s="5"/>
      <c r="H526" s="5"/>
      <c r="I526" s="5"/>
      <c r="J526" s="5"/>
      <c r="K526" s="5"/>
      <c r="L526" s="5"/>
      <c r="M526" s="13"/>
    </row>
    <row r="527" spans="1:13">
      <c r="A527" s="2"/>
      <c r="B527" s="2"/>
      <c r="C527" s="2"/>
      <c r="D527" s="2"/>
      <c r="E527" s="2"/>
      <c r="F527" s="2"/>
      <c r="G527" s="5"/>
      <c r="H527" s="5"/>
      <c r="I527" s="5"/>
      <c r="J527" s="5"/>
      <c r="K527" s="5"/>
      <c r="L527" s="5"/>
      <c r="M527" s="13"/>
    </row>
    <row r="528" spans="1:13">
      <c r="A528" s="2"/>
      <c r="B528" s="2"/>
      <c r="C528" s="2"/>
      <c r="D528" s="2"/>
      <c r="E528" s="2"/>
      <c r="F528" s="2"/>
      <c r="G528" s="5"/>
      <c r="H528" s="5"/>
      <c r="I528" s="5"/>
      <c r="J528" s="5"/>
      <c r="K528" s="5"/>
      <c r="L528" s="5"/>
      <c r="M528" s="13"/>
    </row>
    <row r="529" spans="1:13">
      <c r="A529" s="2"/>
      <c r="B529" s="2"/>
      <c r="C529" s="2"/>
      <c r="D529" s="2"/>
      <c r="E529" s="2"/>
      <c r="F529" s="2"/>
      <c r="G529" s="5"/>
      <c r="H529" s="5"/>
      <c r="I529" s="5"/>
      <c r="J529" s="5"/>
      <c r="K529" s="5"/>
      <c r="L529" s="5"/>
      <c r="M529" s="13"/>
    </row>
    <row r="530" spans="1:13">
      <c r="A530" s="2"/>
      <c r="B530" s="2"/>
      <c r="C530" s="2"/>
      <c r="D530" s="2"/>
      <c r="E530" s="2"/>
      <c r="F530" s="2"/>
      <c r="G530" s="5"/>
      <c r="H530" s="5"/>
      <c r="I530" s="5"/>
      <c r="J530" s="5"/>
      <c r="K530" s="5"/>
      <c r="L530" s="5"/>
      <c r="M530" s="13"/>
    </row>
    <row r="531" spans="1:13">
      <c r="A531" s="2"/>
      <c r="B531" s="2"/>
      <c r="C531" s="2"/>
      <c r="D531" s="2"/>
      <c r="E531" s="2"/>
      <c r="F531" s="2"/>
      <c r="G531" s="5"/>
      <c r="H531" s="5"/>
      <c r="I531" s="5"/>
      <c r="J531" s="5"/>
      <c r="K531" s="5"/>
      <c r="L531" s="5"/>
      <c r="M531" s="13"/>
    </row>
    <row r="532" spans="1:13">
      <c r="A532" s="2"/>
      <c r="B532" s="2"/>
      <c r="C532" s="2"/>
      <c r="D532" s="2"/>
      <c r="E532" s="2"/>
      <c r="F532" s="2"/>
      <c r="G532" s="5"/>
      <c r="H532" s="5"/>
      <c r="I532" s="5"/>
      <c r="J532" s="5"/>
      <c r="K532" s="5"/>
      <c r="L532" s="5"/>
      <c r="M532" s="13"/>
    </row>
    <row r="533" spans="1:13">
      <c r="A533" s="2"/>
      <c r="B533" s="2"/>
      <c r="C533" s="2"/>
      <c r="D533" s="2"/>
      <c r="E533" s="2"/>
      <c r="F533" s="2"/>
      <c r="G533" s="5"/>
      <c r="H533" s="5"/>
      <c r="I533" s="5"/>
      <c r="J533" s="5"/>
      <c r="K533" s="5"/>
      <c r="L533" s="5"/>
      <c r="M533" s="13"/>
    </row>
    <row r="534" spans="1:13">
      <c r="A534" s="2"/>
      <c r="B534" s="2"/>
      <c r="C534" s="2"/>
      <c r="D534" s="2"/>
      <c r="E534" s="2"/>
      <c r="F534" s="2"/>
      <c r="G534" s="5"/>
      <c r="H534" s="5"/>
      <c r="I534" s="5"/>
      <c r="J534" s="5"/>
      <c r="K534" s="5"/>
      <c r="L534" s="5"/>
      <c r="M534" s="13"/>
    </row>
    <row r="535" spans="1:13">
      <c r="A535" s="2"/>
      <c r="B535" s="2"/>
      <c r="C535" s="2"/>
      <c r="D535" s="2"/>
      <c r="E535" s="2"/>
      <c r="F535" s="2"/>
      <c r="G535" s="5"/>
      <c r="H535" s="5"/>
      <c r="I535" s="5"/>
      <c r="J535" s="5"/>
      <c r="K535" s="5"/>
      <c r="L535" s="5"/>
      <c r="M535" s="13"/>
    </row>
    <row r="536" spans="1:13">
      <c r="A536" s="2"/>
      <c r="B536" s="2"/>
      <c r="C536" s="2"/>
      <c r="D536" s="2"/>
      <c r="E536" s="2"/>
      <c r="F536" s="2"/>
      <c r="G536" s="5"/>
      <c r="H536" s="5"/>
      <c r="I536" s="5"/>
      <c r="J536" s="5"/>
      <c r="K536" s="5"/>
      <c r="L536" s="5"/>
      <c r="M536" s="13"/>
    </row>
    <row r="537" spans="1:13">
      <c r="A537" s="2"/>
      <c r="B537" s="2"/>
      <c r="C537" s="2"/>
      <c r="D537" s="2"/>
      <c r="E537" s="2"/>
      <c r="F537" s="2"/>
      <c r="G537" s="5"/>
      <c r="H537" s="5"/>
      <c r="I537" s="5"/>
      <c r="J537" s="5"/>
      <c r="K537" s="5"/>
      <c r="L537" s="5"/>
      <c r="M537" s="13"/>
    </row>
    <row r="538" spans="1:13">
      <c r="A538" s="2"/>
      <c r="B538" s="2"/>
      <c r="C538" s="2"/>
      <c r="D538" s="2"/>
      <c r="E538" s="2"/>
      <c r="F538" s="2"/>
      <c r="G538" s="5"/>
      <c r="H538" s="5"/>
      <c r="I538" s="5"/>
      <c r="J538" s="5"/>
      <c r="K538" s="5"/>
      <c r="L538" s="5"/>
      <c r="M538" s="13"/>
    </row>
    <row r="539" spans="1:13">
      <c r="A539" s="2"/>
      <c r="B539" s="2"/>
      <c r="C539" s="2"/>
      <c r="D539" s="2"/>
      <c r="E539" s="2"/>
      <c r="F539" s="2"/>
      <c r="G539" s="5"/>
      <c r="H539" s="5"/>
      <c r="I539" s="5"/>
      <c r="J539" s="5"/>
      <c r="K539" s="5"/>
      <c r="L539" s="5"/>
      <c r="M539" s="13"/>
    </row>
    <row r="540" spans="1:13">
      <c r="A540" s="2"/>
      <c r="B540" s="2"/>
      <c r="C540" s="2"/>
      <c r="D540" s="2"/>
      <c r="E540" s="2"/>
      <c r="F540" s="2"/>
      <c r="G540" s="5"/>
      <c r="H540" s="5"/>
      <c r="I540" s="5"/>
      <c r="J540" s="5"/>
      <c r="K540" s="5"/>
      <c r="L540" s="5"/>
      <c r="M540" s="13"/>
    </row>
    <row r="541" spans="1:13">
      <c r="A541" s="2"/>
      <c r="B541" s="2"/>
      <c r="C541" s="2"/>
      <c r="D541" s="2"/>
      <c r="E541" s="2"/>
      <c r="F541" s="2"/>
      <c r="G541" s="5"/>
      <c r="H541" s="5"/>
      <c r="I541" s="5"/>
      <c r="J541" s="5"/>
      <c r="K541" s="5"/>
      <c r="L541" s="5"/>
      <c r="M541" s="13"/>
    </row>
    <row r="542" spans="1:13">
      <c r="A542" s="2"/>
      <c r="B542" s="2"/>
      <c r="C542" s="2"/>
      <c r="D542" s="2"/>
      <c r="E542" s="2"/>
      <c r="F542" s="2"/>
      <c r="G542" s="5"/>
      <c r="H542" s="5"/>
      <c r="I542" s="5"/>
      <c r="J542" s="5"/>
      <c r="K542" s="5"/>
      <c r="L542" s="5"/>
      <c r="M542" s="13"/>
    </row>
    <row r="543" spans="1:13">
      <c r="A543" s="2"/>
      <c r="B543" s="2"/>
      <c r="C543" s="2"/>
      <c r="D543" s="2"/>
      <c r="E543" s="2"/>
      <c r="F543" s="2"/>
      <c r="G543" s="5"/>
      <c r="H543" s="5"/>
      <c r="I543" s="5"/>
      <c r="J543" s="5"/>
      <c r="K543" s="5"/>
      <c r="L543" s="5"/>
      <c r="M543" s="13"/>
    </row>
    <row r="544" spans="1:13">
      <c r="A544" s="2"/>
      <c r="B544" s="2"/>
      <c r="C544" s="2"/>
      <c r="D544" s="2"/>
      <c r="E544" s="2"/>
      <c r="F544" s="2"/>
      <c r="G544" s="5"/>
      <c r="H544" s="5"/>
      <c r="I544" s="5"/>
      <c r="J544" s="5"/>
      <c r="K544" s="5"/>
      <c r="L544" s="5"/>
      <c r="M544" s="13"/>
    </row>
    <row r="545" spans="1:13">
      <c r="A545" s="2"/>
      <c r="B545" s="2"/>
      <c r="C545" s="2"/>
      <c r="D545" s="2"/>
      <c r="E545" s="2"/>
      <c r="F545" s="2"/>
      <c r="G545" s="5"/>
      <c r="H545" s="5"/>
      <c r="I545" s="5"/>
      <c r="J545" s="5"/>
      <c r="K545" s="5"/>
      <c r="L545" s="5"/>
      <c r="M545" s="13"/>
    </row>
    <row r="546" spans="1:13">
      <c r="A546" s="2"/>
      <c r="B546" s="2"/>
      <c r="C546" s="2"/>
      <c r="D546" s="2"/>
      <c r="E546" s="2"/>
      <c r="F546" s="2"/>
      <c r="G546" s="5"/>
      <c r="H546" s="5"/>
      <c r="I546" s="5"/>
      <c r="J546" s="5"/>
      <c r="K546" s="5"/>
      <c r="L546" s="5"/>
      <c r="M546" s="13"/>
    </row>
    <row r="547" spans="1:13">
      <c r="A547" s="2"/>
      <c r="B547" s="2"/>
      <c r="C547" s="2"/>
      <c r="D547" s="2"/>
      <c r="E547" s="2"/>
      <c r="F547" s="2"/>
      <c r="G547" s="5"/>
      <c r="H547" s="5"/>
      <c r="I547" s="5"/>
      <c r="J547" s="5"/>
      <c r="K547" s="5"/>
      <c r="L547" s="5"/>
      <c r="M547" s="13"/>
    </row>
    <row r="548" spans="1:13">
      <c r="A548" s="2"/>
      <c r="B548" s="2"/>
      <c r="C548" s="2"/>
      <c r="D548" s="2"/>
      <c r="E548" s="2"/>
      <c r="F548" s="2"/>
      <c r="G548" s="5"/>
      <c r="H548" s="5"/>
      <c r="I548" s="5"/>
      <c r="J548" s="5"/>
      <c r="K548" s="5"/>
      <c r="L548" s="5"/>
      <c r="M548" s="13"/>
    </row>
    <row r="549" spans="1:13">
      <c r="A549" s="2"/>
      <c r="B549" s="2"/>
      <c r="C549" s="2"/>
      <c r="D549" s="2"/>
      <c r="E549" s="2"/>
      <c r="F549" s="2"/>
      <c r="G549" s="5"/>
      <c r="H549" s="5"/>
      <c r="I549" s="5"/>
      <c r="J549" s="5"/>
      <c r="K549" s="5"/>
      <c r="L549" s="5"/>
      <c r="M549" s="13"/>
    </row>
    <row r="550" spans="1:13">
      <c r="A550" s="2"/>
      <c r="B550" s="2"/>
      <c r="C550" s="2"/>
      <c r="D550" s="2"/>
      <c r="E550" s="2"/>
      <c r="F550" s="2"/>
      <c r="G550" s="5"/>
      <c r="H550" s="5"/>
      <c r="I550" s="5"/>
      <c r="J550" s="5"/>
      <c r="K550" s="5"/>
      <c r="L550" s="5"/>
      <c r="M550" s="13"/>
    </row>
    <row r="551" spans="1:13">
      <c r="A551" s="2"/>
      <c r="B551" s="2"/>
      <c r="C551" s="2"/>
      <c r="D551" s="2"/>
      <c r="E551" s="2"/>
      <c r="F551" s="2"/>
      <c r="G551" s="5"/>
      <c r="H551" s="5"/>
      <c r="I551" s="5"/>
      <c r="J551" s="5"/>
      <c r="K551" s="5"/>
      <c r="L551" s="5"/>
      <c r="M551" s="13"/>
    </row>
    <row r="552" spans="1:13">
      <c r="A552" s="2"/>
      <c r="B552" s="2"/>
      <c r="C552" s="2"/>
      <c r="D552" s="2"/>
      <c r="E552" s="2"/>
      <c r="F552" s="2"/>
      <c r="G552" s="5"/>
      <c r="H552" s="5"/>
      <c r="I552" s="5"/>
      <c r="J552" s="5"/>
      <c r="K552" s="5"/>
      <c r="L552" s="5"/>
      <c r="M552" s="13"/>
    </row>
    <row r="553" spans="1:13">
      <c r="A553" s="2"/>
      <c r="B553" s="2"/>
      <c r="C553" s="2"/>
      <c r="D553" s="2"/>
      <c r="E553" s="2"/>
      <c r="F553" s="2"/>
      <c r="G553" s="5"/>
      <c r="H553" s="5"/>
      <c r="I553" s="5"/>
      <c r="J553" s="5"/>
      <c r="K553" s="5"/>
      <c r="L553" s="5"/>
      <c r="M553" s="13"/>
    </row>
    <row r="554" spans="1:13">
      <c r="A554" s="2"/>
      <c r="B554" s="2"/>
      <c r="C554" s="2"/>
      <c r="D554" s="2"/>
      <c r="E554" s="2"/>
      <c r="F554" s="2"/>
      <c r="G554" s="5"/>
      <c r="H554" s="5"/>
      <c r="I554" s="5"/>
      <c r="J554" s="5"/>
      <c r="K554" s="5"/>
      <c r="L554" s="5"/>
      <c r="M554" s="13"/>
    </row>
    <row r="555" spans="1:13">
      <c r="A555" s="2"/>
      <c r="B555" s="2"/>
      <c r="C555" s="2"/>
      <c r="D555" s="2"/>
      <c r="E555" s="2"/>
      <c r="F555" s="2"/>
      <c r="G555" s="5"/>
      <c r="H555" s="5"/>
      <c r="I555" s="5"/>
      <c r="J555" s="5"/>
      <c r="K555" s="5"/>
      <c r="L555" s="5"/>
      <c r="M555" s="13"/>
    </row>
    <row r="556" spans="1:13">
      <c r="A556" s="2"/>
      <c r="B556" s="2"/>
      <c r="C556" s="2"/>
      <c r="D556" s="2"/>
      <c r="E556" s="2"/>
      <c r="F556" s="2"/>
      <c r="G556" s="5"/>
      <c r="H556" s="5"/>
      <c r="I556" s="5"/>
      <c r="J556" s="5"/>
      <c r="K556" s="5"/>
      <c r="L556" s="5"/>
      <c r="M556" s="13"/>
    </row>
    <row r="557" spans="1:13">
      <c r="A557" s="2"/>
      <c r="B557" s="2"/>
      <c r="C557" s="2"/>
      <c r="D557" s="2"/>
      <c r="E557" s="2"/>
      <c r="F557" s="2"/>
      <c r="G557" s="5"/>
      <c r="H557" s="5"/>
      <c r="I557" s="5"/>
      <c r="J557" s="5"/>
      <c r="K557" s="5"/>
      <c r="L557" s="5"/>
      <c r="M557" s="13"/>
    </row>
    <row r="558" spans="1:13">
      <c r="A558" s="2"/>
      <c r="B558" s="2"/>
      <c r="C558" s="2"/>
      <c r="D558" s="2"/>
      <c r="E558" s="2"/>
      <c r="F558" s="2"/>
      <c r="G558" s="5"/>
      <c r="H558" s="5"/>
      <c r="I558" s="5"/>
      <c r="J558" s="5"/>
      <c r="K558" s="5"/>
      <c r="L558" s="5"/>
      <c r="M558" s="13"/>
    </row>
    <row r="559" spans="1:13">
      <c r="A559" s="2"/>
      <c r="B559" s="2"/>
      <c r="C559" s="2"/>
      <c r="D559" s="2"/>
      <c r="E559" s="2"/>
      <c r="F559" s="2"/>
      <c r="G559" s="5"/>
      <c r="H559" s="5"/>
      <c r="I559" s="5"/>
      <c r="J559" s="5"/>
      <c r="K559" s="5"/>
      <c r="L559" s="5"/>
      <c r="M559" s="13"/>
    </row>
    <row r="560" spans="1:13">
      <c r="A560" s="2"/>
      <c r="B560" s="2"/>
      <c r="C560" s="2"/>
      <c r="D560" s="2"/>
      <c r="E560" s="2"/>
      <c r="F560" s="2"/>
      <c r="G560" s="5"/>
      <c r="H560" s="5"/>
      <c r="I560" s="5"/>
      <c r="J560" s="5"/>
      <c r="K560" s="5"/>
      <c r="L560" s="5"/>
      <c r="M560" s="13"/>
    </row>
    <row r="561" spans="1:13">
      <c r="A561" s="2"/>
      <c r="B561" s="2"/>
      <c r="C561" s="2"/>
      <c r="D561" s="2"/>
      <c r="E561" s="2"/>
      <c r="F561" s="2"/>
      <c r="G561" s="5"/>
      <c r="H561" s="5"/>
      <c r="I561" s="5"/>
      <c r="J561" s="5"/>
      <c r="K561" s="5"/>
      <c r="L561" s="5"/>
      <c r="M561" s="13"/>
    </row>
    <row r="562" spans="1:13">
      <c r="A562" s="2"/>
      <c r="B562" s="2"/>
      <c r="C562" s="2"/>
      <c r="D562" s="2"/>
      <c r="E562" s="2"/>
      <c r="F562" s="2"/>
      <c r="G562" s="5"/>
      <c r="H562" s="5"/>
      <c r="I562" s="5"/>
      <c r="J562" s="5"/>
      <c r="K562" s="5"/>
      <c r="L562" s="5"/>
      <c r="M562" s="13"/>
    </row>
    <row r="563" spans="1:13">
      <c r="A563" s="2"/>
      <c r="B563" s="2"/>
      <c r="C563" s="2"/>
      <c r="D563" s="2"/>
      <c r="E563" s="2"/>
      <c r="F563" s="2"/>
      <c r="G563" s="5"/>
      <c r="H563" s="5"/>
      <c r="I563" s="5"/>
      <c r="J563" s="5"/>
      <c r="K563" s="5"/>
      <c r="L563" s="5"/>
      <c r="M563" s="13"/>
    </row>
    <row r="564" spans="1:13">
      <c r="A564" s="2"/>
      <c r="B564" s="2"/>
      <c r="C564" s="2"/>
      <c r="D564" s="2"/>
      <c r="E564" s="2"/>
      <c r="F564" s="2"/>
      <c r="G564" s="5"/>
      <c r="H564" s="5"/>
      <c r="I564" s="5"/>
      <c r="J564" s="5"/>
      <c r="K564" s="5"/>
      <c r="L564" s="5"/>
      <c r="M564" s="13"/>
    </row>
    <row r="565" spans="1:13">
      <c r="A565" s="2"/>
      <c r="B565" s="2"/>
      <c r="C565" s="2"/>
      <c r="D565" s="2"/>
      <c r="E565" s="2"/>
      <c r="F565" s="2"/>
      <c r="G565" s="5"/>
      <c r="H565" s="5"/>
      <c r="I565" s="5"/>
      <c r="J565" s="5"/>
      <c r="K565" s="5"/>
      <c r="L565" s="5"/>
      <c r="M565" s="13"/>
    </row>
    <row r="566" spans="1:13">
      <c r="A566" s="2"/>
      <c r="B566" s="2"/>
      <c r="C566" s="2"/>
      <c r="D566" s="2"/>
      <c r="E566" s="2"/>
      <c r="F566" s="2"/>
      <c r="G566" s="5"/>
      <c r="H566" s="5"/>
      <c r="I566" s="5"/>
      <c r="J566" s="5"/>
      <c r="K566" s="5"/>
      <c r="L566" s="5"/>
      <c r="M566" s="13"/>
    </row>
    <row r="567" spans="1:13">
      <c r="A567" s="2"/>
      <c r="B567" s="2"/>
      <c r="C567" s="2"/>
      <c r="D567" s="2"/>
      <c r="E567" s="2"/>
      <c r="F567" s="2"/>
      <c r="G567" s="5"/>
      <c r="H567" s="5"/>
      <c r="I567" s="5"/>
      <c r="J567" s="5"/>
      <c r="K567" s="5"/>
      <c r="L567" s="5"/>
      <c r="M567" s="13"/>
    </row>
    <row r="568" spans="1:13">
      <c r="A568" s="2"/>
      <c r="B568" s="2"/>
      <c r="C568" s="2"/>
      <c r="D568" s="2"/>
      <c r="E568" s="2"/>
      <c r="F568" s="2"/>
      <c r="G568" s="5"/>
      <c r="H568" s="5"/>
      <c r="I568" s="5"/>
      <c r="J568" s="5"/>
      <c r="K568" s="5"/>
      <c r="L568" s="5"/>
      <c r="M568" s="13"/>
    </row>
    <row r="569" spans="1:13">
      <c r="A569" s="2"/>
      <c r="B569" s="2"/>
      <c r="C569" s="2"/>
      <c r="D569" s="2"/>
      <c r="E569" s="2"/>
      <c r="F569" s="2"/>
      <c r="G569" s="5"/>
      <c r="H569" s="5"/>
      <c r="I569" s="5"/>
      <c r="J569" s="5"/>
      <c r="K569" s="5"/>
      <c r="L569" s="5"/>
      <c r="M569" s="13"/>
    </row>
    <row r="570" spans="1:13">
      <c r="A570" s="2"/>
      <c r="B570" s="2"/>
      <c r="C570" s="2"/>
      <c r="D570" s="2"/>
      <c r="E570" s="2"/>
      <c r="F570" s="2"/>
      <c r="G570" s="5"/>
      <c r="H570" s="5"/>
      <c r="I570" s="5"/>
      <c r="J570" s="5"/>
      <c r="K570" s="5"/>
      <c r="L570" s="5"/>
      <c r="M570" s="13"/>
    </row>
    <row r="571" spans="1:13">
      <c r="A571" s="2"/>
      <c r="B571" s="2"/>
      <c r="C571" s="2"/>
      <c r="D571" s="2"/>
      <c r="E571" s="2"/>
      <c r="F571" s="2"/>
      <c r="G571" s="5"/>
      <c r="H571" s="5"/>
      <c r="I571" s="5"/>
      <c r="J571" s="5"/>
      <c r="K571" s="5"/>
      <c r="L571" s="5"/>
      <c r="M571" s="13"/>
    </row>
    <row r="572" spans="1:13">
      <c r="A572" s="2"/>
      <c r="B572" s="2"/>
      <c r="C572" s="2"/>
      <c r="D572" s="2"/>
      <c r="E572" s="2"/>
      <c r="F572" s="2"/>
      <c r="G572" s="5"/>
      <c r="H572" s="5"/>
      <c r="I572" s="5"/>
      <c r="J572" s="5"/>
      <c r="K572" s="5"/>
      <c r="L572" s="5"/>
      <c r="M572" s="13"/>
    </row>
    <row r="573" spans="1:13">
      <c r="A573" s="2"/>
      <c r="B573" s="2"/>
      <c r="C573" s="2"/>
      <c r="D573" s="2"/>
      <c r="E573" s="2"/>
      <c r="F573" s="2"/>
      <c r="G573" s="5"/>
      <c r="H573" s="5"/>
      <c r="I573" s="5"/>
      <c r="J573" s="5"/>
      <c r="K573" s="5"/>
      <c r="L573" s="5"/>
      <c r="M573" s="13"/>
    </row>
    <row r="574" spans="1:13">
      <c r="A574" s="2"/>
      <c r="B574" s="2"/>
      <c r="C574" s="2"/>
      <c r="D574" s="2"/>
      <c r="E574" s="2"/>
      <c r="F574" s="2"/>
      <c r="G574" s="5"/>
      <c r="H574" s="5"/>
      <c r="I574" s="5"/>
      <c r="J574" s="5"/>
      <c r="K574" s="5"/>
      <c r="L574" s="5"/>
      <c r="M574" s="13"/>
    </row>
    <row r="575" spans="1:13">
      <c r="A575" s="2"/>
      <c r="B575" s="2"/>
      <c r="C575" s="2"/>
      <c r="D575" s="2"/>
      <c r="E575" s="2"/>
      <c r="F575" s="2"/>
      <c r="G575" s="5"/>
      <c r="H575" s="5"/>
      <c r="I575" s="5"/>
      <c r="J575" s="5"/>
      <c r="K575" s="5"/>
      <c r="L575" s="5"/>
      <c r="M575" s="13"/>
    </row>
    <row r="576" spans="1:13">
      <c r="A576" s="2"/>
      <c r="B576" s="2"/>
      <c r="C576" s="2"/>
      <c r="D576" s="2"/>
      <c r="E576" s="2"/>
      <c r="F576" s="2"/>
      <c r="G576" s="5"/>
      <c r="H576" s="5"/>
      <c r="I576" s="5"/>
      <c r="J576" s="5"/>
      <c r="K576" s="5"/>
      <c r="L576" s="5"/>
      <c r="M576" s="13"/>
    </row>
    <row r="577" spans="1:13">
      <c r="A577" s="2"/>
      <c r="B577" s="2"/>
      <c r="C577" s="2"/>
      <c r="D577" s="2"/>
      <c r="E577" s="2"/>
      <c r="F577" s="2"/>
      <c r="G577" s="5"/>
      <c r="H577" s="5"/>
      <c r="I577" s="5"/>
      <c r="J577" s="5"/>
      <c r="K577" s="5"/>
      <c r="L577" s="5"/>
      <c r="M577" s="13"/>
    </row>
    <row r="578" spans="1:13">
      <c r="A578" s="2"/>
      <c r="B578" s="2"/>
      <c r="C578" s="2"/>
      <c r="D578" s="2"/>
      <c r="E578" s="2"/>
      <c r="F578" s="2"/>
      <c r="G578" s="5"/>
      <c r="H578" s="5"/>
      <c r="I578" s="5"/>
      <c r="J578" s="5"/>
      <c r="K578" s="5"/>
      <c r="L578" s="5"/>
      <c r="M578" s="13"/>
    </row>
    <row r="579" spans="1:13">
      <c r="A579" s="2"/>
      <c r="B579" s="2"/>
      <c r="C579" s="2"/>
      <c r="D579" s="2"/>
      <c r="E579" s="2"/>
      <c r="F579" s="2"/>
      <c r="G579" s="5"/>
      <c r="H579" s="5"/>
      <c r="I579" s="5"/>
      <c r="J579" s="5"/>
      <c r="K579" s="5"/>
      <c r="L579" s="5"/>
      <c r="M579" s="13"/>
    </row>
    <row r="580" spans="1:13">
      <c r="A580" s="2"/>
      <c r="B580" s="2"/>
      <c r="C580" s="2"/>
      <c r="D580" s="2"/>
      <c r="E580" s="2"/>
      <c r="F580" s="2"/>
      <c r="G580" s="5"/>
      <c r="H580" s="5"/>
      <c r="I580" s="5"/>
      <c r="J580" s="5"/>
      <c r="K580" s="5"/>
      <c r="L580" s="5"/>
      <c r="M580" s="13"/>
    </row>
    <row r="581" spans="1:13">
      <c r="A581" s="2"/>
      <c r="B581" s="2"/>
      <c r="C581" s="2"/>
      <c r="D581" s="2"/>
      <c r="E581" s="2"/>
      <c r="F581" s="2"/>
      <c r="G581" s="5"/>
      <c r="H581" s="5"/>
      <c r="I581" s="5"/>
      <c r="J581" s="5"/>
      <c r="K581" s="5"/>
      <c r="L581" s="5"/>
      <c r="M581" s="13"/>
    </row>
    <row r="582" spans="1:13">
      <c r="A582" s="2"/>
      <c r="B582" s="2"/>
      <c r="C582" s="2"/>
      <c r="D582" s="2"/>
      <c r="E582" s="2"/>
      <c r="F582" s="2"/>
      <c r="G582" s="5"/>
      <c r="H582" s="5"/>
      <c r="I582" s="5"/>
      <c r="J582" s="5"/>
      <c r="K582" s="5"/>
      <c r="L582" s="5"/>
      <c r="M582" s="13"/>
    </row>
    <row r="583" spans="1:13">
      <c r="A583" s="2"/>
      <c r="B583" s="2"/>
      <c r="C583" s="2"/>
      <c r="D583" s="2"/>
      <c r="E583" s="2"/>
      <c r="F583" s="2"/>
      <c r="G583" s="5"/>
      <c r="H583" s="5"/>
      <c r="I583" s="5"/>
      <c r="J583" s="5"/>
      <c r="K583" s="5"/>
      <c r="L583" s="5"/>
      <c r="M583" s="13"/>
    </row>
    <row r="584" spans="1:13">
      <c r="A584" s="2"/>
      <c r="B584" s="2"/>
      <c r="C584" s="2"/>
      <c r="D584" s="2"/>
      <c r="E584" s="2"/>
      <c r="F584" s="2"/>
      <c r="G584" s="5"/>
      <c r="H584" s="5"/>
      <c r="I584" s="5"/>
      <c r="J584" s="5"/>
      <c r="K584" s="5"/>
      <c r="L584" s="5"/>
      <c r="M584" s="13"/>
    </row>
    <row r="585" spans="1:13">
      <c r="A585" s="2"/>
      <c r="B585" s="2"/>
      <c r="C585" s="2"/>
      <c r="D585" s="2"/>
      <c r="E585" s="2"/>
      <c r="F585" s="2"/>
      <c r="G585" s="5"/>
      <c r="H585" s="5"/>
      <c r="I585" s="5"/>
      <c r="J585" s="5"/>
      <c r="K585" s="5"/>
      <c r="L585" s="5"/>
      <c r="M585" s="13"/>
    </row>
    <row r="586" spans="1:13">
      <c r="A586" s="2"/>
      <c r="B586" s="2"/>
      <c r="C586" s="2"/>
      <c r="D586" s="2"/>
      <c r="E586" s="2"/>
      <c r="F586" s="2"/>
      <c r="G586" s="5"/>
      <c r="H586" s="5"/>
      <c r="I586" s="5"/>
      <c r="J586" s="5"/>
      <c r="K586" s="5"/>
      <c r="L586" s="5"/>
      <c r="M586" s="13"/>
    </row>
    <row r="587" spans="1:13">
      <c r="A587" s="2"/>
      <c r="B587" s="2"/>
      <c r="C587" s="2"/>
      <c r="D587" s="2"/>
      <c r="E587" s="2"/>
      <c r="F587" s="2"/>
      <c r="G587" s="5"/>
      <c r="H587" s="5"/>
      <c r="I587" s="5"/>
      <c r="J587" s="5"/>
      <c r="K587" s="5"/>
      <c r="L587" s="5"/>
      <c r="M587" s="13"/>
    </row>
    <row r="588" spans="1:13">
      <c r="A588" s="2"/>
      <c r="B588" s="2"/>
      <c r="C588" s="2"/>
      <c r="D588" s="2"/>
      <c r="E588" s="2"/>
      <c r="F588" s="2"/>
      <c r="G588" s="5"/>
      <c r="H588" s="5"/>
      <c r="I588" s="5"/>
      <c r="J588" s="5"/>
      <c r="K588" s="5"/>
      <c r="L588" s="5"/>
      <c r="M588" s="13"/>
    </row>
    <row r="589" spans="1:13">
      <c r="A589" s="2"/>
      <c r="B589" s="2"/>
      <c r="C589" s="2"/>
      <c r="D589" s="2"/>
      <c r="E589" s="2"/>
      <c r="F589" s="2"/>
      <c r="G589" s="5"/>
      <c r="H589" s="5"/>
      <c r="I589" s="5"/>
      <c r="J589" s="5"/>
      <c r="K589" s="5"/>
      <c r="L589" s="5"/>
      <c r="M589" s="13"/>
    </row>
    <row r="590" spans="1:13">
      <c r="A590" s="2"/>
      <c r="B590" s="2"/>
      <c r="C590" s="2"/>
      <c r="D590" s="2"/>
      <c r="E590" s="2"/>
      <c r="F590" s="2"/>
      <c r="G590" s="5"/>
      <c r="H590" s="5"/>
      <c r="I590" s="5"/>
      <c r="J590" s="5"/>
      <c r="K590" s="5"/>
      <c r="L590" s="5"/>
      <c r="M590" s="13"/>
    </row>
    <row r="591" spans="1:13">
      <c r="A591" s="2"/>
      <c r="B591" s="2"/>
      <c r="C591" s="2"/>
      <c r="D591" s="2"/>
      <c r="E591" s="2"/>
      <c r="F591" s="2"/>
      <c r="G591" s="5"/>
      <c r="H591" s="5"/>
      <c r="I591" s="5"/>
      <c r="J591" s="5"/>
      <c r="K591" s="5"/>
      <c r="L591" s="5"/>
      <c r="M591" s="13"/>
    </row>
    <row r="592" spans="1:13">
      <c r="A592" s="2"/>
      <c r="B592" s="2"/>
      <c r="C592" s="2"/>
      <c r="D592" s="2"/>
      <c r="E592" s="2"/>
      <c r="F592" s="2"/>
      <c r="G592" s="5"/>
      <c r="H592" s="5"/>
      <c r="I592" s="5"/>
      <c r="J592" s="5"/>
      <c r="K592" s="5"/>
      <c r="L592" s="5"/>
      <c r="M592" s="13"/>
    </row>
    <row r="593" spans="1:13">
      <c r="A593" s="2"/>
      <c r="B593" s="2"/>
      <c r="C593" s="2"/>
      <c r="D593" s="2"/>
      <c r="E593" s="2"/>
      <c r="F593" s="2"/>
      <c r="G593" s="5"/>
      <c r="H593" s="5"/>
      <c r="I593" s="5"/>
      <c r="J593" s="5"/>
      <c r="K593" s="5"/>
      <c r="L593" s="5"/>
      <c r="M593" s="13"/>
    </row>
    <row r="594" spans="1:13">
      <c r="A594" s="2"/>
      <c r="B594" s="2"/>
      <c r="C594" s="2"/>
      <c r="D594" s="2"/>
      <c r="E594" s="2"/>
      <c r="F594" s="2"/>
      <c r="G594" s="5"/>
      <c r="H594" s="5"/>
      <c r="I594" s="5"/>
      <c r="J594" s="5"/>
      <c r="K594" s="5"/>
      <c r="L594" s="5"/>
      <c r="M594" s="13"/>
    </row>
    <row r="595" spans="1:13">
      <c r="A595" s="2"/>
      <c r="B595" s="2"/>
      <c r="C595" s="2"/>
      <c r="D595" s="2"/>
      <c r="E595" s="2"/>
      <c r="F595" s="2"/>
      <c r="G595" s="5"/>
      <c r="H595" s="5"/>
      <c r="I595" s="5"/>
      <c r="J595" s="5"/>
      <c r="K595" s="5"/>
      <c r="L595" s="5"/>
      <c r="M595" s="13"/>
    </row>
    <row r="596" spans="1:13">
      <c r="A596" s="2"/>
      <c r="B596" s="2"/>
      <c r="C596" s="2"/>
      <c r="D596" s="2"/>
      <c r="E596" s="2"/>
      <c r="F596" s="2"/>
      <c r="G596" s="5"/>
      <c r="H596" s="5"/>
      <c r="I596" s="5"/>
      <c r="J596" s="5"/>
      <c r="K596" s="5"/>
      <c r="L596" s="5"/>
      <c r="M596" s="13"/>
    </row>
    <row r="597" spans="1:13">
      <c r="A597" s="2"/>
      <c r="B597" s="2"/>
      <c r="C597" s="2"/>
      <c r="D597" s="2"/>
      <c r="E597" s="2"/>
      <c r="F597" s="2"/>
      <c r="G597" s="5"/>
      <c r="H597" s="5"/>
      <c r="I597" s="5"/>
      <c r="J597" s="5"/>
      <c r="K597" s="5"/>
      <c r="L597" s="5"/>
      <c r="M597" s="13"/>
    </row>
    <row r="598" spans="1:13">
      <c r="A598" s="2"/>
      <c r="B598" s="2"/>
      <c r="C598" s="2"/>
      <c r="D598" s="2"/>
      <c r="E598" s="2"/>
      <c r="F598" s="2"/>
      <c r="G598" s="5"/>
      <c r="H598" s="5"/>
      <c r="I598" s="5"/>
      <c r="J598" s="5"/>
      <c r="K598" s="5"/>
      <c r="L598" s="5"/>
      <c r="M598" s="13"/>
    </row>
    <row r="599" spans="1:13">
      <c r="A599" s="2"/>
      <c r="B599" s="2"/>
      <c r="C599" s="2"/>
      <c r="D599" s="2"/>
      <c r="E599" s="2"/>
      <c r="F599" s="2"/>
      <c r="G599" s="5"/>
      <c r="H599" s="5"/>
      <c r="I599" s="5"/>
      <c r="J599" s="5"/>
      <c r="K599" s="5"/>
      <c r="L599" s="5"/>
      <c r="M599" s="13"/>
    </row>
    <row r="600" spans="1:13">
      <c r="A600" s="2"/>
      <c r="B600" s="2"/>
      <c r="C600" s="2"/>
      <c r="D600" s="2"/>
      <c r="E600" s="2"/>
      <c r="F600" s="2"/>
      <c r="G600" s="5"/>
      <c r="H600" s="5"/>
      <c r="I600" s="5"/>
      <c r="J600" s="5"/>
      <c r="K600" s="5"/>
      <c r="L600" s="5"/>
      <c r="M600" s="13"/>
    </row>
    <row r="601" spans="1:13">
      <c r="A601" s="2"/>
      <c r="B601" s="2"/>
      <c r="C601" s="2"/>
      <c r="D601" s="2"/>
      <c r="E601" s="2"/>
      <c r="F601" s="2"/>
      <c r="G601" s="5"/>
      <c r="H601" s="5"/>
      <c r="I601" s="5"/>
      <c r="J601" s="5"/>
      <c r="K601" s="5"/>
      <c r="L601" s="5"/>
      <c r="M601" s="13"/>
    </row>
    <row r="602" spans="1:13">
      <c r="A602" s="2"/>
      <c r="B602" s="2"/>
      <c r="C602" s="2"/>
      <c r="D602" s="2"/>
      <c r="E602" s="2"/>
      <c r="F602" s="2"/>
      <c r="G602" s="5"/>
      <c r="H602" s="5"/>
      <c r="I602" s="5"/>
      <c r="J602" s="5"/>
      <c r="K602" s="5"/>
      <c r="L602" s="5"/>
      <c r="M602" s="13"/>
    </row>
    <row r="603" spans="1:13">
      <c r="A603" s="2"/>
      <c r="B603" s="2"/>
      <c r="C603" s="2"/>
      <c r="D603" s="2"/>
      <c r="E603" s="2"/>
      <c r="F603" s="2"/>
      <c r="G603" s="5"/>
      <c r="H603" s="5"/>
      <c r="I603" s="5"/>
      <c r="J603" s="5"/>
      <c r="K603" s="5"/>
      <c r="L603" s="5"/>
      <c r="M603" s="13"/>
    </row>
    <row r="604" spans="1:13">
      <c r="A604" s="2"/>
      <c r="B604" s="2"/>
      <c r="C604" s="2"/>
      <c r="D604" s="2"/>
      <c r="E604" s="2"/>
      <c r="F604" s="2"/>
      <c r="G604" s="5"/>
      <c r="H604" s="5"/>
      <c r="I604" s="5"/>
      <c r="J604" s="5"/>
      <c r="K604" s="5"/>
      <c r="L604" s="5"/>
      <c r="M604" s="13"/>
    </row>
    <row r="605" spans="1:13">
      <c r="A605" s="2"/>
      <c r="B605" s="2"/>
      <c r="C605" s="2"/>
      <c r="D605" s="2"/>
      <c r="E605" s="2"/>
      <c r="F605" s="2"/>
      <c r="G605" s="5"/>
      <c r="H605" s="5"/>
      <c r="I605" s="5"/>
      <c r="J605" s="5"/>
      <c r="K605" s="5"/>
      <c r="L605" s="5"/>
      <c r="M605" s="13"/>
    </row>
    <row r="606" spans="1:13">
      <c r="A606" s="2"/>
      <c r="B606" s="2"/>
      <c r="C606" s="2"/>
      <c r="D606" s="2"/>
      <c r="E606" s="2"/>
      <c r="F606" s="2"/>
      <c r="G606" s="5"/>
      <c r="H606" s="5"/>
      <c r="I606" s="5"/>
      <c r="J606" s="5"/>
      <c r="K606" s="5"/>
      <c r="L606" s="5"/>
      <c r="M606" s="13"/>
    </row>
    <row r="607" spans="1:13">
      <c r="A607" s="2"/>
      <c r="B607" s="2"/>
      <c r="C607" s="2"/>
      <c r="D607" s="2"/>
      <c r="E607" s="2"/>
      <c r="F607" s="2"/>
      <c r="G607" s="5"/>
      <c r="H607" s="5"/>
      <c r="I607" s="5"/>
      <c r="J607" s="5"/>
      <c r="K607" s="5"/>
      <c r="L607" s="5"/>
      <c r="M607" s="13"/>
    </row>
    <row r="608" spans="1:13">
      <c r="A608" s="2"/>
      <c r="B608" s="2"/>
      <c r="C608" s="2"/>
      <c r="D608" s="2"/>
      <c r="E608" s="2"/>
      <c r="F608" s="2"/>
      <c r="G608" s="5"/>
      <c r="H608" s="5"/>
      <c r="I608" s="5"/>
      <c r="J608" s="5"/>
      <c r="K608" s="5"/>
      <c r="L608" s="5"/>
      <c r="M608" s="13"/>
    </row>
    <row r="609" spans="1:13">
      <c r="A609" s="2"/>
      <c r="B609" s="2"/>
      <c r="C609" s="2"/>
      <c r="D609" s="2"/>
      <c r="E609" s="2"/>
      <c r="F609" s="2"/>
      <c r="G609" s="5"/>
      <c r="H609" s="5"/>
      <c r="I609" s="5"/>
      <c r="J609" s="5"/>
      <c r="K609" s="5"/>
      <c r="L609" s="5"/>
      <c r="M609" s="13"/>
    </row>
    <row r="610" spans="1:13">
      <c r="A610" s="2"/>
      <c r="B610" s="2"/>
      <c r="C610" s="2"/>
      <c r="D610" s="2"/>
      <c r="E610" s="2"/>
      <c r="F610" s="2"/>
      <c r="G610" s="5"/>
      <c r="H610" s="5"/>
      <c r="I610" s="5"/>
      <c r="J610" s="5"/>
      <c r="K610" s="5"/>
      <c r="L610" s="5"/>
      <c r="M610" s="13"/>
    </row>
    <row r="611" spans="1:13">
      <c r="A611" s="2"/>
      <c r="B611" s="2"/>
      <c r="C611" s="2"/>
      <c r="D611" s="2"/>
      <c r="E611" s="2"/>
      <c r="F611" s="2"/>
      <c r="G611" s="5"/>
      <c r="H611" s="5"/>
      <c r="I611" s="5"/>
      <c r="J611" s="5"/>
      <c r="K611" s="5"/>
      <c r="L611" s="5"/>
      <c r="M611" s="13"/>
    </row>
    <row r="612" spans="1:13">
      <c r="A612" s="2"/>
      <c r="B612" s="2"/>
      <c r="C612" s="2"/>
      <c r="D612" s="2"/>
      <c r="E612" s="2"/>
      <c r="F612" s="2"/>
      <c r="G612" s="5"/>
      <c r="H612" s="5"/>
      <c r="I612" s="5"/>
      <c r="J612" s="5"/>
      <c r="K612" s="5"/>
      <c r="L612" s="5"/>
      <c r="M612" s="13"/>
    </row>
    <row r="613" spans="1:13">
      <c r="A613" s="2"/>
      <c r="B613" s="2"/>
      <c r="C613" s="2"/>
      <c r="D613" s="2"/>
      <c r="E613" s="2"/>
      <c r="F613" s="2"/>
      <c r="G613" s="5"/>
      <c r="H613" s="5"/>
      <c r="I613" s="5"/>
      <c r="J613" s="5"/>
      <c r="K613" s="5"/>
      <c r="L613" s="5"/>
      <c r="M613" s="13"/>
    </row>
    <row r="614" spans="1:13">
      <c r="A614" s="2"/>
      <c r="B614" s="2"/>
      <c r="C614" s="2"/>
      <c r="D614" s="2"/>
      <c r="E614" s="2"/>
      <c r="F614" s="2"/>
      <c r="G614" s="5"/>
      <c r="H614" s="5"/>
      <c r="I614" s="5"/>
      <c r="J614" s="5"/>
      <c r="K614" s="5"/>
      <c r="L614" s="5"/>
      <c r="M614" s="13"/>
    </row>
    <row r="615" spans="1:13">
      <c r="A615" s="2"/>
      <c r="B615" s="2"/>
      <c r="C615" s="2"/>
      <c r="D615" s="2"/>
      <c r="E615" s="2"/>
      <c r="F615" s="2"/>
      <c r="G615" s="5"/>
      <c r="H615" s="5"/>
      <c r="I615" s="5"/>
      <c r="J615" s="5"/>
      <c r="K615" s="5"/>
      <c r="L615" s="5"/>
      <c r="M615" s="13"/>
    </row>
    <row r="616" spans="1:13">
      <c r="A616" s="2"/>
      <c r="B616" s="2"/>
      <c r="C616" s="2"/>
      <c r="D616" s="2"/>
      <c r="E616" s="2"/>
      <c r="F616" s="2"/>
      <c r="G616" s="5"/>
      <c r="H616" s="5"/>
      <c r="I616" s="5"/>
      <c r="J616" s="5"/>
      <c r="K616" s="5"/>
      <c r="L616" s="5"/>
      <c r="M616" s="13"/>
    </row>
    <row r="617" spans="1:13">
      <c r="A617" s="2"/>
      <c r="B617" s="2"/>
      <c r="C617" s="2"/>
      <c r="D617" s="2"/>
      <c r="E617" s="2"/>
      <c r="F617" s="2"/>
      <c r="G617" s="5"/>
      <c r="H617" s="5"/>
      <c r="I617" s="5"/>
      <c r="J617" s="5"/>
      <c r="K617" s="5"/>
      <c r="L617" s="5"/>
      <c r="M617" s="13"/>
    </row>
    <row r="618" spans="1:13">
      <c r="A618" s="2"/>
      <c r="B618" s="2"/>
      <c r="C618" s="2"/>
      <c r="D618" s="2"/>
      <c r="E618" s="2"/>
      <c r="F618" s="2"/>
      <c r="G618" s="5"/>
      <c r="H618" s="5"/>
      <c r="I618" s="5"/>
      <c r="J618" s="5"/>
      <c r="K618" s="5"/>
      <c r="L618" s="5"/>
      <c r="M618" s="13"/>
    </row>
    <row r="619" spans="1:13">
      <c r="A619" s="2"/>
      <c r="B619" s="2"/>
      <c r="C619" s="2"/>
      <c r="D619" s="2"/>
      <c r="E619" s="2"/>
      <c r="F619" s="2"/>
      <c r="G619" s="5"/>
      <c r="H619" s="5"/>
      <c r="I619" s="5"/>
      <c r="J619" s="5"/>
      <c r="K619" s="5"/>
      <c r="L619" s="5"/>
      <c r="M619" s="13"/>
    </row>
    <row r="620" spans="1:13">
      <c r="A620" s="2"/>
      <c r="B620" s="2"/>
      <c r="C620" s="2"/>
      <c r="D620" s="2"/>
      <c r="E620" s="2"/>
      <c r="F620" s="2"/>
      <c r="G620" s="5"/>
      <c r="H620" s="5"/>
      <c r="I620" s="5"/>
      <c r="J620" s="5"/>
      <c r="K620" s="5"/>
      <c r="L620" s="5"/>
      <c r="M620" s="13"/>
    </row>
    <row r="621" spans="1:13">
      <c r="A621" s="2"/>
      <c r="B621" s="2"/>
      <c r="C621" s="2"/>
      <c r="D621" s="2"/>
      <c r="E621" s="2"/>
      <c r="F621" s="2"/>
      <c r="G621" s="5"/>
      <c r="H621" s="5"/>
      <c r="I621" s="5"/>
      <c r="J621" s="5"/>
      <c r="K621" s="5"/>
      <c r="L621" s="5"/>
      <c r="M621" s="13"/>
    </row>
    <row r="622" spans="1:13">
      <c r="A622" s="2"/>
      <c r="B622" s="2"/>
      <c r="C622" s="2"/>
      <c r="D622" s="2"/>
      <c r="E622" s="2"/>
      <c r="F622" s="2"/>
      <c r="G622" s="5"/>
      <c r="H622" s="5"/>
      <c r="I622" s="5"/>
      <c r="J622" s="5"/>
      <c r="K622" s="5"/>
      <c r="L622" s="5"/>
      <c r="M622" s="13"/>
    </row>
    <row r="623" spans="1:13">
      <c r="A623" s="2"/>
      <c r="B623" s="2"/>
      <c r="C623" s="2"/>
      <c r="D623" s="2"/>
      <c r="E623" s="2"/>
      <c r="F623" s="2"/>
      <c r="G623" s="5"/>
      <c r="H623" s="5"/>
      <c r="I623" s="5"/>
      <c r="J623" s="5"/>
      <c r="K623" s="5"/>
      <c r="L623" s="5"/>
      <c r="M623" s="13"/>
    </row>
    <row r="624" spans="1:13">
      <c r="A624" s="2"/>
      <c r="B624" s="2"/>
      <c r="C624" s="2"/>
      <c r="D624" s="2"/>
      <c r="E624" s="2"/>
      <c r="F624" s="2"/>
      <c r="G624" s="5"/>
      <c r="H624" s="5"/>
      <c r="I624" s="5"/>
      <c r="J624" s="5"/>
      <c r="K624" s="5"/>
      <c r="L624" s="5"/>
      <c r="M624" s="13"/>
    </row>
    <row r="625" spans="1:13">
      <c r="A625" s="2"/>
      <c r="B625" s="2"/>
      <c r="C625" s="2"/>
      <c r="D625" s="2"/>
      <c r="E625" s="2"/>
      <c r="F625" s="2"/>
      <c r="G625" s="5"/>
      <c r="H625" s="5"/>
      <c r="I625" s="5"/>
      <c r="J625" s="5"/>
      <c r="K625" s="5"/>
      <c r="L625" s="5"/>
      <c r="M625" s="13"/>
    </row>
    <row r="626" spans="1:13">
      <c r="A626" s="2"/>
      <c r="B626" s="2"/>
      <c r="C626" s="2"/>
      <c r="D626" s="2"/>
      <c r="E626" s="2"/>
      <c r="F626" s="2"/>
      <c r="G626" s="5"/>
      <c r="H626" s="5"/>
      <c r="I626" s="5"/>
      <c r="J626" s="5"/>
      <c r="K626" s="5"/>
      <c r="L626" s="5"/>
      <c r="M626" s="13"/>
    </row>
    <row r="627" spans="1:13">
      <c r="A627" s="2"/>
      <c r="B627" s="2"/>
      <c r="C627" s="2"/>
      <c r="D627" s="2"/>
      <c r="E627" s="2"/>
      <c r="F627" s="2"/>
      <c r="G627" s="5"/>
      <c r="H627" s="5"/>
      <c r="I627" s="5"/>
      <c r="J627" s="5"/>
      <c r="K627" s="5"/>
      <c r="L627" s="5"/>
      <c r="M627" s="13"/>
    </row>
    <row r="628" spans="1:13">
      <c r="A628" s="2"/>
      <c r="B628" s="2"/>
      <c r="C628" s="2"/>
      <c r="D628" s="2"/>
      <c r="E628" s="2"/>
      <c r="F628" s="2"/>
      <c r="G628" s="5"/>
      <c r="H628" s="5"/>
      <c r="I628" s="5"/>
      <c r="J628" s="5"/>
      <c r="K628" s="5"/>
      <c r="L628" s="5"/>
      <c r="M628" s="13"/>
    </row>
    <row r="629" spans="1:13">
      <c r="A629" s="2"/>
      <c r="B629" s="2"/>
      <c r="C629" s="2"/>
      <c r="D629" s="2"/>
      <c r="E629" s="2"/>
      <c r="F629" s="2"/>
      <c r="G629" s="5"/>
      <c r="H629" s="5"/>
      <c r="I629" s="5"/>
      <c r="J629" s="5"/>
      <c r="K629" s="5"/>
      <c r="L629" s="5"/>
      <c r="M629" s="13"/>
    </row>
    <row r="630" spans="1:13">
      <c r="A630" s="2"/>
      <c r="B630" s="2"/>
      <c r="C630" s="2"/>
      <c r="D630" s="2"/>
      <c r="E630" s="2"/>
      <c r="F630" s="2"/>
      <c r="G630" s="5"/>
      <c r="H630" s="5"/>
      <c r="I630" s="5"/>
      <c r="J630" s="5"/>
      <c r="K630" s="5"/>
      <c r="L630" s="5"/>
      <c r="M630" s="13"/>
    </row>
    <row r="631" spans="1:13">
      <c r="A631" s="2"/>
      <c r="B631" s="2"/>
      <c r="C631" s="2"/>
      <c r="D631" s="2"/>
      <c r="E631" s="2"/>
      <c r="F631" s="2"/>
      <c r="G631" s="5"/>
      <c r="H631" s="5"/>
      <c r="I631" s="5"/>
      <c r="J631" s="5"/>
      <c r="K631" s="5"/>
      <c r="L631" s="5"/>
      <c r="M631" s="13"/>
    </row>
    <row r="632" spans="1:13">
      <c r="A632" s="2"/>
      <c r="B632" s="2"/>
      <c r="C632" s="2"/>
      <c r="D632" s="2"/>
      <c r="E632" s="2"/>
      <c r="F632" s="2"/>
      <c r="G632" s="5"/>
      <c r="H632" s="5"/>
      <c r="I632" s="5"/>
      <c r="J632" s="5"/>
      <c r="K632" s="5"/>
      <c r="L632" s="5"/>
      <c r="M632" s="13"/>
    </row>
    <row r="633" spans="1:13">
      <c r="A633" s="2"/>
      <c r="B633" s="2"/>
      <c r="C633" s="2"/>
      <c r="D633" s="2"/>
      <c r="E633" s="2"/>
      <c r="F633" s="2"/>
      <c r="G633" s="5"/>
      <c r="H633" s="5"/>
      <c r="I633" s="5"/>
      <c r="J633" s="5"/>
      <c r="K633" s="5"/>
      <c r="L633" s="5"/>
      <c r="M633" s="13"/>
    </row>
    <row r="634" spans="1:13">
      <c r="A634" s="2"/>
      <c r="B634" s="2"/>
      <c r="C634" s="2"/>
      <c r="D634" s="2"/>
      <c r="E634" s="2"/>
      <c r="F634" s="2"/>
      <c r="G634" s="5"/>
      <c r="H634" s="5"/>
      <c r="I634" s="5"/>
      <c r="J634" s="5"/>
      <c r="K634" s="5"/>
      <c r="L634" s="5"/>
      <c r="M634" s="13"/>
    </row>
    <row r="635" spans="1:13">
      <c r="A635" s="2"/>
      <c r="B635" s="2"/>
      <c r="C635" s="2"/>
      <c r="D635" s="2"/>
      <c r="E635" s="2"/>
      <c r="F635" s="2"/>
      <c r="G635" s="5"/>
      <c r="H635" s="5"/>
      <c r="I635" s="5"/>
      <c r="J635" s="5"/>
      <c r="K635" s="5"/>
      <c r="L635" s="5"/>
      <c r="M635" s="13"/>
    </row>
    <row r="636" spans="1:13">
      <c r="A636" s="2"/>
      <c r="B636" s="2"/>
      <c r="C636" s="2"/>
      <c r="D636" s="2"/>
      <c r="E636" s="2"/>
      <c r="F636" s="2"/>
      <c r="G636" s="5"/>
      <c r="H636" s="5"/>
      <c r="I636" s="5"/>
      <c r="J636" s="5"/>
      <c r="K636" s="5"/>
      <c r="L636" s="5"/>
      <c r="M636" s="13"/>
    </row>
    <row r="637" spans="1:13">
      <c r="A637" s="2"/>
      <c r="B637" s="2"/>
      <c r="C637" s="2"/>
      <c r="D637" s="2"/>
      <c r="E637" s="2"/>
      <c r="F637" s="2"/>
      <c r="G637" s="5"/>
      <c r="H637" s="5"/>
      <c r="I637" s="5"/>
      <c r="J637" s="5"/>
      <c r="K637" s="5"/>
      <c r="L637" s="5"/>
      <c r="M637" s="13"/>
    </row>
    <row r="638" spans="1:13">
      <c r="A638" s="2"/>
      <c r="B638" s="2"/>
      <c r="C638" s="2"/>
      <c r="D638" s="2"/>
      <c r="E638" s="2"/>
      <c r="F638" s="2"/>
      <c r="G638" s="5"/>
      <c r="H638" s="5"/>
      <c r="I638" s="5"/>
      <c r="J638" s="5"/>
      <c r="K638" s="5"/>
      <c r="L638" s="5"/>
      <c r="M638" s="13"/>
    </row>
    <row r="639" spans="1:13">
      <c r="A639" s="2"/>
      <c r="B639" s="2"/>
      <c r="C639" s="2"/>
      <c r="D639" s="2"/>
      <c r="E639" s="2"/>
      <c r="F639" s="2"/>
      <c r="G639" s="5"/>
      <c r="H639" s="5"/>
      <c r="I639" s="5"/>
      <c r="J639" s="5"/>
      <c r="K639" s="5"/>
      <c r="L639" s="5"/>
      <c r="M639" s="13"/>
    </row>
    <row r="640" spans="1:13">
      <c r="A640" s="2"/>
      <c r="B640" s="2"/>
      <c r="C640" s="2"/>
      <c r="D640" s="2"/>
      <c r="E640" s="2"/>
      <c r="F640" s="2"/>
      <c r="G640" s="5"/>
      <c r="H640" s="5"/>
      <c r="I640" s="5"/>
      <c r="J640" s="5"/>
      <c r="K640" s="5"/>
      <c r="L640" s="5"/>
      <c r="M640" s="13"/>
    </row>
    <row r="641" spans="1:13">
      <c r="A641" s="2"/>
      <c r="B641" s="2"/>
      <c r="C641" s="2"/>
      <c r="D641" s="2"/>
      <c r="E641" s="2"/>
      <c r="F641" s="2"/>
      <c r="G641" s="5"/>
      <c r="H641" s="5"/>
      <c r="I641" s="5"/>
      <c r="J641" s="5"/>
      <c r="K641" s="5"/>
      <c r="L641" s="5"/>
      <c r="M641" s="13"/>
    </row>
    <row r="642" spans="1:13">
      <c r="A642" s="2"/>
      <c r="B642" s="2"/>
      <c r="C642" s="2"/>
      <c r="D642" s="2"/>
      <c r="E642" s="2"/>
      <c r="F642" s="2"/>
      <c r="G642" s="5"/>
      <c r="H642" s="5"/>
      <c r="I642" s="5"/>
      <c r="J642" s="5"/>
      <c r="K642" s="5"/>
      <c r="L642" s="5"/>
      <c r="M642" s="13"/>
    </row>
    <row r="643" spans="1:13">
      <c r="A643" s="2"/>
      <c r="B643" s="2"/>
      <c r="C643" s="2"/>
      <c r="D643" s="2"/>
      <c r="E643" s="2"/>
      <c r="F643" s="2"/>
      <c r="G643" s="5"/>
      <c r="H643" s="5"/>
      <c r="I643" s="5"/>
      <c r="J643" s="5"/>
      <c r="K643" s="5"/>
      <c r="L643" s="5"/>
      <c r="M643" s="13"/>
    </row>
    <row r="644" spans="1:13">
      <c r="A644" s="2"/>
      <c r="B644" s="2"/>
      <c r="C644" s="2"/>
      <c r="D644" s="2"/>
      <c r="E644" s="2"/>
      <c r="F644" s="2"/>
      <c r="G644" s="5"/>
      <c r="H644" s="5"/>
      <c r="I644" s="5"/>
      <c r="J644" s="5"/>
      <c r="K644" s="5"/>
      <c r="L644" s="5"/>
      <c r="M644" s="13"/>
    </row>
    <row r="645" spans="1:13">
      <c r="A645" s="2"/>
      <c r="B645" s="2"/>
      <c r="C645" s="2"/>
      <c r="D645" s="2"/>
      <c r="E645" s="2"/>
      <c r="F645" s="2"/>
      <c r="G645" s="5"/>
      <c r="H645" s="5"/>
      <c r="I645" s="5"/>
      <c r="J645" s="5"/>
      <c r="K645" s="5"/>
      <c r="L645" s="5"/>
      <c r="M645" s="13"/>
    </row>
    <row r="646" spans="1:13">
      <c r="A646" s="2"/>
      <c r="B646" s="2"/>
      <c r="C646" s="2"/>
      <c r="D646" s="2"/>
      <c r="E646" s="2"/>
      <c r="F646" s="2"/>
      <c r="G646" s="5"/>
      <c r="H646" s="5"/>
      <c r="I646" s="5"/>
      <c r="J646" s="5"/>
      <c r="K646" s="5"/>
      <c r="L646" s="5"/>
      <c r="M646" s="13"/>
    </row>
    <row r="647" spans="1:13">
      <c r="A647" s="2"/>
      <c r="B647" s="2"/>
      <c r="C647" s="2"/>
      <c r="D647" s="2"/>
      <c r="E647" s="2"/>
      <c r="F647" s="2"/>
      <c r="G647" s="5"/>
      <c r="H647" s="5"/>
      <c r="I647" s="5"/>
      <c r="J647" s="5"/>
      <c r="K647" s="5"/>
      <c r="L647" s="5"/>
      <c r="M647" s="13"/>
    </row>
    <row r="648" spans="1:13">
      <c r="A648" s="2"/>
      <c r="B648" s="2"/>
      <c r="C648" s="2"/>
      <c r="D648" s="2"/>
      <c r="E648" s="2"/>
      <c r="F648" s="2"/>
      <c r="G648" s="5"/>
      <c r="H648" s="5"/>
      <c r="I648" s="5"/>
      <c r="J648" s="5"/>
      <c r="K648" s="5"/>
      <c r="L648" s="5"/>
      <c r="M648" s="13"/>
    </row>
    <row r="649" spans="1:13">
      <c r="A649" s="2"/>
      <c r="B649" s="2"/>
      <c r="C649" s="2"/>
      <c r="D649" s="2"/>
      <c r="E649" s="2"/>
      <c r="F649" s="2"/>
      <c r="G649" s="5"/>
      <c r="H649" s="5"/>
      <c r="I649" s="5"/>
      <c r="J649" s="5"/>
      <c r="K649" s="5"/>
      <c r="L649" s="5"/>
      <c r="M649" s="13"/>
    </row>
    <row r="650" spans="1:13">
      <c r="A650" s="2"/>
      <c r="B650" s="2"/>
      <c r="C650" s="2"/>
      <c r="D650" s="2"/>
      <c r="E650" s="2"/>
      <c r="F650" s="2"/>
      <c r="G650" s="5"/>
      <c r="H650" s="5"/>
      <c r="I650" s="5"/>
      <c r="J650" s="5"/>
      <c r="K650" s="5"/>
      <c r="L650" s="5"/>
      <c r="M650" s="13"/>
    </row>
    <row r="651" spans="1:13">
      <c r="A651" s="2"/>
      <c r="B651" s="2"/>
      <c r="C651" s="2"/>
      <c r="D651" s="2"/>
      <c r="E651" s="2"/>
      <c r="F651" s="2"/>
      <c r="G651" s="5"/>
      <c r="H651" s="5"/>
      <c r="I651" s="5"/>
      <c r="J651" s="5"/>
      <c r="K651" s="5"/>
      <c r="L651" s="5"/>
      <c r="M651" s="13"/>
    </row>
    <row r="652" spans="1:13">
      <c r="A652" s="2"/>
      <c r="B652" s="2"/>
      <c r="C652" s="2"/>
      <c r="D652" s="2"/>
      <c r="E652" s="2"/>
      <c r="F652" s="2"/>
      <c r="G652" s="5"/>
      <c r="H652" s="5"/>
      <c r="I652" s="5"/>
      <c r="J652" s="5"/>
      <c r="K652" s="5"/>
      <c r="L652" s="5"/>
      <c r="M652" s="13"/>
    </row>
    <row r="653" spans="1:13">
      <c r="A653" s="2"/>
      <c r="B653" s="2"/>
      <c r="C653" s="2"/>
      <c r="D653" s="2"/>
      <c r="E653" s="2"/>
      <c r="F653" s="2"/>
      <c r="G653" s="5"/>
      <c r="H653" s="5"/>
      <c r="I653" s="5"/>
      <c r="J653" s="5"/>
      <c r="K653" s="5"/>
      <c r="L653" s="5"/>
      <c r="M653" s="13"/>
    </row>
    <row r="654" spans="1:13">
      <c r="A654" s="2"/>
      <c r="B654" s="2"/>
      <c r="C654" s="2"/>
      <c r="D654" s="2"/>
      <c r="E654" s="2"/>
      <c r="F654" s="2"/>
      <c r="G654" s="5"/>
      <c r="H654" s="5"/>
      <c r="I654" s="5"/>
      <c r="J654" s="5"/>
      <c r="K654" s="5"/>
      <c r="L654" s="5"/>
      <c r="M654" s="13"/>
    </row>
    <row r="655" spans="1:13">
      <c r="A655" s="2"/>
      <c r="B655" s="2"/>
      <c r="C655" s="2"/>
      <c r="D655" s="2"/>
      <c r="E655" s="2"/>
      <c r="F655" s="2"/>
      <c r="G655" s="5"/>
      <c r="H655" s="5"/>
      <c r="I655" s="5"/>
      <c r="J655" s="5"/>
      <c r="K655" s="5"/>
      <c r="L655" s="5"/>
      <c r="M655" s="13"/>
    </row>
    <row r="656" spans="1:13">
      <c r="A656" s="2"/>
      <c r="B656" s="2"/>
      <c r="C656" s="2"/>
      <c r="D656" s="2"/>
      <c r="E656" s="2"/>
      <c r="F656" s="2"/>
      <c r="G656" s="5"/>
      <c r="H656" s="5"/>
      <c r="I656" s="5"/>
      <c r="J656" s="5"/>
      <c r="K656" s="5"/>
      <c r="L656" s="5"/>
      <c r="M656" s="13"/>
    </row>
    <row r="657" spans="1:13">
      <c r="A657" s="2"/>
      <c r="B657" s="2"/>
      <c r="C657" s="2"/>
      <c r="D657" s="2"/>
      <c r="E657" s="2"/>
      <c r="F657" s="2"/>
      <c r="G657" s="5"/>
      <c r="H657" s="5"/>
      <c r="I657" s="5"/>
      <c r="J657" s="5"/>
      <c r="K657" s="5"/>
      <c r="L657" s="5"/>
      <c r="M657" s="13"/>
    </row>
    <row r="658" spans="1:13">
      <c r="A658" s="2"/>
      <c r="B658" s="2"/>
      <c r="C658" s="2"/>
      <c r="D658" s="2"/>
      <c r="E658" s="2"/>
      <c r="F658" s="2"/>
      <c r="G658" s="5"/>
      <c r="H658" s="5"/>
      <c r="I658" s="5"/>
      <c r="J658" s="5"/>
      <c r="K658" s="5"/>
      <c r="L658" s="5"/>
      <c r="M658" s="13"/>
    </row>
    <row r="659" spans="1:13">
      <c r="A659" s="2"/>
      <c r="B659" s="2"/>
      <c r="C659" s="2"/>
      <c r="D659" s="2"/>
      <c r="E659" s="2"/>
      <c r="F659" s="2"/>
      <c r="G659" s="5"/>
      <c r="H659" s="5"/>
      <c r="I659" s="5"/>
      <c r="J659" s="5"/>
      <c r="K659" s="5"/>
      <c r="L659" s="5"/>
      <c r="M659" s="13"/>
    </row>
    <row r="660" spans="1:13">
      <c r="A660" s="2"/>
      <c r="B660" s="2"/>
      <c r="C660" s="2"/>
      <c r="D660" s="2"/>
      <c r="E660" s="2"/>
      <c r="F660" s="2"/>
      <c r="G660" s="5"/>
      <c r="H660" s="5"/>
      <c r="I660" s="5"/>
      <c r="J660" s="5"/>
      <c r="K660" s="5"/>
      <c r="L660" s="5"/>
      <c r="M660" s="13"/>
    </row>
    <row r="661" spans="1:13">
      <c r="A661" s="2"/>
      <c r="B661" s="2"/>
      <c r="C661" s="2"/>
      <c r="D661" s="2"/>
      <c r="E661" s="2"/>
      <c r="F661" s="2"/>
      <c r="G661" s="5"/>
      <c r="H661" s="5"/>
      <c r="I661" s="5"/>
      <c r="J661" s="5"/>
      <c r="K661" s="5"/>
      <c r="L661" s="5"/>
      <c r="M661" s="13"/>
    </row>
    <row r="662" spans="1:13">
      <c r="A662" s="2"/>
      <c r="B662" s="2"/>
      <c r="C662" s="2"/>
      <c r="D662" s="2"/>
      <c r="E662" s="2"/>
      <c r="F662" s="2"/>
      <c r="G662" s="5"/>
      <c r="H662" s="5"/>
      <c r="I662" s="5"/>
      <c r="J662" s="5"/>
      <c r="K662" s="5"/>
      <c r="L662" s="5"/>
      <c r="M662" s="13"/>
    </row>
    <row r="663" spans="1:13">
      <c r="A663" s="2"/>
      <c r="B663" s="2"/>
      <c r="C663" s="2"/>
      <c r="D663" s="2"/>
      <c r="E663" s="2"/>
      <c r="F663" s="2"/>
      <c r="G663" s="5"/>
      <c r="H663" s="5"/>
      <c r="I663" s="5"/>
      <c r="J663" s="5"/>
      <c r="K663" s="5"/>
      <c r="L663" s="5"/>
      <c r="M663" s="13"/>
    </row>
    <row r="664" spans="1:13">
      <c r="A664" s="2"/>
      <c r="B664" s="2"/>
      <c r="C664" s="2"/>
      <c r="D664" s="2"/>
      <c r="E664" s="2"/>
      <c r="F664" s="2"/>
      <c r="G664" s="5"/>
      <c r="H664" s="5"/>
      <c r="I664" s="5"/>
      <c r="J664" s="5"/>
      <c r="K664" s="5"/>
      <c r="L664" s="5"/>
      <c r="M664" s="13"/>
    </row>
    <row r="665" spans="1:13">
      <c r="A665" s="2"/>
      <c r="B665" s="2"/>
      <c r="C665" s="2"/>
      <c r="D665" s="2"/>
      <c r="E665" s="2"/>
      <c r="F665" s="2"/>
      <c r="G665" s="5"/>
      <c r="H665" s="5"/>
      <c r="I665" s="5"/>
      <c r="J665" s="5"/>
      <c r="K665" s="5"/>
      <c r="L665" s="5"/>
      <c r="M665" s="13"/>
    </row>
    <row r="666" spans="1:13">
      <c r="A666" s="2"/>
      <c r="B666" s="2"/>
      <c r="C666" s="2"/>
      <c r="D666" s="2"/>
      <c r="E666" s="2"/>
      <c r="F666" s="2"/>
      <c r="G666" s="5"/>
      <c r="H666" s="5"/>
      <c r="I666" s="5"/>
      <c r="J666" s="5"/>
      <c r="K666" s="5"/>
      <c r="L666" s="5"/>
      <c r="M666" s="13"/>
    </row>
    <row r="667" spans="1:13">
      <c r="A667" s="2"/>
      <c r="B667" s="2"/>
      <c r="C667" s="2"/>
      <c r="D667" s="2"/>
      <c r="E667" s="2"/>
      <c r="F667" s="2"/>
      <c r="G667" s="5"/>
      <c r="H667" s="5"/>
      <c r="I667" s="5"/>
      <c r="J667" s="5"/>
      <c r="K667" s="5"/>
      <c r="L667" s="5"/>
      <c r="M667" s="13"/>
    </row>
    <row r="668" spans="1:13">
      <c r="A668" s="2"/>
      <c r="B668" s="2"/>
      <c r="C668" s="2"/>
      <c r="D668" s="2"/>
      <c r="E668" s="2"/>
      <c r="F668" s="2"/>
      <c r="G668" s="5"/>
      <c r="H668" s="5"/>
      <c r="I668" s="5"/>
      <c r="J668" s="5"/>
      <c r="K668" s="5"/>
      <c r="L668" s="5"/>
      <c r="M668" s="13"/>
    </row>
    <row r="669" spans="1:13">
      <c r="A669" s="2"/>
      <c r="B669" s="2"/>
      <c r="C669" s="2"/>
      <c r="D669" s="2"/>
      <c r="E669" s="2"/>
      <c r="F669" s="2"/>
      <c r="G669" s="5"/>
      <c r="H669" s="5"/>
      <c r="I669" s="5"/>
      <c r="J669" s="5"/>
      <c r="K669" s="5"/>
      <c r="L669" s="5"/>
      <c r="M669" s="13"/>
    </row>
    <row r="670" spans="1:13">
      <c r="A670" s="2"/>
      <c r="B670" s="2"/>
      <c r="C670" s="2"/>
      <c r="D670" s="2"/>
      <c r="E670" s="2"/>
      <c r="F670" s="2"/>
      <c r="G670" s="5"/>
      <c r="H670" s="5"/>
      <c r="I670" s="5"/>
      <c r="J670" s="5"/>
      <c r="K670" s="5"/>
      <c r="L670" s="5"/>
      <c r="M670" s="13"/>
    </row>
    <row r="671" spans="1:13">
      <c r="A671" s="2"/>
      <c r="B671" s="2"/>
      <c r="C671" s="2"/>
      <c r="D671" s="2"/>
      <c r="E671" s="2"/>
      <c r="F671" s="2"/>
      <c r="G671" s="5"/>
      <c r="H671" s="5"/>
      <c r="I671" s="5"/>
      <c r="J671" s="5"/>
      <c r="K671" s="5"/>
      <c r="L671" s="5"/>
      <c r="M671" s="13"/>
    </row>
    <row r="672" spans="1:13">
      <c r="A672" s="2"/>
      <c r="B672" s="2"/>
      <c r="C672" s="2"/>
      <c r="D672" s="2"/>
      <c r="E672" s="2"/>
      <c r="F672" s="2"/>
      <c r="G672" s="5"/>
      <c r="H672" s="5"/>
      <c r="I672" s="5"/>
      <c r="J672" s="5"/>
      <c r="K672" s="5"/>
      <c r="L672" s="5"/>
      <c r="M672" s="13"/>
    </row>
    <row r="673" spans="1:13">
      <c r="A673" s="2"/>
      <c r="B673" s="2"/>
      <c r="C673" s="2"/>
      <c r="D673" s="2"/>
      <c r="E673" s="2"/>
      <c r="F673" s="2"/>
      <c r="G673" s="5"/>
      <c r="H673" s="5"/>
      <c r="I673" s="5"/>
      <c r="J673" s="5"/>
      <c r="K673" s="5"/>
      <c r="L673" s="5"/>
      <c r="M673" s="13"/>
    </row>
    <row r="674" spans="1:13">
      <c r="A674" s="2"/>
      <c r="B674" s="2"/>
      <c r="C674" s="2"/>
      <c r="D674" s="2"/>
      <c r="E674" s="2"/>
      <c r="F674" s="2"/>
      <c r="G674" s="5"/>
      <c r="H674" s="5"/>
      <c r="I674" s="5"/>
      <c r="J674" s="5"/>
      <c r="K674" s="5"/>
      <c r="L674" s="5"/>
      <c r="M674" s="13"/>
    </row>
    <row r="675" spans="1:13">
      <c r="A675" s="2"/>
      <c r="B675" s="2"/>
      <c r="C675" s="2"/>
      <c r="D675" s="2"/>
      <c r="E675" s="2"/>
      <c r="F675" s="2"/>
      <c r="G675" s="5"/>
      <c r="H675" s="5"/>
      <c r="I675" s="5"/>
      <c r="J675" s="5"/>
      <c r="K675" s="5"/>
      <c r="L675" s="5"/>
      <c r="M675" s="13"/>
    </row>
    <row r="676" spans="1:13">
      <c r="A676" s="2"/>
      <c r="B676" s="2"/>
      <c r="C676" s="2"/>
      <c r="D676" s="2"/>
      <c r="E676" s="2"/>
      <c r="F676" s="2"/>
      <c r="G676" s="5"/>
      <c r="H676" s="5"/>
      <c r="I676" s="5"/>
      <c r="J676" s="5"/>
      <c r="K676" s="5"/>
      <c r="L676" s="5"/>
      <c r="M676" s="13"/>
    </row>
    <row r="677" spans="1:13">
      <c r="A677" s="2"/>
      <c r="B677" s="2"/>
      <c r="C677" s="2"/>
      <c r="D677" s="2"/>
      <c r="E677" s="2"/>
      <c r="F677" s="2"/>
      <c r="G677" s="5"/>
      <c r="H677" s="5"/>
      <c r="I677" s="5"/>
      <c r="J677" s="5"/>
      <c r="K677" s="5"/>
      <c r="L677" s="5"/>
      <c r="M677" s="13"/>
    </row>
    <row r="678" spans="1:13">
      <c r="A678" s="2"/>
      <c r="B678" s="2"/>
      <c r="C678" s="2"/>
      <c r="D678" s="2"/>
      <c r="E678" s="2"/>
      <c r="F678" s="2"/>
      <c r="G678" s="5"/>
      <c r="H678" s="5"/>
      <c r="I678" s="5"/>
      <c r="J678" s="5"/>
      <c r="K678" s="5"/>
      <c r="L678" s="5"/>
      <c r="M678" s="13"/>
    </row>
    <row r="679" spans="1:13">
      <c r="A679" s="2"/>
      <c r="B679" s="2"/>
      <c r="C679" s="2"/>
      <c r="D679" s="2"/>
      <c r="E679" s="2"/>
      <c r="F679" s="2"/>
      <c r="G679" s="5"/>
      <c r="H679" s="5"/>
      <c r="I679" s="5"/>
      <c r="J679" s="5"/>
      <c r="K679" s="5"/>
      <c r="L679" s="5"/>
      <c r="M679" s="13"/>
    </row>
    <row r="680" spans="1:13">
      <c r="A680" s="2"/>
      <c r="B680" s="2"/>
      <c r="C680" s="2"/>
      <c r="D680" s="2"/>
      <c r="E680" s="2"/>
      <c r="F680" s="2"/>
      <c r="G680" s="5"/>
      <c r="H680" s="5"/>
      <c r="I680" s="5"/>
      <c r="J680" s="5"/>
      <c r="K680" s="5"/>
      <c r="L680" s="5"/>
      <c r="M680" s="13"/>
    </row>
    <row r="681" spans="1:13">
      <c r="A681" s="2"/>
      <c r="B681" s="2"/>
      <c r="C681" s="2"/>
      <c r="D681" s="2"/>
      <c r="E681" s="2"/>
      <c r="F681" s="2"/>
      <c r="G681" s="5"/>
      <c r="H681" s="5"/>
      <c r="I681" s="5"/>
      <c r="J681" s="5"/>
      <c r="K681" s="5"/>
      <c r="L681" s="5"/>
      <c r="M681" s="13"/>
    </row>
    <row r="682" spans="1:13">
      <c r="A682" s="2"/>
      <c r="B682" s="2"/>
      <c r="C682" s="2"/>
      <c r="D682" s="2"/>
      <c r="E682" s="2"/>
      <c r="F682" s="2"/>
      <c r="G682" s="5"/>
      <c r="H682" s="5"/>
      <c r="I682" s="5"/>
      <c r="J682" s="5"/>
      <c r="K682" s="5"/>
      <c r="L682" s="5"/>
      <c r="M682" s="13"/>
    </row>
    <row r="683" spans="1:13">
      <c r="A683" s="2"/>
      <c r="B683" s="2"/>
      <c r="C683" s="2"/>
      <c r="D683" s="2"/>
      <c r="E683" s="2"/>
      <c r="F683" s="2"/>
      <c r="G683" s="5"/>
      <c r="H683" s="5"/>
      <c r="I683" s="5"/>
      <c r="J683" s="5"/>
      <c r="K683" s="5"/>
      <c r="L683" s="5"/>
      <c r="M683" s="13"/>
    </row>
    <row r="684" spans="1:13">
      <c r="A684" s="2"/>
      <c r="B684" s="2"/>
      <c r="C684" s="2"/>
      <c r="D684" s="2"/>
      <c r="E684" s="2"/>
      <c r="F684" s="2"/>
      <c r="G684" s="5"/>
      <c r="H684" s="5"/>
      <c r="I684" s="5"/>
      <c r="J684" s="5"/>
      <c r="K684" s="5"/>
      <c r="L684" s="5"/>
      <c r="M684" s="13"/>
    </row>
    <row r="685" spans="1:13">
      <c r="A685" s="2"/>
      <c r="B685" s="2"/>
      <c r="C685" s="2"/>
      <c r="D685" s="2"/>
      <c r="E685" s="2"/>
      <c r="F685" s="2"/>
      <c r="G685" s="5"/>
      <c r="H685" s="5"/>
      <c r="I685" s="5"/>
      <c r="J685" s="5"/>
      <c r="K685" s="5"/>
      <c r="L685" s="5"/>
      <c r="M685" s="13"/>
    </row>
    <row r="686" spans="1:13">
      <c r="A686" s="2"/>
      <c r="B686" s="2"/>
      <c r="C686" s="2"/>
      <c r="D686" s="2"/>
      <c r="E686" s="2"/>
      <c r="F686" s="2"/>
      <c r="G686" s="5"/>
      <c r="H686" s="5"/>
      <c r="I686" s="5"/>
      <c r="J686" s="5"/>
      <c r="K686" s="5"/>
      <c r="L686" s="5"/>
      <c r="M686" s="13"/>
    </row>
    <row r="687" spans="1:13">
      <c r="A687" s="2"/>
      <c r="B687" s="2"/>
      <c r="C687" s="2"/>
      <c r="D687" s="2"/>
      <c r="E687" s="2"/>
      <c r="F687" s="2"/>
      <c r="G687" s="5"/>
      <c r="H687" s="5"/>
      <c r="I687" s="5"/>
      <c r="J687" s="5"/>
      <c r="K687" s="5"/>
      <c r="L687" s="5"/>
      <c r="M687" s="13"/>
    </row>
    <row r="688" spans="1:13">
      <c r="A688" s="2"/>
      <c r="B688" s="2"/>
      <c r="C688" s="2"/>
      <c r="D688" s="2"/>
      <c r="E688" s="2"/>
      <c r="F688" s="2"/>
      <c r="G688" s="5"/>
      <c r="H688" s="5"/>
      <c r="I688" s="5"/>
      <c r="J688" s="5"/>
      <c r="K688" s="5"/>
      <c r="L688" s="5"/>
      <c r="M688" s="13"/>
    </row>
    <row r="689" spans="1:13">
      <c r="A689" s="2"/>
      <c r="B689" s="2"/>
      <c r="C689" s="2"/>
      <c r="D689" s="2"/>
      <c r="E689" s="2"/>
      <c r="F689" s="2"/>
      <c r="G689" s="5"/>
      <c r="H689" s="5"/>
      <c r="I689" s="5"/>
      <c r="J689" s="5"/>
      <c r="K689" s="5"/>
      <c r="L689" s="5"/>
      <c r="M689" s="13"/>
    </row>
    <row r="690" spans="1:13">
      <c r="A690" s="2"/>
      <c r="B690" s="2"/>
      <c r="C690" s="2"/>
      <c r="D690" s="2"/>
      <c r="E690" s="2"/>
      <c r="F690" s="2"/>
      <c r="G690" s="5"/>
      <c r="H690" s="5"/>
      <c r="I690" s="5"/>
      <c r="J690" s="5"/>
      <c r="K690" s="5"/>
      <c r="L690" s="5"/>
      <c r="M690" s="13"/>
    </row>
    <row r="691" spans="1:13">
      <c r="A691" s="2"/>
      <c r="B691" s="2"/>
      <c r="C691" s="2"/>
      <c r="D691" s="2"/>
      <c r="E691" s="2"/>
      <c r="F691" s="2"/>
      <c r="G691" s="5"/>
      <c r="H691" s="5"/>
      <c r="I691" s="5"/>
      <c r="J691" s="5"/>
      <c r="K691" s="5"/>
      <c r="L691" s="5"/>
      <c r="M691" s="13"/>
    </row>
    <row r="692" spans="1:13">
      <c r="A692" s="2"/>
      <c r="B692" s="2"/>
      <c r="C692" s="2"/>
      <c r="D692" s="2"/>
      <c r="E692" s="2"/>
      <c r="F692" s="2"/>
      <c r="G692" s="5"/>
      <c r="H692" s="5"/>
      <c r="I692" s="5"/>
      <c r="J692" s="5"/>
      <c r="K692" s="5"/>
      <c r="L692" s="5"/>
      <c r="M692" s="13"/>
    </row>
    <row r="693" spans="1:13">
      <c r="A693" s="2"/>
      <c r="B693" s="2"/>
      <c r="C693" s="2"/>
      <c r="D693" s="2"/>
      <c r="E693" s="2"/>
      <c r="F693" s="2"/>
      <c r="G693" s="5"/>
      <c r="H693" s="5"/>
      <c r="I693" s="5"/>
      <c r="J693" s="5"/>
      <c r="K693" s="5"/>
      <c r="L693" s="5"/>
      <c r="M693" s="13"/>
    </row>
    <row r="694" spans="1:13">
      <c r="A694" s="2"/>
      <c r="B694" s="2"/>
      <c r="C694" s="2"/>
      <c r="D694" s="2"/>
      <c r="E694" s="2"/>
      <c r="F694" s="2"/>
      <c r="G694" s="5"/>
      <c r="H694" s="5"/>
      <c r="I694" s="5"/>
      <c r="J694" s="5"/>
      <c r="K694" s="5"/>
      <c r="L694" s="5"/>
      <c r="M694" s="13"/>
    </row>
    <row r="695" spans="1:13">
      <c r="A695" s="2"/>
      <c r="B695" s="2"/>
      <c r="C695" s="2"/>
      <c r="D695" s="2"/>
      <c r="E695" s="2"/>
      <c r="F695" s="2"/>
      <c r="G695" s="5"/>
      <c r="H695" s="5"/>
      <c r="I695" s="5"/>
      <c r="J695" s="5"/>
      <c r="K695" s="5"/>
      <c r="L695" s="5"/>
      <c r="M695" s="13"/>
    </row>
    <row r="696" spans="1:13">
      <c r="A696" s="2"/>
      <c r="B696" s="2"/>
      <c r="C696" s="2"/>
      <c r="D696" s="2"/>
      <c r="E696" s="2"/>
      <c r="F696" s="2"/>
      <c r="G696" s="5"/>
      <c r="H696" s="5"/>
      <c r="I696" s="5"/>
      <c r="J696" s="5"/>
      <c r="K696" s="5"/>
      <c r="L696" s="5"/>
      <c r="M696" s="13"/>
    </row>
    <row r="697" spans="1:13">
      <c r="A697" s="2"/>
      <c r="B697" s="2"/>
      <c r="C697" s="2"/>
      <c r="D697" s="2"/>
      <c r="E697" s="2"/>
      <c r="F697" s="2"/>
      <c r="G697" s="5"/>
      <c r="H697" s="5"/>
      <c r="I697" s="5"/>
      <c r="J697" s="5"/>
      <c r="K697" s="5"/>
      <c r="L697" s="5"/>
      <c r="M697" s="13"/>
    </row>
    <row r="698" spans="1:13">
      <c r="A698" s="2"/>
      <c r="B698" s="2"/>
      <c r="C698" s="2"/>
      <c r="D698" s="2"/>
      <c r="E698" s="2"/>
      <c r="F698" s="2"/>
      <c r="G698" s="5"/>
      <c r="H698" s="5"/>
      <c r="I698" s="5"/>
      <c r="J698" s="5"/>
      <c r="K698" s="5"/>
      <c r="L698" s="5"/>
      <c r="M698" s="13"/>
    </row>
    <row r="699" spans="1:13">
      <c r="A699" s="2"/>
      <c r="B699" s="2"/>
      <c r="C699" s="2"/>
      <c r="D699" s="2"/>
      <c r="E699" s="2"/>
      <c r="F699" s="2"/>
      <c r="G699" s="5"/>
      <c r="H699" s="5"/>
      <c r="I699" s="5"/>
      <c r="J699" s="5"/>
      <c r="K699" s="5"/>
      <c r="L699" s="5"/>
      <c r="M699" s="13"/>
    </row>
    <row r="700" spans="1:13">
      <c r="A700" s="2"/>
      <c r="B700" s="2"/>
      <c r="C700" s="2"/>
      <c r="D700" s="2"/>
      <c r="E700" s="2"/>
      <c r="F700" s="2"/>
      <c r="G700" s="5"/>
      <c r="H700" s="5"/>
      <c r="I700" s="5"/>
      <c r="J700" s="5"/>
      <c r="K700" s="5"/>
      <c r="L700" s="5"/>
      <c r="M700" s="13"/>
    </row>
    <row r="701" spans="1:13">
      <c r="A701" s="2"/>
      <c r="B701" s="2"/>
      <c r="C701" s="2"/>
      <c r="D701" s="2"/>
      <c r="E701" s="2"/>
      <c r="F701" s="2"/>
      <c r="G701" s="5"/>
      <c r="H701" s="5"/>
      <c r="I701" s="5"/>
      <c r="J701" s="5"/>
      <c r="K701" s="5"/>
      <c r="L701" s="5"/>
      <c r="M701" s="13"/>
    </row>
    <row r="702" spans="1:13">
      <c r="A702" s="2"/>
      <c r="B702" s="2"/>
      <c r="C702" s="2"/>
      <c r="D702" s="2"/>
      <c r="E702" s="2"/>
      <c r="F702" s="2"/>
      <c r="G702" s="5"/>
      <c r="H702" s="5"/>
      <c r="I702" s="5"/>
      <c r="J702" s="5"/>
      <c r="K702" s="5"/>
      <c r="L702" s="5"/>
      <c r="M702" s="13"/>
    </row>
    <row r="703" spans="1:13">
      <c r="A703" s="2"/>
      <c r="B703" s="2"/>
      <c r="C703" s="2"/>
      <c r="D703" s="2"/>
      <c r="E703" s="2"/>
      <c r="F703" s="2"/>
      <c r="G703" s="5"/>
      <c r="H703" s="5"/>
      <c r="I703" s="5"/>
      <c r="J703" s="5"/>
      <c r="K703" s="5"/>
      <c r="L703" s="5"/>
      <c r="M703" s="13"/>
    </row>
    <row r="704" spans="1:13">
      <c r="A704" s="2"/>
      <c r="B704" s="2"/>
      <c r="C704" s="2"/>
      <c r="D704" s="2"/>
      <c r="E704" s="2"/>
      <c r="F704" s="2"/>
      <c r="G704" s="5"/>
      <c r="H704" s="5"/>
      <c r="I704" s="5"/>
      <c r="J704" s="5"/>
      <c r="K704" s="5"/>
      <c r="L704" s="5"/>
      <c r="M704" s="13"/>
    </row>
    <row r="705" spans="1:13">
      <c r="A705" s="2"/>
      <c r="B705" s="2"/>
      <c r="C705" s="2"/>
      <c r="D705" s="2"/>
      <c r="E705" s="2"/>
      <c r="F705" s="2"/>
      <c r="G705" s="5"/>
      <c r="H705" s="5"/>
      <c r="I705" s="5"/>
      <c r="J705" s="5"/>
      <c r="K705" s="5"/>
      <c r="L705" s="5"/>
      <c r="M705" s="13"/>
    </row>
    <row r="706" spans="1:13">
      <c r="A706" s="2"/>
      <c r="B706" s="2"/>
      <c r="C706" s="2"/>
      <c r="D706" s="2"/>
      <c r="E706" s="2"/>
      <c r="F706" s="2"/>
      <c r="G706" s="5"/>
      <c r="H706" s="5"/>
      <c r="I706" s="5"/>
      <c r="J706" s="5"/>
      <c r="K706" s="5"/>
      <c r="L706" s="5"/>
      <c r="M706" s="13"/>
    </row>
    <row r="707" spans="1:13">
      <c r="A707" s="2"/>
      <c r="B707" s="2"/>
      <c r="C707" s="2"/>
      <c r="D707" s="2"/>
      <c r="E707" s="2"/>
      <c r="F707" s="2"/>
      <c r="G707" s="5"/>
      <c r="H707" s="5"/>
      <c r="I707" s="5"/>
      <c r="J707" s="5"/>
      <c r="K707" s="5"/>
      <c r="L707" s="5"/>
      <c r="M707" s="13"/>
    </row>
    <row r="708" spans="1:13">
      <c r="A708" s="2"/>
      <c r="B708" s="2"/>
      <c r="C708" s="2"/>
      <c r="D708" s="2"/>
      <c r="E708" s="2"/>
      <c r="F708" s="2"/>
      <c r="G708" s="5"/>
      <c r="H708" s="5"/>
      <c r="I708" s="5"/>
      <c r="J708" s="5"/>
      <c r="K708" s="5"/>
      <c r="L708" s="5"/>
      <c r="M708" s="13"/>
    </row>
    <row r="709" spans="1:13">
      <c r="A709" s="2"/>
      <c r="B709" s="2"/>
      <c r="C709" s="2"/>
      <c r="D709" s="2"/>
      <c r="E709" s="2"/>
      <c r="F709" s="2"/>
      <c r="G709" s="5"/>
      <c r="H709" s="5"/>
      <c r="I709" s="5"/>
      <c r="J709" s="5"/>
      <c r="K709" s="5"/>
      <c r="L709" s="5"/>
      <c r="M709" s="13"/>
    </row>
    <row r="710" spans="1:13">
      <c r="A710" s="2"/>
      <c r="B710" s="2"/>
      <c r="C710" s="2"/>
      <c r="D710" s="2"/>
      <c r="E710" s="2"/>
      <c r="F710" s="2"/>
      <c r="G710" s="5"/>
      <c r="H710" s="5"/>
      <c r="I710" s="5"/>
      <c r="J710" s="5"/>
      <c r="K710" s="5"/>
      <c r="L710" s="5"/>
      <c r="M710" s="13"/>
    </row>
    <row r="711" spans="1:13">
      <c r="A711" s="2"/>
      <c r="B711" s="2"/>
      <c r="C711" s="2"/>
      <c r="D711" s="2"/>
      <c r="E711" s="2"/>
      <c r="F711" s="2"/>
      <c r="G711" s="5"/>
      <c r="H711" s="5"/>
      <c r="I711" s="5"/>
      <c r="J711" s="5"/>
      <c r="K711" s="5"/>
      <c r="L711" s="5"/>
      <c r="M711" s="13"/>
    </row>
    <row r="712" spans="1:13">
      <c r="A712" s="2"/>
      <c r="B712" s="2"/>
      <c r="C712" s="2"/>
      <c r="D712" s="2"/>
      <c r="E712" s="2"/>
      <c r="F712" s="2"/>
      <c r="G712" s="5"/>
      <c r="H712" s="5"/>
      <c r="I712" s="5"/>
      <c r="J712" s="5"/>
      <c r="K712" s="5"/>
      <c r="L712" s="5"/>
      <c r="M712" s="13"/>
    </row>
    <row r="713" spans="1:13">
      <c r="A713" s="2"/>
      <c r="B713" s="2"/>
      <c r="C713" s="2"/>
      <c r="D713" s="2"/>
      <c r="E713" s="2"/>
      <c r="F713" s="2"/>
      <c r="G713" s="5"/>
      <c r="H713" s="5"/>
      <c r="I713" s="5"/>
      <c r="J713" s="5"/>
      <c r="K713" s="5"/>
      <c r="L713" s="5"/>
      <c r="M713" s="13"/>
    </row>
    <row r="714" spans="1:13">
      <c r="A714" s="2"/>
      <c r="B714" s="2"/>
      <c r="C714" s="2"/>
      <c r="D714" s="2"/>
      <c r="E714" s="2"/>
      <c r="F714" s="2"/>
      <c r="G714" s="5"/>
      <c r="H714" s="5"/>
      <c r="I714" s="5"/>
      <c r="J714" s="5"/>
      <c r="K714" s="5"/>
      <c r="L714" s="5"/>
      <c r="M714" s="13"/>
    </row>
    <row r="715" spans="1:13">
      <c r="A715" s="2"/>
      <c r="B715" s="2"/>
      <c r="C715" s="2"/>
      <c r="D715" s="2"/>
      <c r="E715" s="2"/>
      <c r="F715" s="2"/>
      <c r="G715" s="5"/>
      <c r="H715" s="5"/>
      <c r="I715" s="5"/>
      <c r="J715" s="5"/>
      <c r="K715" s="5"/>
      <c r="L715" s="5"/>
      <c r="M715" s="13"/>
    </row>
    <row r="716" spans="1:13">
      <c r="A716" s="2"/>
      <c r="B716" s="2"/>
      <c r="C716" s="2"/>
      <c r="D716" s="2"/>
      <c r="E716" s="2"/>
      <c r="F716" s="2"/>
      <c r="G716" s="5"/>
      <c r="H716" s="5"/>
      <c r="I716" s="5"/>
      <c r="J716" s="5"/>
      <c r="K716" s="5"/>
      <c r="L716" s="5"/>
      <c r="M716" s="13"/>
    </row>
    <row r="717" spans="1:13">
      <c r="A717" s="2"/>
      <c r="B717" s="2"/>
      <c r="C717" s="2"/>
      <c r="D717" s="2"/>
      <c r="E717" s="2"/>
      <c r="F717" s="2"/>
      <c r="G717" s="5"/>
      <c r="H717" s="5"/>
      <c r="I717" s="5"/>
      <c r="J717" s="5"/>
      <c r="K717" s="5"/>
      <c r="L717" s="5"/>
      <c r="M717" s="13"/>
    </row>
    <row r="718" spans="1:13">
      <c r="A718" s="2"/>
      <c r="B718" s="2"/>
      <c r="C718" s="2"/>
      <c r="D718" s="2"/>
      <c r="E718" s="2"/>
      <c r="F718" s="2"/>
      <c r="G718" s="5"/>
      <c r="H718" s="5"/>
      <c r="I718" s="5"/>
      <c r="J718" s="5"/>
      <c r="K718" s="5"/>
      <c r="L718" s="5"/>
      <c r="M718" s="13"/>
    </row>
    <row r="719" spans="1:13">
      <c r="A719" s="2"/>
      <c r="B719" s="2"/>
      <c r="C719" s="2"/>
      <c r="D719" s="2"/>
      <c r="E719" s="2"/>
      <c r="F719" s="2"/>
      <c r="G719" s="5"/>
      <c r="H719" s="5"/>
      <c r="I719" s="5"/>
      <c r="J719" s="5"/>
      <c r="K719" s="5"/>
      <c r="L719" s="5"/>
      <c r="M719" s="13"/>
    </row>
    <row r="720" spans="1:13">
      <c r="A720" s="2"/>
      <c r="B720" s="2"/>
      <c r="C720" s="2"/>
      <c r="D720" s="2"/>
      <c r="E720" s="2"/>
      <c r="F720" s="2"/>
      <c r="G720" s="5"/>
      <c r="H720" s="5"/>
      <c r="I720" s="5"/>
      <c r="J720" s="5"/>
      <c r="K720" s="5"/>
      <c r="L720" s="5"/>
      <c r="M720" s="13"/>
    </row>
    <row r="721" spans="1:13">
      <c r="A721" s="2"/>
      <c r="B721" s="2"/>
      <c r="C721" s="2"/>
      <c r="D721" s="2"/>
      <c r="E721" s="2"/>
      <c r="F721" s="2"/>
      <c r="G721" s="5"/>
      <c r="H721" s="5"/>
      <c r="I721" s="5"/>
      <c r="J721" s="5"/>
      <c r="K721" s="5"/>
      <c r="L721" s="5"/>
      <c r="M721" s="13"/>
    </row>
    <row r="722" spans="1:13">
      <c r="A722" s="2"/>
      <c r="B722" s="2"/>
      <c r="C722" s="2"/>
      <c r="D722" s="2"/>
      <c r="E722" s="2"/>
      <c r="F722" s="2"/>
      <c r="G722" s="5"/>
      <c r="H722" s="5"/>
      <c r="I722" s="5"/>
      <c r="J722" s="5"/>
      <c r="K722" s="5"/>
      <c r="L722" s="5"/>
      <c r="M722" s="13"/>
    </row>
    <row r="723" spans="1:13">
      <c r="A723" s="2"/>
      <c r="B723" s="2"/>
      <c r="C723" s="2"/>
      <c r="D723" s="2"/>
      <c r="E723" s="2"/>
      <c r="F723" s="2"/>
      <c r="G723" s="5"/>
      <c r="H723" s="5"/>
      <c r="I723" s="5"/>
      <c r="J723" s="5"/>
      <c r="K723" s="5"/>
      <c r="L723" s="5"/>
      <c r="M723" s="13"/>
    </row>
    <row r="724" spans="1:13">
      <c r="A724" s="2"/>
      <c r="B724" s="2"/>
      <c r="C724" s="2"/>
      <c r="D724" s="2"/>
      <c r="E724" s="2"/>
      <c r="F724" s="2"/>
      <c r="G724" s="5"/>
      <c r="H724" s="5"/>
      <c r="I724" s="5"/>
      <c r="J724" s="5"/>
      <c r="K724" s="5"/>
      <c r="L724" s="5"/>
      <c r="M724" s="13"/>
    </row>
    <row r="725" spans="1:13">
      <c r="A725" s="2"/>
      <c r="B725" s="2"/>
      <c r="C725" s="2"/>
      <c r="D725" s="2"/>
      <c r="E725" s="2"/>
      <c r="F725" s="2"/>
      <c r="G725" s="5"/>
      <c r="H725" s="5"/>
      <c r="I725" s="5"/>
      <c r="J725" s="5"/>
      <c r="K725" s="5"/>
      <c r="L725" s="5"/>
      <c r="M725" s="13"/>
    </row>
    <row r="726" spans="1:13">
      <c r="A726" s="2"/>
      <c r="B726" s="2"/>
      <c r="C726" s="2"/>
      <c r="D726" s="2"/>
      <c r="E726" s="2"/>
      <c r="F726" s="2"/>
      <c r="G726" s="5"/>
      <c r="H726" s="5"/>
      <c r="I726" s="5"/>
      <c r="J726" s="5"/>
      <c r="K726" s="5"/>
      <c r="L726" s="5"/>
      <c r="M726" s="13"/>
    </row>
    <row r="727" spans="1:13">
      <c r="A727" s="2"/>
      <c r="B727" s="2"/>
      <c r="C727" s="2"/>
      <c r="D727" s="2"/>
      <c r="E727" s="2"/>
      <c r="F727" s="2"/>
      <c r="G727" s="5"/>
      <c r="H727" s="5"/>
      <c r="I727" s="5"/>
      <c r="J727" s="5"/>
      <c r="K727" s="5"/>
      <c r="L727" s="5"/>
      <c r="M727" s="13"/>
    </row>
    <row r="728" spans="1:13">
      <c r="A728" s="2"/>
      <c r="B728" s="2"/>
      <c r="C728" s="2"/>
      <c r="D728" s="2"/>
      <c r="E728" s="2"/>
      <c r="F728" s="2"/>
      <c r="G728" s="5"/>
      <c r="H728" s="5"/>
      <c r="I728" s="5"/>
      <c r="J728" s="5"/>
      <c r="K728" s="5"/>
      <c r="L728" s="5"/>
      <c r="M728" s="13"/>
    </row>
    <row r="729" spans="1:13">
      <c r="A729" s="2"/>
      <c r="B729" s="2"/>
      <c r="C729" s="2"/>
      <c r="D729" s="2"/>
      <c r="E729" s="2"/>
      <c r="F729" s="2"/>
      <c r="G729" s="5"/>
      <c r="H729" s="5"/>
      <c r="I729" s="5"/>
      <c r="J729" s="5"/>
      <c r="K729" s="5"/>
      <c r="L729" s="5"/>
      <c r="M729" s="13"/>
    </row>
    <row r="730" spans="1:13">
      <c r="A730" s="2"/>
      <c r="B730" s="2"/>
      <c r="C730" s="2"/>
      <c r="D730" s="2"/>
      <c r="E730" s="2"/>
      <c r="F730" s="2"/>
      <c r="G730" s="5"/>
      <c r="H730" s="5"/>
      <c r="I730" s="5"/>
      <c r="J730" s="5"/>
      <c r="K730" s="5"/>
      <c r="L730" s="5"/>
      <c r="M730" s="13"/>
    </row>
    <row r="731" spans="1:13">
      <c r="A731" s="2"/>
      <c r="B731" s="2"/>
      <c r="C731" s="2"/>
      <c r="D731" s="2"/>
      <c r="E731" s="2"/>
      <c r="F731" s="2"/>
      <c r="G731" s="5"/>
      <c r="H731" s="5"/>
      <c r="I731" s="5"/>
      <c r="J731" s="5"/>
      <c r="K731" s="5"/>
      <c r="L731" s="5"/>
      <c r="M731" s="13"/>
    </row>
    <row r="732" spans="1:13">
      <c r="A732" s="2"/>
      <c r="B732" s="2"/>
      <c r="C732" s="2"/>
      <c r="D732" s="2"/>
      <c r="E732" s="2"/>
      <c r="F732" s="2"/>
      <c r="G732" s="5"/>
      <c r="H732" s="5"/>
      <c r="I732" s="5"/>
      <c r="J732" s="5"/>
      <c r="K732" s="5"/>
      <c r="L732" s="5"/>
      <c r="M732" s="13"/>
    </row>
    <row r="733" spans="1:13">
      <c r="A733" s="2"/>
      <c r="B733" s="2"/>
      <c r="C733" s="2"/>
      <c r="D733" s="2"/>
      <c r="E733" s="2"/>
      <c r="F733" s="2"/>
      <c r="G733" s="5"/>
      <c r="H733" s="5"/>
      <c r="I733" s="5"/>
      <c r="J733" s="5"/>
      <c r="K733" s="5"/>
      <c r="L733" s="5"/>
      <c r="M733" s="13"/>
    </row>
    <row r="734" spans="1:13">
      <c r="A734" s="2"/>
      <c r="B734" s="2"/>
      <c r="C734" s="2"/>
      <c r="D734" s="2"/>
      <c r="E734" s="2"/>
      <c r="F734" s="2"/>
      <c r="G734" s="5"/>
      <c r="H734" s="5"/>
      <c r="I734" s="5"/>
      <c r="J734" s="5"/>
      <c r="K734" s="5"/>
      <c r="L734" s="5"/>
      <c r="M734" s="13"/>
    </row>
    <row r="735" spans="1:13">
      <c r="A735" s="2"/>
      <c r="B735" s="2"/>
      <c r="C735" s="2"/>
      <c r="D735" s="2"/>
      <c r="E735" s="2"/>
      <c r="F735" s="2"/>
      <c r="G735" s="5"/>
      <c r="H735" s="5"/>
      <c r="I735" s="5"/>
      <c r="J735" s="5"/>
      <c r="K735" s="5"/>
      <c r="L735" s="5"/>
      <c r="M735" s="13"/>
    </row>
    <row r="736" spans="1:13">
      <c r="A736" s="2"/>
      <c r="B736" s="2"/>
      <c r="C736" s="2"/>
      <c r="D736" s="2"/>
      <c r="E736" s="2"/>
      <c r="F736" s="2"/>
      <c r="G736" s="5"/>
      <c r="H736" s="5"/>
      <c r="I736" s="5"/>
      <c r="J736" s="5"/>
      <c r="K736" s="5"/>
      <c r="L736" s="5"/>
      <c r="M736" s="13"/>
    </row>
    <row r="737" spans="1:13">
      <c r="A737" s="2"/>
      <c r="B737" s="2"/>
      <c r="C737" s="2"/>
      <c r="D737" s="2"/>
      <c r="E737" s="2"/>
      <c r="F737" s="2"/>
      <c r="G737" s="5"/>
      <c r="H737" s="5"/>
      <c r="I737" s="5"/>
      <c r="J737" s="5"/>
      <c r="K737" s="5"/>
      <c r="L737" s="5"/>
      <c r="M737" s="13"/>
    </row>
    <row r="738" spans="1:13">
      <c r="A738" s="2"/>
      <c r="B738" s="2"/>
      <c r="C738" s="2"/>
      <c r="D738" s="2"/>
      <c r="E738" s="2"/>
      <c r="F738" s="2"/>
      <c r="G738" s="5"/>
      <c r="H738" s="5"/>
      <c r="I738" s="5"/>
      <c r="J738" s="5"/>
      <c r="K738" s="5"/>
      <c r="L738" s="5"/>
      <c r="M738" s="13"/>
    </row>
    <row r="739" spans="1:13">
      <c r="A739" s="2"/>
      <c r="B739" s="2"/>
      <c r="C739" s="2"/>
      <c r="D739" s="2"/>
      <c r="E739" s="2"/>
      <c r="F739" s="2"/>
      <c r="G739" s="5"/>
      <c r="H739" s="5"/>
      <c r="I739" s="5"/>
      <c r="J739" s="5"/>
      <c r="K739" s="5"/>
      <c r="L739" s="5"/>
      <c r="M739" s="13"/>
    </row>
    <row r="740" spans="1:13">
      <c r="A740" s="2"/>
      <c r="B740" s="2"/>
      <c r="C740" s="2"/>
      <c r="D740" s="2"/>
      <c r="E740" s="2"/>
      <c r="F740" s="2"/>
      <c r="G740" s="5"/>
      <c r="H740" s="5"/>
      <c r="I740" s="5"/>
      <c r="J740" s="5"/>
      <c r="K740" s="5"/>
      <c r="L740" s="5"/>
      <c r="M740" s="13"/>
    </row>
    <row r="741" spans="1:13">
      <c r="A741" s="2"/>
      <c r="B741" s="2"/>
      <c r="C741" s="2"/>
      <c r="D741" s="2"/>
      <c r="E741" s="2"/>
      <c r="F741" s="2"/>
      <c r="G741" s="5"/>
      <c r="H741" s="5"/>
      <c r="I741" s="5"/>
      <c r="J741" s="5"/>
      <c r="K741" s="5"/>
      <c r="L741" s="5"/>
      <c r="M741" s="13"/>
    </row>
    <row r="742" spans="1:13">
      <c r="A742" s="2"/>
      <c r="B742" s="2"/>
      <c r="C742" s="2"/>
      <c r="D742" s="2"/>
      <c r="E742" s="2"/>
      <c r="F742" s="2"/>
      <c r="G742" s="5"/>
      <c r="H742" s="5"/>
      <c r="I742" s="5"/>
      <c r="J742" s="5"/>
      <c r="K742" s="5"/>
      <c r="L742" s="5"/>
      <c r="M742" s="13"/>
    </row>
    <row r="743" spans="1:13">
      <c r="A743" s="2"/>
      <c r="B743" s="2"/>
      <c r="C743" s="2"/>
      <c r="D743" s="2"/>
      <c r="E743" s="2"/>
      <c r="F743" s="2"/>
      <c r="G743" s="5"/>
      <c r="H743" s="5"/>
      <c r="I743" s="5"/>
      <c r="J743" s="5"/>
      <c r="K743" s="5"/>
      <c r="L743" s="5"/>
      <c r="M743" s="13"/>
    </row>
    <row r="744" spans="1:13">
      <c r="A744" s="2"/>
      <c r="B744" s="2"/>
      <c r="C744" s="2"/>
      <c r="D744" s="2"/>
      <c r="E744" s="2"/>
      <c r="F744" s="2"/>
      <c r="G744" s="5"/>
      <c r="H744" s="5"/>
      <c r="I744" s="5"/>
      <c r="J744" s="5"/>
      <c r="K744" s="5"/>
      <c r="L744" s="5"/>
      <c r="M744" s="13"/>
    </row>
    <row r="745" spans="1:13">
      <c r="A745" s="2"/>
      <c r="B745" s="2"/>
      <c r="C745" s="2"/>
      <c r="D745" s="2"/>
      <c r="E745" s="2"/>
      <c r="F745" s="2"/>
      <c r="G745" s="5"/>
      <c r="H745" s="5"/>
      <c r="I745" s="5"/>
      <c r="J745" s="5"/>
      <c r="K745" s="5"/>
      <c r="L745" s="5"/>
      <c r="M745" s="13"/>
    </row>
    <row r="746" spans="1:13">
      <c r="A746" s="2"/>
      <c r="B746" s="2"/>
      <c r="C746" s="2"/>
      <c r="D746" s="2"/>
      <c r="E746" s="2"/>
      <c r="F746" s="2"/>
      <c r="G746" s="5"/>
      <c r="H746" s="5"/>
      <c r="I746" s="5"/>
      <c r="J746" s="5"/>
      <c r="K746" s="5"/>
      <c r="L746" s="5"/>
      <c r="M746" s="13"/>
    </row>
    <row r="747" spans="1:13">
      <c r="A747" s="2"/>
      <c r="B747" s="2"/>
      <c r="C747" s="2"/>
      <c r="D747" s="2"/>
      <c r="E747" s="2"/>
      <c r="F747" s="2"/>
      <c r="G747" s="5"/>
      <c r="H747" s="5"/>
      <c r="I747" s="5"/>
      <c r="J747" s="5"/>
      <c r="K747" s="5"/>
      <c r="L747" s="5"/>
      <c r="M747" s="13"/>
    </row>
    <row r="748" spans="1:13">
      <c r="A748" s="2"/>
      <c r="B748" s="2"/>
      <c r="C748" s="2"/>
      <c r="D748" s="2"/>
      <c r="E748" s="2"/>
      <c r="F748" s="2"/>
      <c r="G748" s="5"/>
      <c r="H748" s="5"/>
      <c r="I748" s="5"/>
      <c r="J748" s="5"/>
      <c r="K748" s="5"/>
      <c r="L748" s="5"/>
      <c r="M748" s="13"/>
    </row>
    <row r="749" spans="1:13">
      <c r="A749" s="2"/>
      <c r="B749" s="2"/>
      <c r="C749" s="2"/>
      <c r="D749" s="2"/>
      <c r="E749" s="2"/>
      <c r="F749" s="2"/>
      <c r="G749" s="5"/>
      <c r="H749" s="5"/>
      <c r="I749" s="5"/>
      <c r="J749" s="5"/>
      <c r="K749" s="5"/>
      <c r="L749" s="5"/>
      <c r="M749" s="13"/>
    </row>
    <row r="750" spans="1:13">
      <c r="A750" s="2"/>
      <c r="B750" s="2"/>
      <c r="C750" s="2"/>
      <c r="D750" s="2"/>
      <c r="E750" s="2"/>
      <c r="F750" s="2"/>
      <c r="G750" s="5"/>
      <c r="H750" s="5"/>
      <c r="I750" s="5"/>
      <c r="J750" s="5"/>
      <c r="K750" s="5"/>
      <c r="L750" s="5"/>
      <c r="M750" s="13"/>
    </row>
    <row r="751" spans="1:13">
      <c r="A751" s="2"/>
      <c r="B751" s="2"/>
      <c r="C751" s="2"/>
      <c r="D751" s="2"/>
      <c r="E751" s="2"/>
      <c r="F751" s="2"/>
      <c r="G751" s="5"/>
      <c r="H751" s="5"/>
      <c r="I751" s="5"/>
      <c r="J751" s="5"/>
      <c r="K751" s="5"/>
      <c r="L751" s="5"/>
      <c r="M751" s="13"/>
    </row>
    <row r="752" spans="1:13">
      <c r="A752" s="2"/>
      <c r="B752" s="2"/>
      <c r="C752" s="2"/>
      <c r="D752" s="2"/>
      <c r="E752" s="2"/>
      <c r="F752" s="2"/>
      <c r="G752" s="5"/>
      <c r="H752" s="5"/>
      <c r="I752" s="5"/>
      <c r="J752" s="5"/>
      <c r="K752" s="5"/>
      <c r="L752" s="5"/>
      <c r="M752" s="13"/>
    </row>
    <row r="753" spans="1:13">
      <c r="A753" s="2"/>
      <c r="B753" s="2"/>
      <c r="C753" s="2"/>
      <c r="D753" s="2"/>
      <c r="E753" s="2"/>
      <c r="F753" s="2"/>
      <c r="G753" s="5"/>
      <c r="H753" s="5"/>
      <c r="I753" s="5"/>
      <c r="J753" s="5"/>
      <c r="K753" s="5"/>
      <c r="L753" s="5"/>
      <c r="M753" s="13"/>
    </row>
    <row r="754" spans="1:13">
      <c r="A754" s="2"/>
      <c r="B754" s="2"/>
      <c r="C754" s="2"/>
      <c r="D754" s="2"/>
      <c r="E754" s="2"/>
      <c r="F754" s="2"/>
      <c r="G754" s="5"/>
      <c r="H754" s="5"/>
      <c r="I754" s="5"/>
      <c r="J754" s="5"/>
      <c r="K754" s="5"/>
      <c r="L754" s="5"/>
      <c r="M754" s="13"/>
    </row>
    <row r="755" spans="1:13">
      <c r="A755" s="2"/>
      <c r="B755" s="2"/>
      <c r="C755" s="2"/>
      <c r="D755" s="2"/>
      <c r="E755" s="2"/>
      <c r="F755" s="2"/>
      <c r="G755" s="5"/>
      <c r="H755" s="5"/>
      <c r="I755" s="5"/>
      <c r="J755" s="5"/>
      <c r="K755" s="5"/>
      <c r="L755" s="5"/>
      <c r="M755" s="13"/>
    </row>
    <row r="756" spans="1:13">
      <c r="A756" s="2"/>
      <c r="B756" s="2"/>
      <c r="C756" s="2"/>
      <c r="D756" s="2"/>
      <c r="E756" s="2"/>
      <c r="F756" s="2"/>
      <c r="G756" s="5"/>
      <c r="H756" s="5"/>
      <c r="I756" s="5"/>
      <c r="J756" s="5"/>
      <c r="K756" s="5"/>
      <c r="L756" s="5"/>
      <c r="M756" s="13"/>
    </row>
    <row r="757" spans="1:13">
      <c r="A757" s="2"/>
      <c r="B757" s="2"/>
      <c r="C757" s="2"/>
      <c r="D757" s="2"/>
      <c r="E757" s="2"/>
      <c r="F757" s="2"/>
      <c r="G757" s="5"/>
      <c r="H757" s="5"/>
      <c r="I757" s="5"/>
      <c r="J757" s="5"/>
      <c r="K757" s="5"/>
      <c r="L757" s="5"/>
      <c r="M757" s="13"/>
    </row>
    <row r="758" spans="1:13">
      <c r="A758" s="2"/>
      <c r="B758" s="2"/>
      <c r="C758" s="2"/>
      <c r="D758" s="2"/>
      <c r="E758" s="2"/>
      <c r="F758" s="2"/>
      <c r="G758" s="5"/>
      <c r="H758" s="5"/>
      <c r="I758" s="5"/>
      <c r="J758" s="5"/>
      <c r="K758" s="5"/>
      <c r="L758" s="5"/>
      <c r="M758" s="13"/>
    </row>
    <row r="759" spans="1:13">
      <c r="A759" s="2"/>
      <c r="B759" s="2"/>
      <c r="C759" s="2"/>
      <c r="D759" s="2"/>
      <c r="E759" s="2"/>
      <c r="F759" s="2"/>
      <c r="G759" s="5"/>
      <c r="H759" s="5"/>
      <c r="I759" s="5"/>
      <c r="J759" s="5"/>
      <c r="K759" s="5"/>
      <c r="L759" s="5"/>
      <c r="M759" s="13"/>
    </row>
    <row r="760" spans="1:13">
      <c r="A760" s="2"/>
      <c r="B760" s="2"/>
      <c r="C760" s="2"/>
      <c r="D760" s="2"/>
      <c r="E760" s="2"/>
      <c r="F760" s="2"/>
      <c r="G760" s="5"/>
      <c r="H760" s="5"/>
      <c r="I760" s="5"/>
      <c r="J760" s="5"/>
      <c r="K760" s="5"/>
      <c r="L760" s="5"/>
      <c r="M760" s="13"/>
    </row>
    <row r="761" spans="1:13">
      <c r="A761" s="2"/>
      <c r="B761" s="2"/>
      <c r="C761" s="2"/>
      <c r="D761" s="2"/>
      <c r="E761" s="2"/>
      <c r="F761" s="2"/>
      <c r="G761" s="5"/>
      <c r="H761" s="5"/>
      <c r="I761" s="5"/>
      <c r="J761" s="5"/>
      <c r="K761" s="5"/>
      <c r="L761" s="5"/>
      <c r="M761" s="13"/>
    </row>
    <row r="762" spans="1:13">
      <c r="A762" s="2"/>
      <c r="B762" s="2"/>
      <c r="C762" s="2"/>
      <c r="D762" s="2"/>
      <c r="E762" s="2"/>
      <c r="F762" s="2"/>
      <c r="G762" s="5"/>
      <c r="H762" s="5"/>
      <c r="I762" s="5"/>
      <c r="J762" s="5"/>
      <c r="K762" s="5"/>
      <c r="L762" s="5"/>
      <c r="M762" s="13"/>
    </row>
    <row r="763" spans="1:13">
      <c r="A763" s="2"/>
      <c r="B763" s="2"/>
      <c r="C763" s="2"/>
      <c r="D763" s="2"/>
      <c r="E763" s="2"/>
      <c r="F763" s="2"/>
      <c r="G763" s="5"/>
      <c r="H763" s="5"/>
      <c r="I763" s="5"/>
      <c r="J763" s="5"/>
      <c r="K763" s="5"/>
      <c r="L763" s="5"/>
      <c r="M763" s="13"/>
    </row>
    <row r="764" spans="1:13">
      <c r="A764" s="2"/>
      <c r="B764" s="2"/>
      <c r="C764" s="2"/>
      <c r="D764" s="2"/>
      <c r="E764" s="2"/>
      <c r="F764" s="2"/>
      <c r="G764" s="5"/>
      <c r="H764" s="5"/>
      <c r="I764" s="5"/>
      <c r="J764" s="5"/>
      <c r="K764" s="5"/>
      <c r="L764" s="5"/>
      <c r="M764" s="13"/>
    </row>
    <row r="765" spans="1:13">
      <c r="A765" s="2"/>
      <c r="B765" s="2"/>
      <c r="C765" s="2"/>
      <c r="D765" s="2"/>
      <c r="E765" s="2"/>
      <c r="F765" s="2"/>
      <c r="G765" s="5"/>
      <c r="H765" s="5"/>
      <c r="I765" s="5"/>
      <c r="J765" s="5"/>
      <c r="K765" s="5"/>
      <c r="L765" s="5"/>
      <c r="M765" s="13"/>
    </row>
    <row r="766" spans="1:13">
      <c r="A766" s="2"/>
      <c r="B766" s="2"/>
      <c r="C766" s="2"/>
      <c r="D766" s="2"/>
      <c r="E766" s="2"/>
      <c r="F766" s="2"/>
      <c r="G766" s="5"/>
      <c r="H766" s="5"/>
      <c r="I766" s="5"/>
      <c r="J766" s="5"/>
      <c r="K766" s="5"/>
      <c r="L766" s="5"/>
      <c r="M766" s="13"/>
    </row>
    <row r="767" spans="1:13">
      <c r="A767" s="2"/>
      <c r="B767" s="2"/>
      <c r="C767" s="2"/>
      <c r="D767" s="2"/>
      <c r="E767" s="2"/>
      <c r="F767" s="2"/>
      <c r="G767" s="5"/>
      <c r="H767" s="5"/>
      <c r="I767" s="5"/>
      <c r="J767" s="5"/>
      <c r="K767" s="5"/>
      <c r="L767" s="5"/>
      <c r="M767" s="13"/>
    </row>
    <row r="768" spans="1:13">
      <c r="A768" s="2"/>
      <c r="B768" s="2"/>
      <c r="C768" s="2"/>
      <c r="D768" s="2"/>
      <c r="E768" s="2"/>
      <c r="F768" s="2"/>
      <c r="G768" s="5"/>
      <c r="H768" s="5"/>
      <c r="I768" s="5"/>
      <c r="J768" s="5"/>
      <c r="K768" s="5"/>
      <c r="L768" s="5"/>
      <c r="M768" s="13"/>
    </row>
    <row r="769" spans="1:13">
      <c r="A769" s="2"/>
      <c r="B769" s="2"/>
      <c r="C769" s="2"/>
      <c r="D769" s="2"/>
      <c r="E769" s="2"/>
      <c r="F769" s="2"/>
      <c r="G769" s="5"/>
      <c r="H769" s="5"/>
      <c r="I769" s="5"/>
      <c r="J769" s="5"/>
      <c r="K769" s="5"/>
      <c r="L769" s="5"/>
      <c r="M769" s="13"/>
    </row>
    <row r="770" spans="1:13">
      <c r="A770" s="2"/>
      <c r="B770" s="2"/>
      <c r="C770" s="2"/>
      <c r="D770" s="2"/>
      <c r="E770" s="2"/>
      <c r="F770" s="2"/>
      <c r="G770" s="5"/>
      <c r="H770" s="5"/>
      <c r="I770" s="5"/>
      <c r="J770" s="5"/>
      <c r="K770" s="5"/>
      <c r="L770" s="5"/>
      <c r="M770" s="13"/>
    </row>
    <row r="771" spans="1:13">
      <c r="A771" s="2"/>
      <c r="B771" s="2"/>
      <c r="C771" s="2"/>
      <c r="D771" s="2"/>
      <c r="E771" s="2"/>
      <c r="F771" s="2"/>
      <c r="G771" s="5"/>
      <c r="H771" s="5"/>
      <c r="I771" s="5"/>
      <c r="J771" s="5"/>
      <c r="K771" s="5"/>
      <c r="L771" s="5"/>
      <c r="M771" s="13"/>
    </row>
    <row r="772" spans="1:13">
      <c r="A772" s="2"/>
      <c r="B772" s="2"/>
      <c r="C772" s="2"/>
      <c r="D772" s="2"/>
      <c r="E772" s="2"/>
      <c r="F772" s="2"/>
      <c r="G772" s="5"/>
      <c r="H772" s="5"/>
      <c r="I772" s="5"/>
      <c r="J772" s="5"/>
      <c r="K772" s="5"/>
      <c r="L772" s="5"/>
      <c r="M772" s="13"/>
    </row>
    <row r="773" spans="1:13">
      <c r="A773" s="2"/>
      <c r="B773" s="2"/>
      <c r="C773" s="2"/>
      <c r="D773" s="2"/>
      <c r="E773" s="2"/>
      <c r="F773" s="2"/>
      <c r="G773" s="5"/>
      <c r="H773" s="5"/>
      <c r="I773" s="5"/>
      <c r="J773" s="5"/>
      <c r="K773" s="5"/>
      <c r="L773" s="5"/>
      <c r="M773" s="13"/>
    </row>
    <row r="774" spans="1:13">
      <c r="A774" s="2"/>
      <c r="B774" s="2"/>
      <c r="C774" s="2"/>
      <c r="D774" s="2"/>
      <c r="E774" s="2"/>
      <c r="F774" s="2"/>
      <c r="G774" s="5"/>
      <c r="H774" s="5"/>
      <c r="I774" s="5"/>
      <c r="J774" s="5"/>
      <c r="K774" s="5"/>
      <c r="L774" s="5"/>
      <c r="M774" s="13"/>
    </row>
    <row r="775" spans="1:13">
      <c r="A775" s="2"/>
      <c r="B775" s="2"/>
      <c r="C775" s="2"/>
      <c r="D775" s="2"/>
      <c r="E775" s="2"/>
      <c r="F775" s="2"/>
      <c r="G775" s="5"/>
      <c r="H775" s="5"/>
      <c r="I775" s="5"/>
      <c r="J775" s="5"/>
      <c r="K775" s="5"/>
      <c r="L775" s="5"/>
      <c r="M775" s="13"/>
    </row>
    <row r="776" spans="1:13">
      <c r="A776" s="2"/>
      <c r="B776" s="2"/>
      <c r="C776" s="2"/>
      <c r="D776" s="2"/>
      <c r="E776" s="2"/>
      <c r="F776" s="2"/>
      <c r="G776" s="5"/>
      <c r="H776" s="5"/>
      <c r="I776" s="5"/>
      <c r="J776" s="5"/>
      <c r="K776" s="5"/>
      <c r="L776" s="5"/>
      <c r="M776" s="13"/>
    </row>
    <row r="777" spans="1:13">
      <c r="A777" s="2"/>
      <c r="B777" s="2"/>
      <c r="C777" s="2"/>
      <c r="D777" s="2"/>
      <c r="E777" s="2"/>
      <c r="F777" s="2"/>
      <c r="G777" s="5"/>
      <c r="H777" s="5"/>
      <c r="I777" s="5"/>
      <c r="J777" s="5"/>
      <c r="K777" s="5"/>
      <c r="L777" s="5"/>
      <c r="M777" s="13"/>
    </row>
    <row r="778" spans="1:13">
      <c r="A778" s="2"/>
      <c r="B778" s="2"/>
      <c r="C778" s="2"/>
      <c r="D778" s="2"/>
      <c r="E778" s="2"/>
      <c r="F778" s="2"/>
      <c r="G778" s="5"/>
      <c r="H778" s="5"/>
      <c r="I778" s="5"/>
      <c r="J778" s="5"/>
      <c r="K778" s="5"/>
      <c r="L778" s="5"/>
      <c r="M778" s="13"/>
    </row>
    <row r="779" spans="1:13">
      <c r="A779" s="2"/>
      <c r="B779" s="2"/>
      <c r="C779" s="2"/>
      <c r="D779" s="2"/>
      <c r="E779" s="2"/>
      <c r="F779" s="2"/>
      <c r="G779" s="5"/>
      <c r="H779" s="5"/>
      <c r="I779" s="5"/>
      <c r="J779" s="5"/>
      <c r="K779" s="5"/>
      <c r="L779" s="5"/>
      <c r="M779" s="13"/>
    </row>
    <row r="780" spans="1:13">
      <c r="A780" s="2"/>
      <c r="B780" s="2"/>
      <c r="C780" s="2"/>
      <c r="D780" s="2"/>
      <c r="E780" s="2"/>
      <c r="F780" s="2"/>
      <c r="G780" s="5"/>
      <c r="H780" s="5"/>
      <c r="I780" s="5"/>
      <c r="J780" s="5"/>
      <c r="K780" s="5"/>
      <c r="L780" s="5"/>
      <c r="M780" s="13"/>
    </row>
    <row r="781" spans="1:13">
      <c r="A781" s="2"/>
      <c r="B781" s="2"/>
      <c r="C781" s="2"/>
      <c r="D781" s="2"/>
      <c r="E781" s="2"/>
      <c r="F781" s="2"/>
      <c r="G781" s="5"/>
      <c r="H781" s="5"/>
      <c r="I781" s="5"/>
      <c r="J781" s="5"/>
      <c r="K781" s="5"/>
      <c r="L781" s="5"/>
      <c r="M781" s="13"/>
    </row>
    <row r="782" spans="1:13">
      <c r="A782" s="2"/>
      <c r="B782" s="2"/>
      <c r="C782" s="2"/>
      <c r="D782" s="2"/>
      <c r="E782" s="2"/>
      <c r="F782" s="2"/>
      <c r="G782" s="5"/>
      <c r="H782" s="5"/>
      <c r="I782" s="5"/>
      <c r="J782" s="5"/>
      <c r="K782" s="5"/>
      <c r="L782" s="5"/>
      <c r="M782" s="13"/>
    </row>
    <row r="783" spans="1:13">
      <c r="A783" s="2"/>
      <c r="B783" s="2"/>
      <c r="C783" s="2"/>
      <c r="D783" s="2"/>
      <c r="E783" s="2"/>
      <c r="F783" s="2"/>
      <c r="G783" s="5"/>
      <c r="H783" s="5"/>
      <c r="I783" s="5"/>
      <c r="J783" s="5"/>
      <c r="K783" s="5"/>
      <c r="L783" s="5"/>
      <c r="M783" s="13"/>
    </row>
    <row r="784" spans="1:13">
      <c r="A784" s="2"/>
      <c r="B784" s="2"/>
      <c r="C784" s="2"/>
      <c r="D784" s="2"/>
      <c r="E784" s="2"/>
      <c r="F784" s="2"/>
      <c r="G784" s="5"/>
      <c r="H784" s="5"/>
      <c r="I784" s="5"/>
      <c r="J784" s="5"/>
      <c r="K784" s="5"/>
      <c r="L784" s="5"/>
      <c r="M784" s="13"/>
    </row>
    <row r="785" spans="1:13">
      <c r="A785" s="2"/>
      <c r="B785" s="2"/>
      <c r="C785" s="2"/>
      <c r="D785" s="2"/>
      <c r="E785" s="2"/>
      <c r="F785" s="2"/>
      <c r="G785" s="5"/>
      <c r="H785" s="5"/>
      <c r="I785" s="5"/>
      <c r="J785" s="5"/>
      <c r="K785" s="5"/>
      <c r="L785" s="5"/>
      <c r="M785" s="13"/>
    </row>
    <row r="786" spans="1:13">
      <c r="A786" s="2"/>
      <c r="B786" s="2"/>
      <c r="C786" s="2"/>
      <c r="D786" s="2"/>
      <c r="E786" s="2"/>
      <c r="F786" s="2"/>
      <c r="G786" s="5"/>
      <c r="H786" s="5"/>
      <c r="I786" s="5"/>
      <c r="J786" s="5"/>
      <c r="K786" s="5"/>
      <c r="L786" s="5"/>
      <c r="M786" s="13"/>
    </row>
    <row r="787" spans="1:13">
      <c r="A787" s="2"/>
      <c r="B787" s="2"/>
      <c r="C787" s="2"/>
      <c r="D787" s="2"/>
      <c r="E787" s="2"/>
      <c r="F787" s="2"/>
      <c r="G787" s="5"/>
      <c r="H787" s="5"/>
      <c r="I787" s="5"/>
      <c r="J787" s="5"/>
      <c r="K787" s="5"/>
      <c r="L787" s="5"/>
      <c r="M787" s="13"/>
    </row>
    <row r="788" spans="1:13">
      <c r="A788" s="2"/>
      <c r="B788" s="2"/>
      <c r="C788" s="2"/>
      <c r="D788" s="2"/>
      <c r="E788" s="2"/>
      <c r="F788" s="2"/>
      <c r="G788" s="5"/>
      <c r="H788" s="5"/>
      <c r="I788" s="5"/>
      <c r="J788" s="5"/>
      <c r="K788" s="5"/>
      <c r="L788" s="5"/>
      <c r="M788" s="13"/>
    </row>
    <row r="789" spans="1:13">
      <c r="A789" s="2"/>
      <c r="B789" s="2"/>
      <c r="C789" s="2"/>
      <c r="D789" s="2"/>
      <c r="E789" s="2"/>
      <c r="F789" s="2"/>
      <c r="G789" s="5"/>
      <c r="H789" s="5"/>
      <c r="I789" s="5"/>
      <c r="J789" s="5"/>
      <c r="K789" s="5"/>
      <c r="L789" s="5"/>
      <c r="M789" s="13"/>
    </row>
    <row r="790" spans="1:13">
      <c r="A790" s="2"/>
      <c r="B790" s="2"/>
      <c r="C790" s="2"/>
      <c r="D790" s="2"/>
      <c r="E790" s="2"/>
      <c r="F790" s="2"/>
      <c r="G790" s="5"/>
      <c r="H790" s="5"/>
      <c r="I790" s="5"/>
      <c r="J790" s="5"/>
      <c r="K790" s="5"/>
      <c r="L790" s="5"/>
      <c r="M790" s="13"/>
    </row>
    <row r="791" spans="1:13">
      <c r="A791" s="2"/>
      <c r="B791" s="2"/>
      <c r="C791" s="2"/>
      <c r="D791" s="2"/>
      <c r="E791" s="2"/>
      <c r="F791" s="2"/>
      <c r="G791" s="5"/>
      <c r="H791" s="5"/>
      <c r="I791" s="5"/>
      <c r="J791" s="5"/>
      <c r="K791" s="5"/>
      <c r="L791" s="5"/>
      <c r="M791" s="13"/>
    </row>
    <row r="792" spans="1:13">
      <c r="A792" s="2"/>
      <c r="B792" s="2"/>
      <c r="C792" s="2"/>
      <c r="D792" s="2"/>
      <c r="E792" s="2"/>
      <c r="F792" s="2"/>
      <c r="G792" s="5"/>
      <c r="H792" s="5"/>
      <c r="I792" s="5"/>
      <c r="J792" s="5"/>
      <c r="K792" s="5"/>
      <c r="L792" s="5"/>
      <c r="M792" s="13"/>
    </row>
    <row r="793" spans="1:13">
      <c r="A793" s="2"/>
      <c r="B793" s="2"/>
      <c r="C793" s="2"/>
      <c r="D793" s="2"/>
      <c r="E793" s="2"/>
      <c r="F793" s="2"/>
      <c r="G793" s="5"/>
      <c r="H793" s="5"/>
      <c r="I793" s="5"/>
      <c r="J793" s="5"/>
      <c r="K793" s="5"/>
      <c r="L793" s="5"/>
      <c r="M793" s="13"/>
    </row>
    <row r="794" spans="1:13">
      <c r="A794" s="2"/>
      <c r="B794" s="2"/>
      <c r="C794" s="2"/>
      <c r="D794" s="2"/>
      <c r="E794" s="2"/>
      <c r="F794" s="2"/>
      <c r="G794" s="5"/>
      <c r="H794" s="5"/>
      <c r="I794" s="5"/>
      <c r="J794" s="5"/>
      <c r="K794" s="5"/>
      <c r="L794" s="5"/>
      <c r="M794" s="13"/>
    </row>
    <row r="795" spans="1:13">
      <c r="A795" s="2"/>
      <c r="B795" s="2"/>
      <c r="C795" s="2"/>
      <c r="D795" s="2"/>
      <c r="E795" s="2"/>
      <c r="F795" s="2"/>
      <c r="G795" s="5"/>
      <c r="H795" s="5"/>
      <c r="I795" s="5"/>
      <c r="J795" s="5"/>
      <c r="K795" s="5"/>
      <c r="L795" s="5"/>
      <c r="M795" s="13"/>
    </row>
    <row r="796" spans="1:13">
      <c r="A796" s="2"/>
      <c r="B796" s="2"/>
      <c r="C796" s="2"/>
      <c r="D796" s="2"/>
      <c r="E796" s="2"/>
      <c r="F796" s="2"/>
      <c r="G796" s="5"/>
      <c r="H796" s="5"/>
      <c r="I796" s="5"/>
      <c r="J796" s="5"/>
      <c r="K796" s="5"/>
      <c r="L796" s="5"/>
      <c r="M796" s="13"/>
    </row>
    <row r="797" spans="1:13">
      <c r="A797" s="2"/>
      <c r="B797" s="2"/>
      <c r="C797" s="2"/>
      <c r="D797" s="2"/>
      <c r="E797" s="2"/>
      <c r="F797" s="2"/>
      <c r="G797" s="5"/>
      <c r="H797" s="5"/>
      <c r="I797" s="5"/>
      <c r="J797" s="5"/>
      <c r="K797" s="5"/>
      <c r="L797" s="5"/>
      <c r="M797" s="13"/>
    </row>
    <row r="798" spans="1:13">
      <c r="A798" s="2"/>
      <c r="B798" s="2"/>
      <c r="C798" s="2"/>
      <c r="D798" s="2"/>
      <c r="E798" s="2"/>
      <c r="F798" s="2"/>
      <c r="G798" s="5"/>
      <c r="H798" s="5"/>
      <c r="I798" s="5"/>
      <c r="J798" s="5"/>
      <c r="K798" s="5"/>
      <c r="L798" s="5"/>
      <c r="M798" s="13"/>
    </row>
    <row r="799" spans="1:13">
      <c r="A799" s="2"/>
      <c r="B799" s="2"/>
      <c r="C799" s="2"/>
      <c r="D799" s="2"/>
      <c r="E799" s="2"/>
      <c r="F799" s="2"/>
      <c r="G799" s="5"/>
      <c r="H799" s="5"/>
      <c r="I799" s="5"/>
      <c r="J799" s="5"/>
      <c r="K799" s="5"/>
      <c r="L799" s="5"/>
      <c r="M799" s="13"/>
    </row>
    <row r="800" spans="1:13">
      <c r="A800" s="2"/>
      <c r="B800" s="2"/>
      <c r="C800" s="2"/>
      <c r="D800" s="2"/>
      <c r="E800" s="2"/>
      <c r="F800" s="2"/>
      <c r="G800" s="5"/>
      <c r="H800" s="5"/>
      <c r="I800" s="5"/>
      <c r="J800" s="5"/>
      <c r="K800" s="5"/>
      <c r="L800" s="5"/>
      <c r="M800" s="13"/>
    </row>
    <row r="801" spans="1:13">
      <c r="A801" s="2"/>
      <c r="B801" s="2"/>
      <c r="C801" s="2"/>
      <c r="D801" s="2"/>
      <c r="E801" s="2"/>
      <c r="F801" s="2"/>
      <c r="G801" s="5"/>
      <c r="H801" s="5"/>
      <c r="I801" s="5"/>
      <c r="J801" s="5"/>
      <c r="K801" s="5"/>
      <c r="L801" s="5"/>
      <c r="M801" s="13"/>
    </row>
    <row r="802" spans="1:13">
      <c r="A802" s="2"/>
      <c r="B802" s="2"/>
      <c r="C802" s="2"/>
      <c r="D802" s="2"/>
      <c r="E802" s="2"/>
      <c r="F802" s="2"/>
      <c r="G802" s="5"/>
      <c r="H802" s="5"/>
      <c r="I802" s="5"/>
      <c r="J802" s="5"/>
      <c r="K802" s="5"/>
      <c r="L802" s="5"/>
      <c r="M802" s="13"/>
    </row>
    <row r="803" spans="1:13">
      <c r="A803" s="2"/>
      <c r="B803" s="2"/>
      <c r="C803" s="2"/>
      <c r="D803" s="2"/>
      <c r="E803" s="2"/>
      <c r="F803" s="2"/>
      <c r="G803" s="5"/>
      <c r="H803" s="5"/>
      <c r="I803" s="5"/>
      <c r="J803" s="5"/>
      <c r="K803" s="5"/>
      <c r="L803" s="5"/>
      <c r="M803" s="13"/>
    </row>
    <row r="804" spans="1:13">
      <c r="A804" s="2"/>
      <c r="B804" s="2"/>
      <c r="C804" s="2"/>
      <c r="D804" s="2"/>
      <c r="E804" s="2"/>
      <c r="F804" s="2"/>
      <c r="G804" s="5"/>
      <c r="H804" s="5"/>
      <c r="I804" s="5"/>
      <c r="J804" s="5"/>
      <c r="K804" s="5"/>
      <c r="L804" s="5"/>
      <c r="M804" s="13"/>
    </row>
    <row r="805" spans="1:13">
      <c r="A805" s="2"/>
      <c r="B805" s="2"/>
      <c r="C805" s="2"/>
      <c r="D805" s="2"/>
      <c r="E805" s="2"/>
      <c r="F805" s="2"/>
      <c r="G805" s="5"/>
      <c r="H805" s="5"/>
      <c r="I805" s="5"/>
      <c r="J805" s="5"/>
      <c r="K805" s="5"/>
      <c r="L805" s="5"/>
      <c r="M805" s="13"/>
    </row>
    <row r="806" spans="1:13">
      <c r="A806" s="2"/>
      <c r="B806" s="2"/>
      <c r="C806" s="2"/>
      <c r="D806" s="2"/>
      <c r="E806" s="2"/>
      <c r="F806" s="2"/>
      <c r="G806" s="5"/>
      <c r="H806" s="5"/>
      <c r="I806" s="5"/>
      <c r="J806" s="5"/>
      <c r="K806" s="5"/>
      <c r="L806" s="5"/>
      <c r="M806" s="13"/>
    </row>
    <row r="807" spans="1:13">
      <c r="A807" s="2"/>
      <c r="B807" s="2"/>
      <c r="C807" s="2"/>
      <c r="D807" s="2"/>
      <c r="E807" s="2"/>
      <c r="F807" s="2"/>
      <c r="G807" s="5"/>
      <c r="H807" s="5"/>
      <c r="I807" s="5"/>
      <c r="J807" s="5"/>
      <c r="K807" s="5"/>
      <c r="L807" s="5"/>
      <c r="M807" s="13"/>
    </row>
    <row r="808" spans="1:13">
      <c r="A808" s="2"/>
      <c r="B808" s="2"/>
      <c r="C808" s="2"/>
      <c r="D808" s="2"/>
      <c r="E808" s="2"/>
      <c r="F808" s="2"/>
      <c r="G808" s="5"/>
      <c r="H808" s="5"/>
      <c r="I808" s="5"/>
      <c r="J808" s="5"/>
      <c r="K808" s="5"/>
      <c r="L808" s="5"/>
      <c r="M808" s="13"/>
    </row>
    <row r="809" spans="1:13">
      <c r="A809" s="2"/>
      <c r="B809" s="2"/>
      <c r="C809" s="2"/>
      <c r="D809" s="2"/>
      <c r="E809" s="2"/>
      <c r="F809" s="2"/>
      <c r="G809" s="5"/>
      <c r="H809" s="5"/>
      <c r="I809" s="5"/>
      <c r="J809" s="5"/>
      <c r="K809" s="5"/>
      <c r="L809" s="5"/>
      <c r="M809" s="13"/>
    </row>
    <row r="810" spans="1:13">
      <c r="A810" s="2"/>
      <c r="B810" s="2"/>
      <c r="C810" s="2"/>
      <c r="D810" s="2"/>
      <c r="E810" s="2"/>
      <c r="F810" s="2"/>
      <c r="G810" s="5"/>
      <c r="H810" s="5"/>
      <c r="I810" s="5"/>
      <c r="J810" s="5"/>
      <c r="K810" s="5"/>
      <c r="L810" s="5"/>
      <c r="M810" s="13"/>
    </row>
    <row r="811" spans="1:13">
      <c r="A811" s="2"/>
      <c r="B811" s="2"/>
      <c r="C811" s="2"/>
      <c r="D811" s="2"/>
      <c r="E811" s="2"/>
      <c r="F811" s="2"/>
      <c r="G811" s="5"/>
      <c r="H811" s="5"/>
      <c r="I811" s="5"/>
      <c r="J811" s="5"/>
      <c r="K811" s="5"/>
      <c r="L811" s="5"/>
      <c r="M811" s="13"/>
    </row>
    <row r="812" spans="1:13">
      <c r="A812" s="2"/>
      <c r="B812" s="2"/>
      <c r="C812" s="2"/>
      <c r="D812" s="2"/>
      <c r="E812" s="2"/>
      <c r="F812" s="2"/>
      <c r="G812" s="5"/>
      <c r="H812" s="5"/>
      <c r="I812" s="5"/>
      <c r="J812" s="5"/>
      <c r="K812" s="5"/>
      <c r="L812" s="5"/>
      <c r="M812" s="13"/>
    </row>
    <row r="813" spans="1:13">
      <c r="A813" s="2"/>
      <c r="B813" s="2"/>
      <c r="C813" s="2"/>
      <c r="D813" s="2"/>
      <c r="E813" s="2"/>
      <c r="F813" s="2"/>
      <c r="G813" s="5"/>
      <c r="H813" s="5"/>
      <c r="I813" s="5"/>
      <c r="J813" s="5"/>
      <c r="K813" s="5"/>
      <c r="L813" s="5"/>
      <c r="M813" s="13"/>
    </row>
    <row r="814" spans="1:13">
      <c r="A814" s="2"/>
      <c r="B814" s="2"/>
      <c r="C814" s="2"/>
      <c r="D814" s="2"/>
      <c r="E814" s="2"/>
      <c r="F814" s="2"/>
      <c r="G814" s="5"/>
      <c r="H814" s="5"/>
      <c r="I814" s="5"/>
      <c r="J814" s="5"/>
      <c r="K814" s="5"/>
      <c r="L814" s="5"/>
      <c r="M814" s="13"/>
    </row>
    <row r="815" spans="1:13">
      <c r="A815" s="2"/>
      <c r="B815" s="2"/>
      <c r="C815" s="2"/>
      <c r="D815" s="2"/>
      <c r="E815" s="2"/>
      <c r="F815" s="2"/>
      <c r="G815" s="5"/>
      <c r="H815" s="5"/>
      <c r="I815" s="5"/>
      <c r="J815" s="5"/>
      <c r="K815" s="5"/>
      <c r="L815" s="5"/>
      <c r="M815" s="13"/>
    </row>
    <row r="816" spans="1:13">
      <c r="A816" s="2"/>
      <c r="B816" s="2"/>
      <c r="C816" s="2"/>
      <c r="D816" s="2"/>
      <c r="E816" s="2"/>
      <c r="F816" s="2"/>
      <c r="G816" s="5"/>
      <c r="H816" s="5"/>
      <c r="I816" s="5"/>
      <c r="J816" s="5"/>
      <c r="K816" s="5"/>
      <c r="L816" s="5"/>
      <c r="M816" s="13"/>
    </row>
    <row r="817" spans="1:13">
      <c r="A817" s="2"/>
      <c r="B817" s="2"/>
      <c r="C817" s="2"/>
      <c r="D817" s="2"/>
      <c r="E817" s="2"/>
      <c r="F817" s="2"/>
      <c r="G817" s="5"/>
      <c r="H817" s="5"/>
      <c r="I817" s="5"/>
      <c r="J817" s="5"/>
      <c r="K817" s="5"/>
      <c r="L817" s="5"/>
      <c r="M817" s="13"/>
    </row>
    <row r="818" spans="1:13">
      <c r="A818" s="2"/>
      <c r="B818" s="2"/>
      <c r="C818" s="2"/>
      <c r="D818" s="2"/>
      <c r="E818" s="2"/>
      <c r="F818" s="2"/>
      <c r="G818" s="5"/>
      <c r="H818" s="5"/>
      <c r="I818" s="5"/>
      <c r="J818" s="5"/>
      <c r="K818" s="5"/>
      <c r="L818" s="5"/>
      <c r="M818" s="13"/>
    </row>
    <row r="819" spans="1:13">
      <c r="A819" s="2"/>
      <c r="B819" s="2"/>
      <c r="C819" s="2"/>
      <c r="D819" s="2"/>
      <c r="E819" s="2"/>
      <c r="F819" s="2"/>
      <c r="G819" s="5"/>
      <c r="H819" s="5"/>
      <c r="I819" s="5"/>
      <c r="J819" s="5"/>
      <c r="K819" s="5"/>
      <c r="L819" s="5"/>
      <c r="M819" s="13"/>
    </row>
    <row r="820" spans="1:13">
      <c r="A820" s="2"/>
      <c r="B820" s="2"/>
      <c r="C820" s="2"/>
      <c r="D820" s="2"/>
      <c r="E820" s="2"/>
      <c r="F820" s="2"/>
      <c r="G820" s="5"/>
      <c r="H820" s="5"/>
      <c r="I820" s="5"/>
      <c r="J820" s="5"/>
      <c r="K820" s="5"/>
      <c r="L820" s="5"/>
      <c r="M820" s="13"/>
    </row>
    <row r="821" spans="1:13">
      <c r="A821" s="2"/>
      <c r="B821" s="2"/>
      <c r="C821" s="2"/>
      <c r="D821" s="2"/>
      <c r="E821" s="2"/>
      <c r="F821" s="2"/>
      <c r="G821" s="5"/>
      <c r="H821" s="5"/>
      <c r="I821" s="5"/>
      <c r="J821" s="5"/>
      <c r="K821" s="5"/>
      <c r="L821" s="5"/>
      <c r="M821" s="13"/>
    </row>
    <row r="822" spans="1:13">
      <c r="A822" s="2"/>
      <c r="B822" s="2"/>
      <c r="C822" s="2"/>
      <c r="D822" s="2"/>
      <c r="E822" s="2"/>
      <c r="F822" s="2"/>
      <c r="G822" s="5"/>
      <c r="H822" s="5"/>
      <c r="I822" s="5"/>
      <c r="J822" s="5"/>
      <c r="K822" s="5"/>
      <c r="L822" s="5"/>
      <c r="M822" s="13"/>
    </row>
    <row r="823" spans="1:13">
      <c r="A823" s="2"/>
      <c r="B823" s="2"/>
      <c r="C823" s="2"/>
      <c r="D823" s="2"/>
      <c r="E823" s="2"/>
      <c r="F823" s="2"/>
      <c r="G823" s="5"/>
      <c r="H823" s="5"/>
      <c r="I823" s="5"/>
      <c r="J823" s="5"/>
      <c r="K823" s="5"/>
      <c r="L823" s="5"/>
      <c r="M823" s="13"/>
    </row>
    <row r="824" spans="1:13">
      <c r="A824" s="2"/>
      <c r="B824" s="2"/>
      <c r="C824" s="2"/>
      <c r="D824" s="2"/>
      <c r="E824" s="2"/>
      <c r="F824" s="2"/>
      <c r="G824" s="5"/>
      <c r="H824" s="5"/>
      <c r="I824" s="5"/>
      <c r="J824" s="5"/>
      <c r="K824" s="5"/>
      <c r="L824" s="5"/>
      <c r="M824" s="13"/>
    </row>
    <row r="825" spans="1:13">
      <c r="A825" s="2"/>
      <c r="B825" s="2"/>
      <c r="C825" s="2"/>
      <c r="D825" s="2"/>
      <c r="E825" s="2"/>
      <c r="F825" s="2"/>
      <c r="G825" s="5"/>
      <c r="H825" s="5"/>
      <c r="I825" s="5"/>
      <c r="J825" s="5"/>
      <c r="K825" s="5"/>
      <c r="L825" s="5"/>
      <c r="M825" s="13"/>
    </row>
    <row r="826" spans="1:13">
      <c r="A826" s="2"/>
      <c r="B826" s="2"/>
      <c r="C826" s="2"/>
      <c r="D826" s="2"/>
      <c r="E826" s="2"/>
      <c r="F826" s="2"/>
      <c r="G826" s="5"/>
      <c r="H826" s="5"/>
      <c r="I826" s="5"/>
      <c r="J826" s="5"/>
      <c r="K826" s="5"/>
      <c r="L826" s="5"/>
      <c r="M826" s="13"/>
    </row>
    <row r="827" spans="1:13">
      <c r="A827" s="2"/>
      <c r="B827" s="2"/>
      <c r="C827" s="2"/>
      <c r="D827" s="2"/>
      <c r="E827" s="2"/>
      <c r="F827" s="2"/>
      <c r="G827" s="5"/>
      <c r="H827" s="5"/>
      <c r="I827" s="5"/>
      <c r="J827" s="5"/>
      <c r="K827" s="5"/>
      <c r="L827" s="5"/>
      <c r="M827" s="13"/>
    </row>
    <row r="828" spans="1:13">
      <c r="A828" s="2"/>
      <c r="B828" s="2"/>
      <c r="C828" s="2"/>
      <c r="D828" s="2"/>
      <c r="E828" s="2"/>
      <c r="F828" s="2"/>
      <c r="G828" s="5"/>
      <c r="H828" s="5"/>
      <c r="I828" s="5"/>
      <c r="J828" s="5"/>
      <c r="K828" s="5"/>
      <c r="L828" s="5"/>
      <c r="M828" s="13"/>
    </row>
    <row r="829" spans="1:13">
      <c r="A829" s="2"/>
      <c r="B829" s="2"/>
      <c r="C829" s="2"/>
      <c r="D829" s="2"/>
      <c r="E829" s="2"/>
      <c r="F829" s="2"/>
      <c r="G829" s="5"/>
      <c r="H829" s="5"/>
      <c r="I829" s="5"/>
      <c r="J829" s="5"/>
      <c r="K829" s="5"/>
      <c r="L829" s="5"/>
      <c r="M829" s="13"/>
    </row>
    <row r="830" spans="1:13">
      <c r="A830" s="2"/>
      <c r="B830" s="2"/>
      <c r="C830" s="2"/>
      <c r="D830" s="2"/>
      <c r="E830" s="2"/>
      <c r="F830" s="2"/>
      <c r="G830" s="5"/>
      <c r="H830" s="5"/>
      <c r="I830" s="5"/>
      <c r="J830" s="5"/>
      <c r="K830" s="5"/>
      <c r="L830" s="5"/>
      <c r="M830" s="13"/>
    </row>
    <row r="831" spans="1:13">
      <c r="A831" s="2"/>
      <c r="B831" s="2"/>
      <c r="C831" s="2"/>
      <c r="D831" s="2"/>
      <c r="E831" s="2"/>
      <c r="F831" s="2"/>
      <c r="G831" s="5"/>
      <c r="H831" s="5"/>
      <c r="I831" s="5"/>
      <c r="J831" s="5"/>
      <c r="K831" s="5"/>
      <c r="L831" s="5"/>
      <c r="M831" s="13"/>
    </row>
    <row r="832" spans="1:13">
      <c r="A832" s="2"/>
      <c r="B832" s="2"/>
      <c r="C832" s="2"/>
      <c r="D832" s="2"/>
      <c r="E832" s="2"/>
      <c r="F832" s="2"/>
      <c r="G832" s="5"/>
      <c r="H832" s="5"/>
      <c r="I832" s="5"/>
      <c r="J832" s="5"/>
      <c r="K832" s="5"/>
      <c r="L832" s="5"/>
      <c r="M832" s="13"/>
    </row>
    <row r="833" spans="1:13">
      <c r="A833" s="2"/>
      <c r="B833" s="2"/>
      <c r="C833" s="2"/>
      <c r="D833" s="2"/>
      <c r="E833" s="2"/>
      <c r="F833" s="2"/>
      <c r="G833" s="5"/>
      <c r="H833" s="5"/>
      <c r="I833" s="5"/>
      <c r="J833" s="5"/>
      <c r="K833" s="5"/>
      <c r="L833" s="5"/>
      <c r="M833" s="13"/>
    </row>
    <row r="834" spans="1:13">
      <c r="A834" s="2"/>
      <c r="B834" s="2"/>
      <c r="C834" s="2"/>
      <c r="D834" s="2"/>
      <c r="E834" s="2"/>
      <c r="F834" s="2"/>
      <c r="G834" s="5"/>
      <c r="H834" s="5"/>
      <c r="I834" s="5"/>
      <c r="J834" s="5"/>
      <c r="K834" s="5"/>
      <c r="L834" s="5"/>
      <c r="M834" s="13"/>
    </row>
    <row r="835" spans="1:13">
      <c r="A835" s="2"/>
      <c r="B835" s="2"/>
      <c r="C835" s="2"/>
      <c r="D835" s="2"/>
      <c r="E835" s="2"/>
      <c r="F835" s="2"/>
      <c r="G835" s="5"/>
      <c r="H835" s="5"/>
      <c r="I835" s="5"/>
      <c r="J835" s="5"/>
      <c r="K835" s="5"/>
      <c r="L835" s="5"/>
      <c r="M835" s="13"/>
    </row>
    <row r="836" spans="1:13">
      <c r="A836" s="2"/>
      <c r="B836" s="2"/>
      <c r="C836" s="2"/>
      <c r="D836" s="2"/>
      <c r="E836" s="2"/>
      <c r="F836" s="2"/>
      <c r="G836" s="5"/>
      <c r="H836" s="5"/>
      <c r="I836" s="5"/>
      <c r="J836" s="5"/>
      <c r="K836" s="5"/>
      <c r="L836" s="5"/>
      <c r="M836" s="13"/>
    </row>
    <row r="837" spans="1:13">
      <c r="A837" s="2"/>
      <c r="B837" s="2"/>
      <c r="C837" s="2"/>
      <c r="D837" s="2"/>
      <c r="E837" s="2"/>
      <c r="F837" s="2"/>
      <c r="G837" s="5"/>
      <c r="H837" s="5"/>
      <c r="I837" s="5"/>
      <c r="J837" s="5"/>
      <c r="K837" s="5"/>
      <c r="L837" s="5"/>
      <c r="M837" s="13"/>
    </row>
    <row r="838" spans="1:13">
      <c r="A838" s="2"/>
      <c r="B838" s="2"/>
      <c r="C838" s="2"/>
      <c r="D838" s="2"/>
      <c r="E838" s="2"/>
      <c r="F838" s="2"/>
      <c r="G838" s="5"/>
      <c r="H838" s="5"/>
      <c r="I838" s="5"/>
      <c r="J838" s="5"/>
      <c r="K838" s="5"/>
      <c r="L838" s="5"/>
      <c r="M838" s="13"/>
    </row>
    <row r="839" spans="1:13">
      <c r="A839" s="2"/>
      <c r="B839" s="2"/>
      <c r="C839" s="2"/>
      <c r="D839" s="2"/>
      <c r="E839" s="2"/>
      <c r="F839" s="2"/>
      <c r="G839" s="5"/>
      <c r="H839" s="5"/>
      <c r="I839" s="5"/>
      <c r="J839" s="5"/>
      <c r="K839" s="5"/>
      <c r="L839" s="5"/>
      <c r="M839" s="13"/>
    </row>
    <row r="840" spans="1:13">
      <c r="A840" s="2"/>
      <c r="B840" s="2"/>
      <c r="C840" s="2"/>
      <c r="D840" s="2"/>
      <c r="E840" s="2"/>
      <c r="F840" s="2"/>
      <c r="G840" s="5"/>
      <c r="H840" s="5"/>
      <c r="I840" s="5"/>
      <c r="J840" s="5"/>
      <c r="K840" s="5"/>
      <c r="L840" s="5"/>
      <c r="M840" s="13"/>
    </row>
    <row r="841" spans="1:13">
      <c r="A841" s="2"/>
      <c r="B841" s="2"/>
      <c r="C841" s="2"/>
      <c r="D841" s="2"/>
      <c r="E841" s="2"/>
      <c r="F841" s="2"/>
      <c r="G841" s="5"/>
      <c r="H841" s="5"/>
      <c r="I841" s="5"/>
      <c r="J841" s="5"/>
      <c r="K841" s="5"/>
      <c r="L841" s="5"/>
      <c r="M841" s="13"/>
    </row>
    <row r="842" spans="1:13">
      <c r="A842" s="2"/>
      <c r="B842" s="2"/>
      <c r="C842" s="2"/>
      <c r="D842" s="2"/>
      <c r="E842" s="2"/>
      <c r="F842" s="2"/>
      <c r="G842" s="5"/>
      <c r="H842" s="5"/>
      <c r="I842" s="5"/>
      <c r="J842" s="5"/>
      <c r="K842" s="5"/>
      <c r="L842" s="5"/>
      <c r="M842" s="13"/>
    </row>
    <row r="843" spans="1:13">
      <c r="A843" s="2"/>
      <c r="B843" s="2"/>
      <c r="C843" s="2"/>
      <c r="D843" s="2"/>
      <c r="E843" s="2"/>
      <c r="F843" s="2"/>
      <c r="G843" s="5"/>
      <c r="H843" s="5"/>
      <c r="I843" s="5"/>
      <c r="J843" s="5"/>
      <c r="K843" s="5"/>
      <c r="L843" s="5"/>
      <c r="M843" s="13"/>
    </row>
    <row r="844" spans="1:13">
      <c r="A844" s="2"/>
      <c r="B844" s="2"/>
      <c r="C844" s="2"/>
      <c r="D844" s="2"/>
      <c r="E844" s="2"/>
      <c r="F844" s="2"/>
      <c r="G844" s="5"/>
      <c r="H844" s="5"/>
      <c r="I844" s="5"/>
      <c r="J844" s="5"/>
      <c r="K844" s="5"/>
      <c r="L844" s="5"/>
      <c r="M844" s="13"/>
    </row>
    <row r="845" spans="1:13">
      <c r="A845" s="2"/>
      <c r="B845" s="2"/>
      <c r="C845" s="2"/>
      <c r="D845" s="2"/>
      <c r="E845" s="2"/>
      <c r="F845" s="2"/>
      <c r="G845" s="5"/>
      <c r="H845" s="5"/>
      <c r="I845" s="5"/>
      <c r="J845" s="5"/>
      <c r="K845" s="5"/>
      <c r="L845" s="5"/>
      <c r="M845" s="13"/>
    </row>
    <row r="846" spans="1:13">
      <c r="A846" s="2"/>
      <c r="B846" s="2"/>
      <c r="C846" s="2"/>
      <c r="D846" s="2"/>
      <c r="E846" s="2"/>
      <c r="F846" s="2"/>
      <c r="G846" s="5"/>
      <c r="H846" s="5"/>
      <c r="I846" s="5"/>
      <c r="J846" s="5"/>
      <c r="K846" s="5"/>
      <c r="L846" s="5"/>
      <c r="M846" s="13"/>
    </row>
    <row r="847" spans="1:13">
      <c r="A847" s="2"/>
      <c r="B847" s="2"/>
      <c r="C847" s="2"/>
      <c r="D847" s="2"/>
      <c r="E847" s="2"/>
      <c r="F847" s="2"/>
      <c r="G847" s="5"/>
      <c r="H847" s="5"/>
      <c r="I847" s="5"/>
      <c r="J847" s="5"/>
      <c r="K847" s="5"/>
      <c r="L847" s="5"/>
      <c r="M847" s="13"/>
    </row>
    <row r="848" spans="1:13">
      <c r="A848" s="2"/>
      <c r="B848" s="2"/>
      <c r="C848" s="2"/>
      <c r="D848" s="2"/>
      <c r="E848" s="2"/>
      <c r="F848" s="2"/>
      <c r="G848" s="5"/>
      <c r="H848" s="5"/>
      <c r="I848" s="5"/>
      <c r="J848" s="5"/>
      <c r="K848" s="5"/>
      <c r="L848" s="5"/>
      <c r="M848" s="13"/>
    </row>
    <row r="849" spans="1:13">
      <c r="A849" s="2"/>
      <c r="B849" s="2"/>
      <c r="C849" s="2"/>
      <c r="D849" s="2"/>
      <c r="E849" s="2"/>
      <c r="F849" s="2"/>
      <c r="G849" s="5"/>
      <c r="H849" s="5"/>
      <c r="I849" s="5"/>
      <c r="J849" s="5"/>
      <c r="K849" s="5"/>
      <c r="L849" s="5"/>
      <c r="M849" s="13"/>
    </row>
    <row r="850" spans="1:13">
      <c r="A850" s="2"/>
      <c r="B850" s="2"/>
      <c r="C850" s="2"/>
      <c r="D850" s="2"/>
      <c r="E850" s="2"/>
      <c r="F850" s="2"/>
      <c r="G850" s="5"/>
      <c r="H850" s="5"/>
      <c r="I850" s="5"/>
      <c r="J850" s="5"/>
      <c r="K850" s="5"/>
      <c r="L850" s="5"/>
      <c r="M850" s="13"/>
    </row>
    <row r="851" spans="1:13">
      <c r="A851" s="2"/>
      <c r="B851" s="2"/>
      <c r="C851" s="2"/>
      <c r="D851" s="2"/>
      <c r="E851" s="2"/>
      <c r="F851" s="2"/>
      <c r="G851" s="5"/>
      <c r="H851" s="5"/>
      <c r="I851" s="5"/>
      <c r="J851" s="5"/>
      <c r="K851" s="5"/>
      <c r="L851" s="5"/>
      <c r="M851" s="13"/>
    </row>
    <row r="852" spans="1:13">
      <c r="A852" s="2"/>
      <c r="B852" s="2"/>
      <c r="C852" s="2"/>
      <c r="D852" s="2"/>
      <c r="E852" s="2"/>
      <c r="F852" s="2"/>
      <c r="G852" s="5"/>
      <c r="H852" s="5"/>
      <c r="I852" s="5"/>
      <c r="J852" s="5"/>
      <c r="K852" s="5"/>
      <c r="L852" s="5"/>
      <c r="M852" s="13"/>
    </row>
    <row r="853" spans="1:13">
      <c r="A853" s="2"/>
      <c r="B853" s="2"/>
      <c r="C853" s="2"/>
      <c r="D853" s="2"/>
      <c r="E853" s="2"/>
      <c r="F853" s="2"/>
      <c r="G853" s="5"/>
      <c r="H853" s="5"/>
      <c r="I853" s="5"/>
      <c r="J853" s="5"/>
      <c r="K853" s="5"/>
      <c r="L853" s="5"/>
      <c r="M853" s="13"/>
    </row>
    <row r="854" spans="1:13">
      <c r="A854" s="2"/>
      <c r="B854" s="2"/>
      <c r="C854" s="2"/>
      <c r="D854" s="2"/>
      <c r="E854" s="2"/>
      <c r="F854" s="2"/>
      <c r="G854" s="5"/>
      <c r="H854" s="5"/>
      <c r="I854" s="5"/>
      <c r="J854" s="5"/>
      <c r="K854" s="5"/>
      <c r="L854" s="5"/>
      <c r="M854" s="13"/>
    </row>
    <row r="855" spans="1:13">
      <c r="A855" s="2"/>
      <c r="B855" s="2"/>
      <c r="C855" s="2"/>
      <c r="D855" s="2"/>
      <c r="E855" s="2"/>
      <c r="F855" s="2"/>
      <c r="G855" s="5"/>
      <c r="H855" s="5"/>
      <c r="I855" s="5"/>
      <c r="J855" s="5"/>
      <c r="K855" s="5"/>
      <c r="L855" s="5"/>
      <c r="M855" s="13"/>
    </row>
    <row r="856" spans="1:13">
      <c r="A856" s="2"/>
      <c r="B856" s="2"/>
      <c r="C856" s="2"/>
      <c r="D856" s="2"/>
      <c r="E856" s="2"/>
      <c r="F856" s="2"/>
      <c r="G856" s="5"/>
      <c r="H856" s="5"/>
      <c r="I856" s="5"/>
      <c r="J856" s="5"/>
      <c r="K856" s="5"/>
      <c r="L856" s="5"/>
      <c r="M856" s="13"/>
    </row>
    <row r="857" spans="1:13">
      <c r="A857" s="2"/>
      <c r="B857" s="2"/>
      <c r="C857" s="2"/>
      <c r="D857" s="2"/>
      <c r="E857" s="2"/>
      <c r="F857" s="2"/>
      <c r="G857" s="5"/>
      <c r="H857" s="5"/>
      <c r="I857" s="5"/>
      <c r="J857" s="5"/>
      <c r="K857" s="5"/>
      <c r="L857" s="5"/>
      <c r="M857" s="13"/>
    </row>
    <row r="858" spans="1:13">
      <c r="A858" s="2"/>
      <c r="B858" s="2"/>
      <c r="C858" s="2"/>
      <c r="D858" s="2"/>
      <c r="E858" s="2"/>
      <c r="F858" s="2"/>
      <c r="G858" s="5"/>
      <c r="H858" s="5"/>
      <c r="I858" s="5"/>
      <c r="J858" s="5"/>
      <c r="K858" s="5"/>
      <c r="L858" s="5"/>
      <c r="M858" s="13"/>
    </row>
    <row r="859" spans="1:13">
      <c r="A859" s="2"/>
      <c r="B859" s="2"/>
      <c r="C859" s="2"/>
      <c r="D859" s="2"/>
      <c r="E859" s="2"/>
      <c r="F859" s="2"/>
      <c r="G859" s="5"/>
      <c r="H859" s="5"/>
      <c r="I859" s="5"/>
      <c r="J859" s="5"/>
      <c r="K859" s="5"/>
      <c r="L859" s="5"/>
      <c r="M859" s="13"/>
    </row>
    <row r="860" spans="1:13">
      <c r="A860" s="2"/>
      <c r="B860" s="2"/>
      <c r="C860" s="2"/>
      <c r="D860" s="2"/>
      <c r="E860" s="2"/>
      <c r="F860" s="2"/>
      <c r="G860" s="5"/>
      <c r="H860" s="5"/>
      <c r="I860" s="5"/>
      <c r="J860" s="5"/>
      <c r="K860" s="5"/>
      <c r="L860" s="5"/>
      <c r="M860" s="13"/>
    </row>
    <row r="861" spans="1:13">
      <c r="A861" s="2"/>
      <c r="B861" s="2"/>
      <c r="C861" s="2"/>
      <c r="D861" s="2"/>
      <c r="E861" s="2"/>
      <c r="F861" s="2"/>
      <c r="G861" s="5"/>
      <c r="H861" s="5"/>
      <c r="I861" s="5"/>
      <c r="J861" s="5"/>
      <c r="K861" s="5"/>
      <c r="L861" s="5"/>
      <c r="M861" s="13"/>
    </row>
    <row r="862" spans="1:13">
      <c r="A862" s="2"/>
      <c r="B862" s="2"/>
      <c r="C862" s="2"/>
      <c r="D862" s="2"/>
      <c r="E862" s="2"/>
      <c r="F862" s="2"/>
      <c r="G862" s="5"/>
      <c r="H862" s="5"/>
      <c r="I862" s="5"/>
      <c r="J862" s="5"/>
      <c r="K862" s="5"/>
      <c r="L862" s="5"/>
      <c r="M862" s="13"/>
    </row>
    <row r="863" spans="1:13">
      <c r="A863" s="2"/>
      <c r="B863" s="2"/>
      <c r="C863" s="2"/>
      <c r="D863" s="2"/>
      <c r="E863" s="2"/>
      <c r="F863" s="2"/>
      <c r="G863" s="5"/>
      <c r="H863" s="5"/>
      <c r="I863" s="5"/>
      <c r="J863" s="5"/>
      <c r="K863" s="5"/>
      <c r="L863" s="5"/>
      <c r="M863" s="13"/>
    </row>
    <row r="864" spans="1:13">
      <c r="A864" s="2"/>
      <c r="B864" s="2"/>
      <c r="C864" s="2"/>
      <c r="D864" s="2"/>
      <c r="E864" s="2"/>
      <c r="F864" s="2"/>
      <c r="G864" s="5"/>
      <c r="H864" s="5"/>
      <c r="I864" s="5"/>
      <c r="J864" s="5"/>
      <c r="K864" s="5"/>
      <c r="L864" s="5"/>
      <c r="M864" s="13"/>
    </row>
    <row r="865" spans="1:13">
      <c r="A865" s="2"/>
      <c r="B865" s="2"/>
      <c r="C865" s="2"/>
      <c r="D865" s="2"/>
      <c r="E865" s="2"/>
      <c r="F865" s="2"/>
      <c r="G865" s="5"/>
      <c r="H865" s="5"/>
      <c r="I865" s="5"/>
      <c r="J865" s="5"/>
      <c r="K865" s="5"/>
      <c r="L865" s="5"/>
      <c r="M865" s="13"/>
    </row>
    <row r="866" spans="1:13">
      <c r="A866" s="2"/>
      <c r="B866" s="2"/>
      <c r="C866" s="2"/>
      <c r="D866" s="2"/>
      <c r="E866" s="2"/>
      <c r="F866" s="2"/>
      <c r="G866" s="5"/>
      <c r="H866" s="5"/>
      <c r="I866" s="5"/>
      <c r="J866" s="5"/>
      <c r="K866" s="5"/>
      <c r="L866" s="5"/>
      <c r="M866" s="13"/>
    </row>
    <row r="867" spans="1:13">
      <c r="A867" s="2"/>
      <c r="B867" s="2"/>
      <c r="C867" s="2"/>
      <c r="D867" s="2"/>
      <c r="E867" s="2"/>
      <c r="F867" s="2"/>
      <c r="G867" s="5"/>
      <c r="H867" s="5"/>
      <c r="I867" s="5"/>
      <c r="J867" s="5"/>
      <c r="K867" s="5"/>
      <c r="L867" s="5"/>
      <c r="M867" s="13"/>
    </row>
    <row r="868" spans="1:13">
      <c r="A868" s="2"/>
      <c r="B868" s="2"/>
      <c r="C868" s="2"/>
      <c r="D868" s="2"/>
      <c r="E868" s="2"/>
      <c r="F868" s="2"/>
      <c r="G868" s="5"/>
      <c r="H868" s="5"/>
      <c r="I868" s="5"/>
      <c r="J868" s="5"/>
      <c r="K868" s="5"/>
      <c r="L868" s="5"/>
      <c r="M868" s="13"/>
    </row>
    <row r="869" spans="1:13">
      <c r="A869" s="2"/>
      <c r="B869" s="2"/>
      <c r="C869" s="2"/>
      <c r="D869" s="2"/>
      <c r="E869" s="2"/>
      <c r="F869" s="2"/>
      <c r="G869" s="5"/>
      <c r="H869" s="5"/>
      <c r="I869" s="5"/>
      <c r="J869" s="5"/>
      <c r="K869" s="5"/>
      <c r="L869" s="5"/>
      <c r="M869" s="13"/>
    </row>
    <row r="870" spans="1:13">
      <c r="A870" s="2"/>
      <c r="B870" s="2"/>
      <c r="C870" s="2"/>
      <c r="D870" s="2"/>
      <c r="E870" s="2"/>
      <c r="F870" s="2"/>
      <c r="G870" s="5"/>
      <c r="H870" s="5"/>
      <c r="I870" s="5"/>
      <c r="J870" s="5"/>
      <c r="K870" s="5"/>
      <c r="L870" s="5"/>
      <c r="M870" s="13"/>
    </row>
    <row r="871" spans="1:13">
      <c r="A871" s="2"/>
      <c r="B871" s="2"/>
      <c r="C871" s="2"/>
      <c r="D871" s="2"/>
      <c r="E871" s="2"/>
      <c r="F871" s="2"/>
      <c r="G871" s="5"/>
      <c r="H871" s="5"/>
      <c r="I871" s="5"/>
      <c r="J871" s="5"/>
      <c r="K871" s="5"/>
      <c r="L871" s="5"/>
      <c r="M871" s="13"/>
    </row>
    <row r="872" spans="1:13">
      <c r="A872" s="2"/>
      <c r="B872" s="2"/>
      <c r="C872" s="2"/>
      <c r="D872" s="2"/>
      <c r="E872" s="2"/>
      <c r="F872" s="2"/>
      <c r="G872" s="5"/>
      <c r="H872" s="5"/>
      <c r="I872" s="5"/>
      <c r="J872" s="5"/>
      <c r="K872" s="5"/>
      <c r="L872" s="5"/>
      <c r="M872" s="13"/>
    </row>
    <row r="873" spans="1:13">
      <c r="A873" s="2"/>
      <c r="B873" s="2"/>
      <c r="C873" s="2"/>
      <c r="D873" s="2"/>
      <c r="E873" s="2"/>
      <c r="F873" s="2"/>
      <c r="G873" s="5"/>
      <c r="H873" s="5"/>
      <c r="I873" s="5"/>
      <c r="J873" s="5"/>
      <c r="K873" s="5"/>
      <c r="L873" s="5"/>
      <c r="M873" s="13"/>
    </row>
    <row r="874" spans="1:13">
      <c r="A874" s="2"/>
      <c r="B874" s="2"/>
      <c r="C874" s="2"/>
      <c r="D874" s="2"/>
      <c r="E874" s="2"/>
      <c r="F874" s="2"/>
      <c r="G874" s="5"/>
      <c r="H874" s="5"/>
      <c r="I874" s="5"/>
      <c r="J874" s="5"/>
      <c r="K874" s="5"/>
      <c r="L874" s="5"/>
      <c r="M874" s="13"/>
    </row>
    <row r="875" spans="1:13">
      <c r="A875" s="2"/>
      <c r="B875" s="2"/>
      <c r="C875" s="2"/>
      <c r="D875" s="2"/>
      <c r="E875" s="2"/>
      <c r="F875" s="2"/>
      <c r="G875" s="5"/>
      <c r="H875" s="5"/>
      <c r="I875" s="5"/>
      <c r="J875" s="5"/>
      <c r="K875" s="5"/>
      <c r="L875" s="5"/>
      <c r="M875" s="13"/>
    </row>
    <row r="876" spans="1:13">
      <c r="A876" s="2"/>
      <c r="B876" s="2"/>
      <c r="C876" s="2"/>
      <c r="D876" s="2"/>
      <c r="E876" s="2"/>
      <c r="F876" s="2"/>
      <c r="G876" s="5"/>
      <c r="H876" s="5"/>
      <c r="I876" s="5"/>
      <c r="J876" s="5"/>
      <c r="K876" s="5"/>
      <c r="L876" s="5"/>
      <c r="M876" s="13"/>
    </row>
    <row r="877" spans="1:13">
      <c r="A877" s="2"/>
      <c r="B877" s="2"/>
      <c r="C877" s="2"/>
      <c r="D877" s="2"/>
      <c r="E877" s="2"/>
      <c r="F877" s="2"/>
      <c r="G877" s="5"/>
      <c r="H877" s="5"/>
      <c r="I877" s="5"/>
      <c r="J877" s="5"/>
      <c r="K877" s="5"/>
      <c r="L877" s="5"/>
      <c r="M877" s="13"/>
    </row>
    <row r="878" spans="1:13">
      <c r="A878" s="2"/>
      <c r="B878" s="2"/>
      <c r="C878" s="2"/>
      <c r="D878" s="2"/>
      <c r="E878" s="2"/>
      <c r="F878" s="2"/>
      <c r="G878" s="5"/>
      <c r="H878" s="5"/>
      <c r="I878" s="5"/>
      <c r="J878" s="5"/>
      <c r="K878" s="5"/>
      <c r="L878" s="5"/>
      <c r="M878" s="13"/>
    </row>
    <row r="879" spans="1:13">
      <c r="A879" s="2"/>
      <c r="B879" s="2"/>
      <c r="C879" s="2"/>
      <c r="D879" s="2"/>
      <c r="E879" s="2"/>
      <c r="F879" s="2"/>
      <c r="G879" s="5"/>
      <c r="H879" s="5"/>
      <c r="I879" s="5"/>
      <c r="J879" s="5"/>
      <c r="K879" s="5"/>
      <c r="L879" s="5"/>
      <c r="M879" s="13"/>
    </row>
    <row r="880" spans="1:13">
      <c r="A880" s="2"/>
      <c r="B880" s="2"/>
      <c r="C880" s="2"/>
      <c r="D880" s="2"/>
      <c r="E880" s="2"/>
      <c r="F880" s="2"/>
      <c r="G880" s="5"/>
      <c r="H880" s="5"/>
      <c r="I880" s="5"/>
      <c r="J880" s="5"/>
      <c r="K880" s="5"/>
      <c r="L880" s="5"/>
      <c r="M880" s="13"/>
    </row>
    <row r="881" spans="1:13">
      <c r="A881" s="2"/>
      <c r="B881" s="2"/>
      <c r="C881" s="2"/>
      <c r="D881" s="2"/>
      <c r="E881" s="2"/>
      <c r="F881" s="2"/>
      <c r="G881" s="5"/>
      <c r="H881" s="5"/>
      <c r="I881" s="5"/>
      <c r="J881" s="5"/>
      <c r="K881" s="5"/>
      <c r="L881" s="5"/>
      <c r="M881" s="13"/>
    </row>
    <row r="882" spans="1:13">
      <c r="A882" s="2"/>
      <c r="B882" s="2"/>
      <c r="C882" s="2"/>
      <c r="D882" s="2"/>
      <c r="E882" s="2"/>
      <c r="F882" s="2"/>
      <c r="G882" s="5"/>
      <c r="H882" s="5"/>
      <c r="I882" s="5"/>
      <c r="J882" s="5"/>
      <c r="K882" s="5"/>
      <c r="L882" s="5"/>
      <c r="M882" s="13"/>
    </row>
    <row r="883" spans="1:13">
      <c r="A883" s="2"/>
      <c r="B883" s="2"/>
      <c r="C883" s="2"/>
      <c r="D883" s="2"/>
      <c r="E883" s="2"/>
      <c r="F883" s="2"/>
      <c r="G883" s="5"/>
      <c r="H883" s="5"/>
      <c r="I883" s="5"/>
      <c r="J883" s="5"/>
      <c r="K883" s="5"/>
      <c r="L883" s="5"/>
      <c r="M883" s="13"/>
    </row>
    <row r="884" spans="1:13">
      <c r="A884" s="2"/>
      <c r="B884" s="2"/>
      <c r="C884" s="2"/>
      <c r="D884" s="2"/>
      <c r="E884" s="2"/>
      <c r="F884" s="2"/>
      <c r="G884" s="5"/>
      <c r="H884" s="5"/>
      <c r="I884" s="5"/>
      <c r="J884" s="5"/>
      <c r="K884" s="5"/>
      <c r="L884" s="5"/>
      <c r="M884" s="13"/>
    </row>
    <row r="885" spans="1:13">
      <c r="A885" s="2"/>
      <c r="B885" s="2"/>
      <c r="C885" s="2"/>
      <c r="D885" s="2"/>
      <c r="E885" s="2"/>
      <c r="F885" s="2"/>
      <c r="G885" s="5"/>
      <c r="H885" s="5"/>
      <c r="I885" s="5"/>
      <c r="J885" s="5"/>
      <c r="K885" s="5"/>
      <c r="L885" s="5"/>
      <c r="M885" s="13"/>
    </row>
    <row r="886" spans="1:13">
      <c r="A886" s="2"/>
      <c r="B886" s="2"/>
      <c r="C886" s="2"/>
      <c r="D886" s="2"/>
      <c r="E886" s="2"/>
      <c r="F886" s="2"/>
      <c r="G886" s="5"/>
      <c r="H886" s="5"/>
      <c r="I886" s="5"/>
      <c r="J886" s="5"/>
      <c r="K886" s="5"/>
      <c r="L886" s="5"/>
      <c r="M886" s="13"/>
    </row>
    <row r="887" spans="1:13">
      <c r="A887" s="2"/>
      <c r="B887" s="2"/>
      <c r="C887" s="2"/>
      <c r="D887" s="2"/>
      <c r="E887" s="2"/>
      <c r="F887" s="2"/>
      <c r="G887" s="5"/>
      <c r="H887" s="5"/>
      <c r="I887" s="5"/>
      <c r="J887" s="5"/>
      <c r="K887" s="5"/>
      <c r="L887" s="5"/>
      <c r="M887" s="13"/>
    </row>
    <row r="888" spans="1:13">
      <c r="A888" s="2"/>
      <c r="B888" s="2"/>
      <c r="C888" s="2"/>
      <c r="D888" s="2"/>
      <c r="E888" s="2"/>
      <c r="F888" s="2"/>
      <c r="G888" s="5"/>
      <c r="H888" s="5"/>
      <c r="I888" s="5"/>
      <c r="J888" s="5"/>
      <c r="K888" s="5"/>
      <c r="L888" s="5"/>
      <c r="M888" s="13"/>
    </row>
    <row r="889" spans="1:13">
      <c r="A889" s="2"/>
      <c r="B889" s="2"/>
      <c r="C889" s="2"/>
      <c r="D889" s="2"/>
      <c r="E889" s="2"/>
      <c r="F889" s="2"/>
      <c r="G889" s="5"/>
      <c r="H889" s="5"/>
      <c r="I889" s="5"/>
      <c r="J889" s="5"/>
      <c r="K889" s="5"/>
      <c r="L889" s="5"/>
      <c r="M889" s="13"/>
    </row>
    <row r="890" spans="1:13">
      <c r="A890" s="2"/>
      <c r="B890" s="2"/>
      <c r="C890" s="2"/>
      <c r="D890" s="2"/>
      <c r="E890" s="2"/>
      <c r="F890" s="2"/>
      <c r="G890" s="5"/>
      <c r="H890" s="5"/>
      <c r="I890" s="5"/>
      <c r="J890" s="5"/>
      <c r="K890" s="5"/>
      <c r="L890" s="5"/>
      <c r="M890" s="13"/>
    </row>
    <row r="891" spans="1:13">
      <c r="A891" s="2"/>
      <c r="B891" s="2"/>
      <c r="C891" s="2"/>
      <c r="D891" s="2"/>
      <c r="E891" s="2"/>
      <c r="F891" s="2"/>
      <c r="G891" s="5"/>
      <c r="H891" s="5"/>
      <c r="I891" s="5"/>
      <c r="J891" s="5"/>
      <c r="K891" s="5"/>
      <c r="L891" s="5"/>
      <c r="M891" s="13"/>
    </row>
    <row r="892" spans="1:13">
      <c r="A892" s="2"/>
      <c r="B892" s="2"/>
      <c r="C892" s="2"/>
      <c r="D892" s="2"/>
      <c r="E892" s="2"/>
      <c r="F892" s="2"/>
      <c r="G892" s="5"/>
      <c r="H892" s="5"/>
      <c r="I892" s="5"/>
      <c r="J892" s="5"/>
      <c r="K892" s="5"/>
      <c r="L892" s="5"/>
      <c r="M892" s="13"/>
    </row>
    <row r="893" spans="1:13">
      <c r="A893" s="2"/>
      <c r="B893" s="2"/>
      <c r="C893" s="2"/>
      <c r="D893" s="2"/>
      <c r="E893" s="2"/>
      <c r="F893" s="2"/>
      <c r="G893" s="5"/>
      <c r="H893" s="5"/>
      <c r="I893" s="5"/>
      <c r="J893" s="5"/>
      <c r="K893" s="5"/>
      <c r="L893" s="5"/>
      <c r="M893" s="13"/>
    </row>
    <row r="894" spans="1:13">
      <c r="A894" s="2"/>
      <c r="B894" s="2"/>
      <c r="C894" s="2"/>
      <c r="D894" s="2"/>
      <c r="E894" s="2"/>
      <c r="F894" s="2"/>
      <c r="G894" s="5"/>
      <c r="H894" s="5"/>
      <c r="I894" s="5"/>
      <c r="J894" s="5"/>
      <c r="K894" s="5"/>
      <c r="L894" s="5"/>
      <c r="M894" s="13"/>
    </row>
    <row r="895" spans="1:13">
      <c r="A895" s="2"/>
      <c r="B895" s="2"/>
      <c r="C895" s="2"/>
      <c r="D895" s="2"/>
      <c r="E895" s="2"/>
      <c r="F895" s="2"/>
      <c r="G895" s="5"/>
      <c r="H895" s="5"/>
      <c r="I895" s="5"/>
      <c r="J895" s="5"/>
      <c r="K895" s="5"/>
      <c r="L895" s="5"/>
      <c r="M895" s="13"/>
    </row>
    <row r="896" spans="1:13">
      <c r="A896" s="2"/>
      <c r="B896" s="2"/>
      <c r="C896" s="2"/>
      <c r="D896" s="2"/>
      <c r="E896" s="2"/>
      <c r="F896" s="2"/>
      <c r="G896" s="5"/>
      <c r="H896" s="5"/>
      <c r="I896" s="5"/>
      <c r="J896" s="5"/>
      <c r="K896" s="5"/>
      <c r="L896" s="5"/>
      <c r="M896" s="13"/>
    </row>
    <row r="897" spans="1:13">
      <c r="A897" s="2"/>
      <c r="B897" s="2"/>
      <c r="C897" s="2"/>
      <c r="D897" s="2"/>
      <c r="E897" s="2"/>
      <c r="F897" s="2"/>
      <c r="G897" s="5"/>
      <c r="H897" s="5"/>
      <c r="I897" s="5"/>
      <c r="J897" s="5"/>
      <c r="K897" s="5"/>
      <c r="L897" s="5"/>
      <c r="M897" s="13"/>
    </row>
    <row r="898" spans="1:13">
      <c r="A898" s="2"/>
      <c r="B898" s="2"/>
      <c r="C898" s="2"/>
      <c r="D898" s="2"/>
      <c r="E898" s="2"/>
      <c r="F898" s="2"/>
      <c r="G898" s="5"/>
      <c r="H898" s="5"/>
      <c r="I898" s="5"/>
      <c r="J898" s="5"/>
      <c r="K898" s="5"/>
      <c r="L898" s="5"/>
      <c r="M898" s="13"/>
    </row>
    <row r="899" spans="1:13">
      <c r="A899" s="2"/>
      <c r="B899" s="2"/>
      <c r="C899" s="2"/>
      <c r="D899" s="2"/>
      <c r="E899" s="2"/>
      <c r="F899" s="2"/>
      <c r="G899" s="5"/>
      <c r="H899" s="5"/>
      <c r="I899" s="5"/>
      <c r="J899" s="5"/>
      <c r="K899" s="5"/>
      <c r="L899" s="5"/>
      <c r="M899" s="13"/>
    </row>
    <row r="900" spans="1:13">
      <c r="A900" s="2"/>
      <c r="B900" s="2"/>
      <c r="C900" s="2"/>
      <c r="D900" s="2"/>
      <c r="E900" s="2"/>
      <c r="F900" s="2"/>
      <c r="G900" s="5"/>
      <c r="H900" s="5"/>
      <c r="I900" s="5"/>
      <c r="J900" s="5"/>
      <c r="K900" s="5"/>
      <c r="L900" s="5"/>
      <c r="M900" s="13"/>
    </row>
    <row r="901" spans="1:13">
      <c r="A901" s="2"/>
      <c r="B901" s="2"/>
      <c r="C901" s="2"/>
      <c r="D901" s="2"/>
      <c r="E901" s="2"/>
      <c r="F901" s="2"/>
      <c r="G901" s="5"/>
      <c r="H901" s="5"/>
      <c r="I901" s="5"/>
      <c r="J901" s="5"/>
      <c r="K901" s="5"/>
      <c r="L901" s="5"/>
      <c r="M901" s="13"/>
    </row>
    <row r="902" spans="1:13">
      <c r="A902" s="2"/>
      <c r="B902" s="2"/>
      <c r="C902" s="2"/>
      <c r="D902" s="2"/>
      <c r="E902" s="2"/>
      <c r="F902" s="2"/>
      <c r="G902" s="5"/>
      <c r="H902" s="5"/>
      <c r="I902" s="5"/>
      <c r="J902" s="5"/>
      <c r="K902" s="5"/>
      <c r="L902" s="5"/>
      <c r="M902" s="13"/>
    </row>
    <row r="903" spans="1:13">
      <c r="A903" s="2"/>
      <c r="B903" s="2"/>
      <c r="C903" s="2"/>
      <c r="D903" s="2"/>
      <c r="E903" s="2"/>
      <c r="F903" s="2"/>
      <c r="G903" s="5"/>
      <c r="H903" s="5"/>
      <c r="I903" s="5"/>
      <c r="J903" s="5"/>
      <c r="K903" s="5"/>
      <c r="L903" s="5"/>
      <c r="M903" s="13"/>
    </row>
    <row r="904" spans="1:13">
      <c r="A904" s="2"/>
      <c r="B904" s="2"/>
      <c r="C904" s="2"/>
      <c r="D904" s="2"/>
      <c r="E904" s="2"/>
      <c r="F904" s="2"/>
      <c r="G904" s="5"/>
      <c r="H904" s="5"/>
      <c r="I904" s="5"/>
      <c r="J904" s="5"/>
      <c r="K904" s="5"/>
      <c r="L904" s="5"/>
      <c r="M904" s="13"/>
    </row>
    <row r="905" spans="1:13">
      <c r="A905" s="2"/>
      <c r="B905" s="2"/>
      <c r="C905" s="2"/>
      <c r="D905" s="2"/>
      <c r="E905" s="2"/>
      <c r="F905" s="2"/>
      <c r="G905" s="5"/>
      <c r="H905" s="5"/>
      <c r="I905" s="5"/>
      <c r="J905" s="5"/>
      <c r="K905" s="5"/>
      <c r="L905" s="5"/>
      <c r="M905" s="13"/>
    </row>
    <row r="906" spans="1:13">
      <c r="A906" s="2"/>
      <c r="B906" s="2"/>
      <c r="C906" s="2"/>
      <c r="D906" s="2"/>
      <c r="E906" s="2"/>
      <c r="F906" s="2"/>
      <c r="G906" s="5"/>
      <c r="H906" s="5"/>
      <c r="I906" s="5"/>
      <c r="J906" s="5"/>
      <c r="K906" s="5"/>
      <c r="L906" s="5"/>
      <c r="M906" s="13"/>
    </row>
    <row r="907" spans="1:13">
      <c r="A907" s="2"/>
      <c r="B907" s="2"/>
      <c r="C907" s="2"/>
      <c r="D907" s="2"/>
      <c r="E907" s="2"/>
      <c r="F907" s="2"/>
      <c r="G907" s="5"/>
      <c r="H907" s="5"/>
      <c r="I907" s="5"/>
      <c r="J907" s="5"/>
      <c r="K907" s="5"/>
      <c r="L907" s="5"/>
      <c r="M907" s="13"/>
    </row>
    <row r="908" spans="1:13">
      <c r="A908" s="2"/>
      <c r="B908" s="2"/>
      <c r="C908" s="2"/>
      <c r="D908" s="2"/>
      <c r="E908" s="2"/>
      <c r="F908" s="2"/>
      <c r="G908" s="5"/>
      <c r="H908" s="5"/>
      <c r="I908" s="5"/>
      <c r="J908" s="5"/>
      <c r="K908" s="5"/>
      <c r="L908" s="5"/>
      <c r="M908" s="13"/>
    </row>
    <row r="909" spans="1:13">
      <c r="A909" s="2"/>
      <c r="B909" s="2"/>
      <c r="C909" s="2"/>
      <c r="D909" s="2"/>
      <c r="E909" s="2"/>
      <c r="F909" s="2"/>
      <c r="G909" s="5"/>
      <c r="H909" s="5"/>
      <c r="I909" s="5"/>
      <c r="J909" s="5"/>
      <c r="K909" s="5"/>
      <c r="L909" s="5"/>
      <c r="M909" s="13"/>
    </row>
    <row r="910" spans="1:13">
      <c r="A910" s="2"/>
      <c r="B910" s="2"/>
      <c r="C910" s="2"/>
      <c r="D910" s="2"/>
      <c r="E910" s="2"/>
      <c r="F910" s="2"/>
      <c r="G910" s="5"/>
      <c r="H910" s="5"/>
      <c r="I910" s="5"/>
      <c r="J910" s="5"/>
      <c r="K910" s="5"/>
      <c r="L910" s="5"/>
      <c r="M910" s="13"/>
    </row>
    <row r="911" spans="1:13">
      <c r="A911" s="2"/>
      <c r="B911" s="2"/>
      <c r="C911" s="2"/>
      <c r="D911" s="2"/>
      <c r="E911" s="2"/>
      <c r="F911" s="2"/>
      <c r="G911" s="5"/>
      <c r="H911" s="5"/>
      <c r="I911" s="5"/>
      <c r="J911" s="5"/>
      <c r="K911" s="5"/>
      <c r="L911" s="5"/>
      <c r="M911" s="13"/>
    </row>
    <row r="912" spans="1:13">
      <c r="A912" s="2"/>
      <c r="B912" s="2"/>
      <c r="C912" s="2"/>
      <c r="D912" s="2"/>
      <c r="E912" s="2"/>
      <c r="F912" s="2"/>
      <c r="G912" s="5"/>
      <c r="H912" s="5"/>
      <c r="I912" s="5"/>
      <c r="J912" s="5"/>
      <c r="K912" s="5"/>
      <c r="L912" s="5"/>
      <c r="M912" s="13"/>
    </row>
    <row r="913" spans="1:13">
      <c r="A913" s="2"/>
      <c r="B913" s="2"/>
      <c r="C913" s="2"/>
      <c r="D913" s="2"/>
      <c r="E913" s="2"/>
      <c r="F913" s="2"/>
      <c r="G913" s="5"/>
      <c r="H913" s="5"/>
      <c r="I913" s="5"/>
      <c r="J913" s="5"/>
      <c r="K913" s="5"/>
      <c r="L913" s="5"/>
      <c r="M913" s="13"/>
    </row>
    <row r="914" spans="1:13">
      <c r="A914" s="2"/>
      <c r="B914" s="2"/>
      <c r="C914" s="2"/>
      <c r="D914" s="2"/>
      <c r="E914" s="2"/>
      <c r="F914" s="2"/>
      <c r="G914" s="5"/>
      <c r="H914" s="5"/>
      <c r="I914" s="5"/>
      <c r="J914" s="5"/>
      <c r="K914" s="5"/>
      <c r="L914" s="5"/>
      <c r="M914" s="13"/>
    </row>
    <row r="915" spans="1:13">
      <c r="A915" s="2"/>
      <c r="B915" s="2"/>
      <c r="C915" s="2"/>
      <c r="D915" s="2"/>
      <c r="E915" s="2"/>
      <c r="F915" s="2"/>
      <c r="G915" s="5"/>
      <c r="H915" s="5"/>
      <c r="I915" s="5"/>
      <c r="J915" s="5"/>
      <c r="K915" s="5"/>
      <c r="L915" s="5"/>
      <c r="M915" s="13"/>
    </row>
    <row r="916" spans="1:13">
      <c r="A916" s="2"/>
      <c r="B916" s="2"/>
      <c r="C916" s="2"/>
      <c r="D916" s="2"/>
      <c r="E916" s="2"/>
      <c r="F916" s="2"/>
      <c r="G916" s="5"/>
      <c r="H916" s="5"/>
      <c r="I916" s="5"/>
      <c r="J916" s="5"/>
      <c r="K916" s="5"/>
      <c r="L916" s="5"/>
      <c r="M916" s="13"/>
    </row>
    <row r="917" spans="1:13">
      <c r="A917" s="2"/>
      <c r="B917" s="2"/>
      <c r="C917" s="2"/>
      <c r="D917" s="2"/>
      <c r="E917" s="2"/>
      <c r="F917" s="2"/>
      <c r="G917" s="5"/>
      <c r="H917" s="5"/>
      <c r="I917" s="5"/>
      <c r="J917" s="5"/>
      <c r="K917" s="5"/>
      <c r="L917" s="5"/>
      <c r="M917" s="13"/>
    </row>
    <row r="918" spans="1:13">
      <c r="A918" s="2"/>
      <c r="B918" s="2"/>
      <c r="C918" s="2"/>
      <c r="D918" s="2"/>
      <c r="E918" s="2"/>
      <c r="F918" s="2"/>
      <c r="G918" s="5"/>
      <c r="H918" s="5"/>
      <c r="I918" s="5"/>
      <c r="J918" s="5"/>
      <c r="K918" s="5"/>
      <c r="L918" s="5"/>
      <c r="M918" s="13"/>
    </row>
    <row r="919" spans="1:13">
      <c r="A919" s="2"/>
      <c r="B919" s="2"/>
      <c r="C919" s="2"/>
      <c r="D919" s="2"/>
      <c r="E919" s="2"/>
      <c r="F919" s="2"/>
      <c r="G919" s="5"/>
      <c r="H919" s="5"/>
      <c r="I919" s="5"/>
      <c r="J919" s="5"/>
      <c r="K919" s="5"/>
      <c r="L919" s="5"/>
      <c r="M919" s="13"/>
    </row>
    <row r="920" spans="1:13">
      <c r="A920" s="2"/>
      <c r="B920" s="2"/>
      <c r="C920" s="2"/>
      <c r="D920" s="2"/>
      <c r="E920" s="2"/>
      <c r="F920" s="2"/>
      <c r="G920" s="5"/>
      <c r="H920" s="5"/>
      <c r="I920" s="5"/>
      <c r="J920" s="5"/>
      <c r="K920" s="5"/>
      <c r="L920" s="5"/>
      <c r="M920" s="13"/>
    </row>
    <row r="921" spans="1:13">
      <c r="A921" s="2"/>
      <c r="B921" s="2"/>
      <c r="C921" s="2"/>
      <c r="D921" s="2"/>
      <c r="E921" s="2"/>
      <c r="F921" s="2"/>
      <c r="G921" s="5"/>
      <c r="H921" s="5"/>
      <c r="I921" s="5"/>
      <c r="J921" s="5"/>
      <c r="K921" s="5"/>
      <c r="L921" s="5"/>
      <c r="M921" s="13"/>
    </row>
    <row r="922" spans="1:13">
      <c r="A922" s="2"/>
      <c r="B922" s="2"/>
      <c r="C922" s="2"/>
      <c r="D922" s="2"/>
      <c r="E922" s="2"/>
      <c r="F922" s="2"/>
      <c r="G922" s="5"/>
      <c r="H922" s="5"/>
      <c r="I922" s="5"/>
      <c r="J922" s="5"/>
      <c r="K922" s="5"/>
      <c r="L922" s="5"/>
      <c r="M922" s="13"/>
    </row>
    <row r="923" spans="1:13">
      <c r="A923" s="2"/>
      <c r="B923" s="2"/>
      <c r="C923" s="2"/>
      <c r="D923" s="2"/>
      <c r="E923" s="2"/>
      <c r="F923" s="2"/>
      <c r="G923" s="5"/>
      <c r="H923" s="5"/>
      <c r="I923" s="5"/>
      <c r="J923" s="5"/>
      <c r="K923" s="5"/>
      <c r="L923" s="5"/>
      <c r="M923" s="13"/>
    </row>
    <row r="924" spans="1:13">
      <c r="A924" s="2"/>
      <c r="B924" s="2"/>
      <c r="C924" s="2"/>
      <c r="D924" s="2"/>
      <c r="E924" s="2"/>
      <c r="F924" s="2"/>
      <c r="G924" s="5"/>
      <c r="H924" s="5"/>
      <c r="I924" s="5"/>
      <c r="J924" s="5"/>
      <c r="K924" s="5"/>
      <c r="L924" s="5"/>
      <c r="M924" s="13"/>
    </row>
    <row r="925" spans="1:13">
      <c r="A925" s="2"/>
      <c r="B925" s="2"/>
      <c r="C925" s="2"/>
      <c r="D925" s="2"/>
      <c r="E925" s="2"/>
      <c r="F925" s="2"/>
      <c r="G925" s="5"/>
      <c r="H925" s="5"/>
      <c r="I925" s="5"/>
      <c r="J925" s="5"/>
      <c r="K925" s="5"/>
      <c r="L925" s="5"/>
      <c r="M925" s="13"/>
    </row>
    <row r="926" spans="1:13">
      <c r="A926" s="2"/>
      <c r="B926" s="2"/>
      <c r="C926" s="2"/>
      <c r="D926" s="2"/>
      <c r="E926" s="2"/>
      <c r="F926" s="2"/>
      <c r="G926" s="5"/>
      <c r="H926" s="5"/>
      <c r="I926" s="5"/>
      <c r="J926" s="5"/>
      <c r="K926" s="5"/>
      <c r="L926" s="5"/>
      <c r="M926" s="13"/>
    </row>
    <row r="927" spans="1:13">
      <c r="A927" s="2"/>
      <c r="B927" s="2"/>
      <c r="C927" s="2"/>
      <c r="D927" s="2"/>
      <c r="E927" s="2"/>
      <c r="F927" s="2"/>
      <c r="G927" s="5"/>
      <c r="H927" s="5"/>
      <c r="I927" s="5"/>
      <c r="J927" s="5"/>
      <c r="K927" s="5"/>
      <c r="L927" s="5"/>
      <c r="M927" s="13"/>
    </row>
    <row r="928" spans="1:13">
      <c r="A928" s="2"/>
      <c r="B928" s="2"/>
      <c r="C928" s="2"/>
      <c r="D928" s="2"/>
      <c r="E928" s="2"/>
      <c r="F928" s="2"/>
      <c r="G928" s="5"/>
      <c r="H928" s="5"/>
      <c r="I928" s="5"/>
      <c r="J928" s="5"/>
      <c r="K928" s="5"/>
      <c r="L928" s="5"/>
      <c r="M928" s="13"/>
    </row>
    <row r="929" spans="1:13">
      <c r="A929" s="2"/>
      <c r="B929" s="2"/>
      <c r="C929" s="2"/>
      <c r="D929" s="2"/>
      <c r="E929" s="2"/>
      <c r="F929" s="2"/>
      <c r="G929" s="5"/>
      <c r="H929" s="5"/>
      <c r="I929" s="5"/>
      <c r="J929" s="5"/>
      <c r="K929" s="5"/>
      <c r="L929" s="5"/>
      <c r="M929" s="13"/>
    </row>
    <row r="930" spans="1:13">
      <c r="A930" s="2"/>
      <c r="B930" s="2"/>
      <c r="C930" s="2"/>
      <c r="D930" s="2"/>
      <c r="E930" s="2"/>
      <c r="F930" s="2"/>
      <c r="G930" s="5"/>
      <c r="H930" s="5"/>
      <c r="I930" s="5"/>
      <c r="J930" s="5"/>
      <c r="K930" s="5"/>
      <c r="L930" s="5"/>
      <c r="M930" s="13"/>
    </row>
    <row r="931" spans="1:13">
      <c r="A931" s="2"/>
      <c r="B931" s="2"/>
      <c r="C931" s="2"/>
      <c r="D931" s="2"/>
      <c r="E931" s="2"/>
      <c r="F931" s="2"/>
      <c r="G931" s="5"/>
      <c r="H931" s="5"/>
      <c r="I931" s="5"/>
      <c r="J931" s="5"/>
      <c r="K931" s="5"/>
      <c r="L931" s="5"/>
      <c r="M931" s="13"/>
    </row>
    <row r="932" spans="1:13">
      <c r="A932" s="2"/>
      <c r="B932" s="2"/>
      <c r="C932" s="2"/>
      <c r="D932" s="2"/>
      <c r="E932" s="2"/>
      <c r="F932" s="2"/>
      <c r="G932" s="5"/>
      <c r="H932" s="5"/>
      <c r="I932" s="5"/>
      <c r="J932" s="5"/>
      <c r="K932" s="5"/>
      <c r="L932" s="5"/>
      <c r="M932" s="13"/>
    </row>
    <row r="933" spans="1:13">
      <c r="A933" s="2"/>
      <c r="B933" s="2"/>
      <c r="C933" s="2"/>
      <c r="D933" s="2"/>
      <c r="E933" s="2"/>
      <c r="F933" s="2"/>
      <c r="G933" s="5"/>
      <c r="H933" s="5"/>
      <c r="I933" s="5"/>
      <c r="J933" s="5"/>
      <c r="K933" s="5"/>
      <c r="L933" s="5"/>
      <c r="M933" s="13"/>
    </row>
    <row r="934" spans="1:13">
      <c r="A934" s="2"/>
      <c r="B934" s="2"/>
      <c r="C934" s="2"/>
      <c r="D934" s="2"/>
      <c r="E934" s="2"/>
      <c r="F934" s="2"/>
      <c r="G934" s="5"/>
      <c r="H934" s="5"/>
      <c r="I934" s="5"/>
      <c r="J934" s="5"/>
      <c r="K934" s="5"/>
      <c r="L934" s="5"/>
      <c r="M934" s="13"/>
    </row>
    <row r="935" spans="1:13">
      <c r="A935" s="2"/>
      <c r="B935" s="2"/>
      <c r="C935" s="2"/>
      <c r="D935" s="2"/>
      <c r="E935" s="2"/>
      <c r="F935" s="2"/>
      <c r="G935" s="5"/>
      <c r="H935" s="5"/>
      <c r="I935" s="5"/>
      <c r="J935" s="5"/>
      <c r="K935" s="5"/>
      <c r="L935" s="5"/>
      <c r="M935" s="13"/>
    </row>
    <row r="936" spans="1:13">
      <c r="A936" s="2"/>
      <c r="B936" s="2"/>
      <c r="C936" s="2"/>
      <c r="D936" s="2"/>
      <c r="E936" s="2"/>
      <c r="F936" s="2"/>
      <c r="G936" s="5"/>
      <c r="H936" s="5"/>
      <c r="I936" s="5"/>
      <c r="J936" s="5"/>
      <c r="K936" s="5"/>
      <c r="L936" s="5"/>
      <c r="M936" s="13"/>
    </row>
    <row r="937" spans="1:13">
      <c r="A937" s="2"/>
      <c r="B937" s="2"/>
      <c r="C937" s="2"/>
      <c r="D937" s="2"/>
      <c r="E937" s="2"/>
      <c r="F937" s="2"/>
      <c r="G937" s="5"/>
      <c r="H937" s="5"/>
      <c r="I937" s="5"/>
      <c r="J937" s="5"/>
      <c r="K937" s="5"/>
      <c r="L937" s="5"/>
      <c r="M937" s="13"/>
    </row>
    <row r="938" spans="1:13">
      <c r="A938" s="2"/>
      <c r="B938" s="2"/>
      <c r="C938" s="2"/>
      <c r="D938" s="2"/>
      <c r="E938" s="2"/>
      <c r="F938" s="2"/>
      <c r="G938" s="5"/>
      <c r="H938" s="5"/>
      <c r="I938" s="5"/>
      <c r="J938" s="5"/>
      <c r="K938" s="5"/>
      <c r="L938" s="5"/>
      <c r="M938" s="13"/>
    </row>
    <row r="939" spans="1:13">
      <c r="A939" s="2"/>
      <c r="B939" s="2"/>
      <c r="C939" s="2"/>
      <c r="D939" s="2"/>
      <c r="E939" s="2"/>
      <c r="F939" s="2"/>
      <c r="G939" s="5"/>
      <c r="H939" s="5"/>
      <c r="I939" s="5"/>
      <c r="J939" s="5"/>
      <c r="K939" s="5"/>
      <c r="L939" s="5"/>
      <c r="M939" s="13"/>
    </row>
    <row r="940" spans="1:13">
      <c r="A940" s="2"/>
      <c r="B940" s="2"/>
      <c r="C940" s="2"/>
      <c r="D940" s="2"/>
      <c r="E940" s="2"/>
      <c r="F940" s="2"/>
      <c r="G940" s="5"/>
      <c r="H940" s="5"/>
      <c r="I940" s="5"/>
      <c r="J940" s="5"/>
      <c r="K940" s="5"/>
      <c r="L940" s="5"/>
      <c r="M940" s="13"/>
    </row>
    <row r="941" spans="1:13">
      <c r="A941" s="2"/>
      <c r="B941" s="2"/>
      <c r="C941" s="2"/>
      <c r="D941" s="2"/>
      <c r="E941" s="2"/>
      <c r="F941" s="2"/>
      <c r="G941" s="5"/>
      <c r="H941" s="5"/>
      <c r="I941" s="5"/>
      <c r="J941" s="5"/>
      <c r="K941" s="5"/>
      <c r="L941" s="5"/>
      <c r="M941" s="13"/>
    </row>
    <row r="942" spans="1:13">
      <c r="A942" s="2"/>
      <c r="B942" s="2"/>
      <c r="C942" s="2"/>
      <c r="D942" s="2"/>
      <c r="E942" s="2"/>
      <c r="F942" s="2"/>
      <c r="G942" s="5"/>
      <c r="H942" s="5"/>
      <c r="I942" s="5"/>
      <c r="J942" s="5"/>
      <c r="K942" s="5"/>
      <c r="L942" s="5"/>
      <c r="M942" s="13"/>
    </row>
    <row r="943" spans="1:13">
      <c r="A943" s="2"/>
      <c r="B943" s="2"/>
      <c r="C943" s="2"/>
      <c r="D943" s="2"/>
      <c r="E943" s="2"/>
      <c r="F943" s="2"/>
      <c r="G943" s="5"/>
      <c r="H943" s="5"/>
      <c r="I943" s="5"/>
      <c r="J943" s="5"/>
      <c r="K943" s="5"/>
      <c r="L943" s="5"/>
      <c r="M943" s="13"/>
    </row>
    <row r="944" spans="1:13">
      <c r="A944" s="2"/>
      <c r="B944" s="2"/>
      <c r="C944" s="2"/>
      <c r="D944" s="2"/>
      <c r="E944" s="2"/>
      <c r="F944" s="2"/>
      <c r="G944" s="5"/>
      <c r="H944" s="5"/>
      <c r="I944" s="5"/>
      <c r="J944" s="5"/>
      <c r="K944" s="5"/>
      <c r="L944" s="5"/>
      <c r="M944" s="13"/>
    </row>
    <row r="945" spans="1:13">
      <c r="A945" s="2"/>
      <c r="B945" s="2"/>
      <c r="C945" s="2"/>
      <c r="D945" s="2"/>
      <c r="E945" s="2"/>
      <c r="F945" s="2"/>
      <c r="G945" s="5"/>
      <c r="H945" s="5"/>
      <c r="I945" s="5"/>
      <c r="J945" s="5"/>
      <c r="K945" s="5"/>
      <c r="L945" s="5"/>
      <c r="M945" s="13"/>
    </row>
    <row r="946" spans="1:13">
      <c r="A946" s="2"/>
      <c r="B946" s="2"/>
      <c r="C946" s="2"/>
      <c r="D946" s="2"/>
      <c r="E946" s="2"/>
      <c r="F946" s="2"/>
      <c r="G946" s="5"/>
      <c r="H946" s="5"/>
      <c r="I946" s="5"/>
      <c r="J946" s="5"/>
      <c r="K946" s="5"/>
      <c r="L946" s="5"/>
      <c r="M946" s="13"/>
    </row>
    <row r="947" spans="1:13">
      <c r="A947" s="2"/>
      <c r="B947" s="2"/>
      <c r="C947" s="2"/>
      <c r="D947" s="2"/>
      <c r="E947" s="2"/>
      <c r="F947" s="2"/>
      <c r="G947" s="5"/>
      <c r="H947" s="5"/>
      <c r="I947" s="5"/>
      <c r="J947" s="5"/>
      <c r="K947" s="5"/>
      <c r="L947" s="5"/>
      <c r="M947" s="13"/>
    </row>
    <row r="948" spans="1:13">
      <c r="A948" s="2"/>
      <c r="B948" s="2"/>
      <c r="C948" s="2"/>
      <c r="D948" s="2"/>
      <c r="E948" s="2"/>
      <c r="F948" s="2"/>
      <c r="G948" s="5"/>
      <c r="H948" s="5"/>
      <c r="I948" s="5"/>
      <c r="J948" s="5"/>
      <c r="K948" s="5"/>
      <c r="L948" s="5"/>
      <c r="M948" s="13"/>
    </row>
    <row r="949" spans="1:13">
      <c r="A949" s="2"/>
      <c r="B949" s="2"/>
      <c r="C949" s="2"/>
      <c r="D949" s="2"/>
      <c r="E949" s="2"/>
      <c r="F949" s="2"/>
      <c r="G949" s="5"/>
      <c r="H949" s="5"/>
      <c r="I949" s="5"/>
      <c r="J949" s="5"/>
      <c r="K949" s="5"/>
      <c r="L949" s="5"/>
      <c r="M949" s="13"/>
    </row>
    <row r="950" spans="1:13">
      <c r="A950" s="2"/>
      <c r="B950" s="2"/>
      <c r="C950" s="2"/>
      <c r="D950" s="2"/>
      <c r="E950" s="2"/>
      <c r="F950" s="2"/>
      <c r="G950" s="5"/>
      <c r="H950" s="5"/>
      <c r="I950" s="5"/>
      <c r="J950" s="5"/>
      <c r="K950" s="5"/>
      <c r="L950" s="5"/>
      <c r="M950" s="13"/>
    </row>
    <row r="951" spans="1:13">
      <c r="A951" s="2"/>
      <c r="B951" s="2"/>
      <c r="C951" s="2"/>
      <c r="D951" s="2"/>
      <c r="E951" s="2"/>
      <c r="F951" s="2"/>
      <c r="G951" s="5"/>
      <c r="H951" s="5"/>
      <c r="I951" s="5"/>
      <c r="J951" s="5"/>
      <c r="K951" s="5"/>
      <c r="L951" s="5"/>
      <c r="M951" s="13"/>
    </row>
    <row r="952" spans="1:13">
      <c r="A952" s="2"/>
      <c r="B952" s="2"/>
      <c r="C952" s="2"/>
      <c r="D952" s="2"/>
      <c r="E952" s="2"/>
      <c r="F952" s="2"/>
      <c r="G952" s="5"/>
      <c r="H952" s="5"/>
      <c r="I952" s="5"/>
      <c r="J952" s="5"/>
      <c r="K952" s="5"/>
      <c r="L952" s="5"/>
      <c r="M952" s="13"/>
    </row>
    <row r="953" spans="1:13">
      <c r="A953" s="2"/>
      <c r="B953" s="2"/>
      <c r="C953" s="2"/>
      <c r="D953" s="2"/>
      <c r="E953" s="2"/>
      <c r="F953" s="2"/>
      <c r="G953" s="5"/>
      <c r="H953" s="5"/>
      <c r="I953" s="5"/>
      <c r="J953" s="5"/>
      <c r="K953" s="5"/>
      <c r="L953" s="5"/>
      <c r="M953" s="13"/>
    </row>
    <row r="954" spans="1:13">
      <c r="A954" s="2"/>
      <c r="B954" s="2"/>
      <c r="C954" s="2"/>
      <c r="D954" s="2"/>
      <c r="E954" s="2"/>
      <c r="F954" s="2"/>
      <c r="G954" s="5"/>
      <c r="H954" s="5"/>
      <c r="I954" s="5"/>
      <c r="J954" s="5"/>
      <c r="K954" s="5"/>
      <c r="L954" s="5"/>
      <c r="M954" s="13"/>
    </row>
    <row r="955" spans="1:13">
      <c r="A955" s="2"/>
      <c r="B955" s="2"/>
      <c r="C955" s="2"/>
      <c r="D955" s="2"/>
      <c r="E955" s="2"/>
      <c r="F955" s="2"/>
      <c r="G955" s="5"/>
      <c r="H955" s="5"/>
      <c r="I955" s="5"/>
      <c r="J955" s="5"/>
      <c r="K955" s="5"/>
      <c r="L955" s="5"/>
      <c r="M955" s="13"/>
    </row>
    <row r="956" spans="1:13">
      <c r="A956" s="2"/>
      <c r="B956" s="2"/>
      <c r="C956" s="2"/>
      <c r="D956" s="2"/>
      <c r="E956" s="2"/>
      <c r="F956" s="2"/>
      <c r="G956" s="5"/>
      <c r="H956" s="5"/>
      <c r="I956" s="5"/>
      <c r="J956" s="5"/>
      <c r="K956" s="5"/>
      <c r="L956" s="5"/>
      <c r="M956" s="13"/>
    </row>
    <row r="957" spans="1:13">
      <c r="A957" s="2"/>
      <c r="B957" s="2"/>
      <c r="C957" s="2"/>
      <c r="D957" s="2"/>
      <c r="E957" s="2"/>
      <c r="F957" s="2"/>
      <c r="G957" s="5"/>
      <c r="H957" s="5"/>
      <c r="I957" s="5"/>
      <c r="J957" s="5"/>
      <c r="K957" s="5"/>
      <c r="L957" s="5"/>
      <c r="M957" s="13"/>
    </row>
    <row r="958" spans="1:13">
      <c r="A958" s="2"/>
      <c r="B958" s="2"/>
      <c r="C958" s="2"/>
      <c r="D958" s="2"/>
      <c r="E958" s="2"/>
      <c r="F958" s="2"/>
      <c r="G958" s="5"/>
      <c r="H958" s="5"/>
      <c r="I958" s="5"/>
      <c r="J958" s="5"/>
      <c r="K958" s="5"/>
      <c r="L958" s="5"/>
      <c r="M958" s="13"/>
    </row>
    <row r="959" spans="1:13">
      <c r="A959" s="2"/>
      <c r="B959" s="2"/>
      <c r="C959" s="2"/>
      <c r="D959" s="2"/>
      <c r="E959" s="2"/>
      <c r="F959" s="2"/>
      <c r="G959" s="5"/>
      <c r="H959" s="5"/>
      <c r="I959" s="5"/>
      <c r="J959" s="5"/>
      <c r="K959" s="5"/>
      <c r="L959" s="5"/>
      <c r="M959" s="13"/>
    </row>
    <row r="960" spans="1:13">
      <c r="A960" s="2"/>
      <c r="B960" s="2"/>
      <c r="C960" s="2"/>
      <c r="D960" s="2"/>
      <c r="E960" s="2"/>
      <c r="F960" s="2"/>
      <c r="G960" s="5"/>
      <c r="H960" s="5"/>
      <c r="I960" s="5"/>
      <c r="J960" s="5"/>
      <c r="K960" s="5"/>
      <c r="L960" s="5"/>
      <c r="M960" s="13"/>
    </row>
    <row r="961" spans="1:13">
      <c r="A961" s="2"/>
      <c r="B961" s="2"/>
      <c r="C961" s="2"/>
      <c r="D961" s="2"/>
      <c r="E961" s="2"/>
      <c r="F961" s="2"/>
      <c r="G961" s="5"/>
      <c r="H961" s="5"/>
      <c r="I961" s="5"/>
      <c r="J961" s="5"/>
      <c r="K961" s="5"/>
      <c r="L961" s="5"/>
      <c r="M961" s="13"/>
    </row>
    <row r="962" spans="1:13">
      <c r="A962" s="2"/>
      <c r="B962" s="2"/>
      <c r="C962" s="2"/>
      <c r="D962" s="2"/>
      <c r="E962" s="2"/>
      <c r="F962" s="2"/>
      <c r="G962" s="5"/>
      <c r="H962" s="5"/>
      <c r="I962" s="5"/>
      <c r="J962" s="5"/>
      <c r="K962" s="5"/>
      <c r="L962" s="5"/>
      <c r="M962" s="13"/>
    </row>
    <row r="963" spans="1:13">
      <c r="A963" s="2"/>
      <c r="B963" s="2"/>
      <c r="C963" s="2"/>
      <c r="D963" s="2"/>
      <c r="E963" s="2"/>
      <c r="F963" s="2"/>
      <c r="G963" s="5"/>
      <c r="H963" s="5"/>
      <c r="I963" s="5"/>
      <c r="J963" s="5"/>
      <c r="K963" s="5"/>
      <c r="L963" s="5"/>
      <c r="M963" s="13"/>
    </row>
    <row r="964" spans="1:13">
      <c r="A964" s="2"/>
      <c r="B964" s="2"/>
      <c r="C964" s="2"/>
      <c r="D964" s="2"/>
      <c r="E964" s="2"/>
      <c r="F964" s="2"/>
      <c r="G964" s="5"/>
      <c r="H964" s="5"/>
      <c r="I964" s="5"/>
      <c r="J964" s="5"/>
      <c r="K964" s="5"/>
      <c r="L964" s="5"/>
      <c r="M964" s="13"/>
    </row>
    <row r="965" spans="1:13">
      <c r="A965" s="2"/>
      <c r="B965" s="2"/>
      <c r="C965" s="2"/>
      <c r="D965" s="2"/>
      <c r="E965" s="2"/>
      <c r="F965" s="2"/>
      <c r="G965" s="5"/>
      <c r="H965" s="5"/>
      <c r="I965" s="5"/>
      <c r="J965" s="5"/>
      <c r="K965" s="5"/>
      <c r="L965" s="5"/>
      <c r="M965" s="13"/>
    </row>
    <row r="966" spans="1:13">
      <c r="A966" s="2"/>
      <c r="B966" s="2"/>
      <c r="C966" s="2"/>
      <c r="D966" s="2"/>
      <c r="E966" s="2"/>
      <c r="F966" s="2"/>
      <c r="G966" s="5"/>
      <c r="H966" s="5"/>
      <c r="I966" s="5"/>
      <c r="J966" s="5"/>
      <c r="K966" s="5"/>
      <c r="L966" s="5"/>
      <c r="M966" s="13"/>
    </row>
    <row r="967" spans="1:13">
      <c r="A967" s="2"/>
      <c r="B967" s="2"/>
      <c r="C967" s="2"/>
      <c r="D967" s="2"/>
      <c r="E967" s="2"/>
      <c r="F967" s="2"/>
      <c r="G967" s="5"/>
      <c r="H967" s="5"/>
      <c r="I967" s="5"/>
      <c r="J967" s="5"/>
      <c r="K967" s="5"/>
      <c r="L967" s="5"/>
      <c r="M967" s="13"/>
    </row>
    <row r="968" spans="1:13">
      <c r="A968" s="2"/>
      <c r="B968" s="2"/>
      <c r="C968" s="2"/>
      <c r="D968" s="2"/>
      <c r="E968" s="2"/>
      <c r="F968" s="2"/>
      <c r="G968" s="5"/>
      <c r="H968" s="5"/>
      <c r="I968" s="5"/>
      <c r="J968" s="5"/>
      <c r="K968" s="5"/>
      <c r="L968" s="5"/>
      <c r="M968" s="13"/>
    </row>
    <row r="969" spans="1:13">
      <c r="A969" s="2"/>
      <c r="B969" s="2"/>
      <c r="C969" s="2"/>
      <c r="D969" s="2"/>
      <c r="E969" s="2"/>
      <c r="F969" s="2"/>
      <c r="G969" s="5"/>
      <c r="H969" s="5"/>
      <c r="I969" s="5"/>
      <c r="J969" s="5"/>
      <c r="K969" s="5"/>
      <c r="L969" s="5"/>
      <c r="M969" s="13"/>
    </row>
    <row r="970" spans="1:13">
      <c r="A970" s="2"/>
      <c r="B970" s="2"/>
      <c r="C970" s="2"/>
      <c r="D970" s="2"/>
      <c r="E970" s="2"/>
      <c r="F970" s="2"/>
      <c r="G970" s="5"/>
      <c r="H970" s="5"/>
      <c r="I970" s="5"/>
      <c r="J970" s="5"/>
      <c r="K970" s="5"/>
      <c r="L970" s="5"/>
      <c r="M970" s="13"/>
    </row>
    <row r="971" spans="1:13">
      <c r="A971" s="2"/>
      <c r="B971" s="2"/>
      <c r="C971" s="2"/>
      <c r="D971" s="2"/>
      <c r="E971" s="2"/>
      <c r="F971" s="2"/>
      <c r="G971" s="5"/>
      <c r="H971" s="5"/>
      <c r="I971" s="5"/>
      <c r="J971" s="5"/>
      <c r="K971" s="5"/>
      <c r="L971" s="5"/>
      <c r="M971" s="13"/>
    </row>
    <row r="972" spans="1:13">
      <c r="A972" s="2"/>
      <c r="B972" s="2"/>
      <c r="C972" s="2"/>
      <c r="D972" s="2"/>
      <c r="E972" s="2"/>
      <c r="F972" s="2"/>
      <c r="G972" s="5"/>
      <c r="H972" s="5"/>
      <c r="I972" s="5"/>
      <c r="J972" s="5"/>
      <c r="K972" s="5"/>
      <c r="L972" s="5"/>
      <c r="M972" s="13"/>
    </row>
    <row r="973" spans="1:13">
      <c r="A973" s="2"/>
      <c r="B973" s="2"/>
      <c r="C973" s="2"/>
      <c r="D973" s="2"/>
      <c r="E973" s="2"/>
      <c r="F973" s="2"/>
      <c r="G973" s="5"/>
      <c r="H973" s="5"/>
      <c r="I973" s="5"/>
      <c r="J973" s="5"/>
      <c r="K973" s="5"/>
      <c r="L973" s="5"/>
      <c r="M973" s="13"/>
    </row>
    <row r="974" spans="1:13">
      <c r="A974" s="2"/>
      <c r="B974" s="2"/>
      <c r="C974" s="2"/>
      <c r="D974" s="2"/>
      <c r="E974" s="2"/>
      <c r="F974" s="2"/>
      <c r="G974" s="5"/>
      <c r="H974" s="5"/>
      <c r="I974" s="5"/>
      <c r="J974" s="5"/>
      <c r="K974" s="5"/>
      <c r="L974" s="5"/>
      <c r="M974" s="13"/>
    </row>
    <row r="975" spans="1:13">
      <c r="A975" s="2"/>
      <c r="B975" s="2"/>
      <c r="C975" s="2"/>
      <c r="D975" s="2"/>
      <c r="E975" s="2"/>
      <c r="F975" s="2"/>
      <c r="G975" s="5"/>
      <c r="H975" s="5"/>
      <c r="I975" s="5"/>
      <c r="J975" s="5"/>
      <c r="K975" s="5"/>
      <c r="L975" s="5"/>
      <c r="M975" s="13"/>
    </row>
    <row r="976" spans="1:13">
      <c r="A976" s="2"/>
      <c r="B976" s="2"/>
      <c r="C976" s="2"/>
      <c r="D976" s="2"/>
      <c r="E976" s="2"/>
      <c r="F976" s="2"/>
      <c r="G976" s="5"/>
      <c r="H976" s="5"/>
      <c r="I976" s="5"/>
      <c r="J976" s="5"/>
      <c r="K976" s="5"/>
      <c r="L976" s="5"/>
      <c r="M976" s="13"/>
    </row>
    <row r="977" spans="1:13">
      <c r="A977" s="2"/>
      <c r="B977" s="2"/>
      <c r="C977" s="2"/>
      <c r="D977" s="2"/>
      <c r="E977" s="2"/>
      <c r="F977" s="2"/>
      <c r="G977" s="5"/>
      <c r="H977" s="5"/>
      <c r="I977" s="5"/>
      <c r="J977" s="5"/>
      <c r="K977" s="5"/>
      <c r="L977" s="5"/>
      <c r="M977" s="13"/>
    </row>
    <row r="978" spans="1:13">
      <c r="A978" s="2"/>
      <c r="B978" s="2"/>
      <c r="C978" s="2"/>
      <c r="D978" s="2"/>
      <c r="E978" s="2"/>
      <c r="F978" s="2"/>
      <c r="G978" s="5"/>
      <c r="H978" s="5"/>
      <c r="I978" s="5"/>
      <c r="J978" s="5"/>
      <c r="K978" s="5"/>
      <c r="L978" s="5"/>
      <c r="M978" s="13"/>
    </row>
    <row r="979" spans="1:13">
      <c r="A979" s="2"/>
      <c r="B979" s="2"/>
      <c r="C979" s="2"/>
      <c r="D979" s="2"/>
      <c r="E979" s="2"/>
      <c r="F979" s="2"/>
      <c r="G979" s="5"/>
      <c r="H979" s="5"/>
      <c r="I979" s="5"/>
      <c r="J979" s="5"/>
      <c r="K979" s="5"/>
      <c r="L979" s="5"/>
      <c r="M979" s="13"/>
    </row>
    <row r="980" spans="1:13">
      <c r="A980" s="2"/>
      <c r="B980" s="2"/>
      <c r="C980" s="2"/>
      <c r="D980" s="2"/>
      <c r="E980" s="2"/>
      <c r="F980" s="2"/>
      <c r="G980" s="5"/>
      <c r="H980" s="5"/>
      <c r="I980" s="5"/>
      <c r="J980" s="5"/>
      <c r="K980" s="5"/>
      <c r="L980" s="5"/>
      <c r="M980" s="13"/>
    </row>
    <row r="981" spans="1:13">
      <c r="A981" s="2"/>
      <c r="B981" s="2"/>
      <c r="C981" s="2"/>
      <c r="D981" s="2"/>
      <c r="E981" s="2"/>
      <c r="F981" s="2"/>
      <c r="G981" s="5"/>
      <c r="H981" s="5"/>
      <c r="I981" s="5"/>
      <c r="J981" s="5"/>
      <c r="K981" s="5"/>
      <c r="L981" s="5"/>
      <c r="M981" s="13"/>
    </row>
    <row r="982" spans="1:13">
      <c r="A982" s="2"/>
      <c r="B982" s="2"/>
      <c r="C982" s="2"/>
      <c r="D982" s="2"/>
      <c r="E982" s="2"/>
      <c r="F982" s="2"/>
      <c r="G982" s="5"/>
      <c r="H982" s="5"/>
      <c r="I982" s="5"/>
      <c r="J982" s="5"/>
      <c r="K982" s="5"/>
      <c r="L982" s="5"/>
      <c r="M982" s="13"/>
    </row>
    <row r="983" spans="1:13">
      <c r="A983" s="2"/>
      <c r="B983" s="2"/>
      <c r="C983" s="2"/>
      <c r="D983" s="2"/>
      <c r="E983" s="2"/>
      <c r="F983" s="2"/>
      <c r="G983" s="5"/>
      <c r="H983" s="5"/>
      <c r="I983" s="5"/>
      <c r="J983" s="5"/>
      <c r="K983" s="5"/>
      <c r="L983" s="5"/>
      <c r="M983" s="13"/>
    </row>
    <row r="984" spans="1:13">
      <c r="A984" s="2"/>
      <c r="B984" s="2"/>
      <c r="C984" s="2"/>
      <c r="D984" s="2"/>
      <c r="E984" s="2"/>
      <c r="F984" s="2"/>
      <c r="G984" s="5"/>
      <c r="H984" s="5"/>
      <c r="I984" s="5"/>
      <c r="J984" s="5"/>
      <c r="K984" s="5"/>
      <c r="L984" s="5"/>
      <c r="M984" s="13"/>
    </row>
    <row r="985" spans="1:13">
      <c r="A985" s="2"/>
      <c r="B985" s="2"/>
      <c r="C985" s="2"/>
      <c r="D985" s="2"/>
      <c r="E985" s="2"/>
      <c r="F985" s="2"/>
      <c r="G985" s="5"/>
      <c r="H985" s="5"/>
      <c r="I985" s="5"/>
      <c r="J985" s="5"/>
      <c r="K985" s="5"/>
      <c r="L985" s="5"/>
      <c r="M985" s="13"/>
    </row>
    <row r="986" spans="1:13">
      <c r="A986" s="2"/>
      <c r="B986" s="2"/>
      <c r="C986" s="2"/>
      <c r="D986" s="2"/>
      <c r="E986" s="2"/>
      <c r="F986" s="2"/>
      <c r="G986" s="5"/>
      <c r="H986" s="5"/>
      <c r="I986" s="5"/>
      <c r="J986" s="5"/>
      <c r="K986" s="5"/>
      <c r="L986" s="5"/>
      <c r="M986" s="13"/>
    </row>
    <row r="987" spans="1:13">
      <c r="A987" s="2"/>
      <c r="B987" s="2"/>
      <c r="C987" s="2"/>
      <c r="D987" s="2"/>
      <c r="E987" s="2"/>
      <c r="F987" s="2"/>
      <c r="G987" s="5"/>
      <c r="H987" s="5"/>
      <c r="I987" s="5"/>
      <c r="J987" s="5"/>
      <c r="K987" s="5"/>
      <c r="L987" s="5"/>
      <c r="M987" s="13"/>
    </row>
    <row r="988" spans="1:13">
      <c r="A988" s="2"/>
      <c r="B988" s="2"/>
      <c r="C988" s="2"/>
      <c r="D988" s="2"/>
      <c r="E988" s="2"/>
      <c r="F988" s="2"/>
      <c r="G988" s="5"/>
      <c r="H988" s="5"/>
      <c r="I988" s="5"/>
      <c r="J988" s="5"/>
      <c r="K988" s="5"/>
      <c r="L988" s="5"/>
      <c r="M988" s="13"/>
    </row>
    <row r="989" spans="1:13">
      <c r="A989" s="2"/>
      <c r="B989" s="2"/>
      <c r="C989" s="2"/>
      <c r="D989" s="2"/>
      <c r="E989" s="2"/>
      <c r="F989" s="2"/>
      <c r="G989" s="5"/>
      <c r="H989" s="5"/>
      <c r="I989" s="5"/>
      <c r="J989" s="5"/>
      <c r="K989" s="5"/>
      <c r="L989" s="5"/>
      <c r="M989" s="13"/>
    </row>
    <row r="990" spans="1:13">
      <c r="A990" s="2"/>
      <c r="B990" s="2"/>
      <c r="C990" s="2"/>
      <c r="D990" s="2"/>
      <c r="E990" s="2"/>
      <c r="F990" s="2"/>
      <c r="G990" s="5"/>
      <c r="H990" s="5"/>
      <c r="I990" s="5"/>
      <c r="J990" s="5"/>
      <c r="K990" s="5"/>
      <c r="L990" s="5"/>
      <c r="M990" s="13"/>
    </row>
    <row r="991" spans="1:13">
      <c r="A991" s="2"/>
      <c r="B991" s="2"/>
      <c r="C991" s="2"/>
      <c r="D991" s="2"/>
      <c r="E991" s="2"/>
      <c r="F991" s="2"/>
      <c r="G991" s="5"/>
      <c r="H991" s="5"/>
      <c r="I991" s="5"/>
      <c r="J991" s="5"/>
      <c r="K991" s="5"/>
      <c r="L991" s="5"/>
      <c r="M991" s="13"/>
    </row>
    <row r="992" spans="1:13">
      <c r="A992" s="2"/>
      <c r="B992" s="2"/>
      <c r="C992" s="2"/>
      <c r="D992" s="2"/>
      <c r="E992" s="2"/>
      <c r="F992" s="2"/>
      <c r="G992" s="5"/>
      <c r="H992" s="5"/>
      <c r="I992" s="5"/>
      <c r="J992" s="5"/>
      <c r="K992" s="5"/>
      <c r="L992" s="5"/>
      <c r="M992" s="13"/>
    </row>
    <row r="993" spans="1:13">
      <c r="A993" s="2"/>
      <c r="B993" s="2"/>
      <c r="C993" s="2"/>
      <c r="D993" s="2"/>
      <c r="E993" s="2"/>
      <c r="F993" s="2"/>
      <c r="G993" s="5"/>
      <c r="H993" s="5"/>
      <c r="I993" s="5"/>
      <c r="J993" s="5"/>
      <c r="K993" s="5"/>
      <c r="L993" s="5"/>
      <c r="M993" s="13"/>
    </row>
    <row r="994" spans="1:13">
      <c r="A994" s="2"/>
      <c r="B994" s="2"/>
      <c r="C994" s="2"/>
      <c r="D994" s="2"/>
      <c r="E994" s="2"/>
      <c r="F994" s="2"/>
      <c r="G994" s="5"/>
      <c r="H994" s="5"/>
      <c r="I994" s="5"/>
      <c r="J994" s="5"/>
      <c r="K994" s="5"/>
      <c r="L994" s="5"/>
      <c r="M994" s="13"/>
    </row>
    <row r="995" spans="1:13">
      <c r="A995" s="2"/>
      <c r="B995" s="2"/>
      <c r="C995" s="2"/>
      <c r="D995" s="2"/>
      <c r="E995" s="2"/>
      <c r="F995" s="2"/>
      <c r="G995" s="5"/>
      <c r="H995" s="5"/>
      <c r="I995" s="5"/>
      <c r="J995" s="5"/>
      <c r="K995" s="5"/>
      <c r="L995" s="5"/>
      <c r="M995" s="13"/>
    </row>
    <row r="996" spans="1:13">
      <c r="A996" s="2"/>
      <c r="B996" s="2"/>
      <c r="C996" s="2"/>
      <c r="D996" s="2"/>
      <c r="E996" s="2"/>
      <c r="F996" s="2"/>
      <c r="G996" s="5"/>
      <c r="H996" s="5"/>
      <c r="I996" s="5"/>
      <c r="J996" s="5"/>
      <c r="K996" s="5"/>
      <c r="L996" s="5"/>
      <c r="M996" s="13"/>
    </row>
    <row r="997" spans="1:13">
      <c r="A997" s="2"/>
      <c r="B997" s="2"/>
      <c r="C997" s="2"/>
      <c r="D997" s="2"/>
      <c r="E997" s="2"/>
      <c r="F997" s="2"/>
      <c r="G997" s="5"/>
      <c r="H997" s="5"/>
      <c r="I997" s="5"/>
      <c r="J997" s="5"/>
      <c r="K997" s="5"/>
      <c r="L997" s="5"/>
      <c r="M997" s="13"/>
    </row>
    <row r="998" spans="1:13">
      <c r="A998" s="2"/>
      <c r="B998" s="2"/>
      <c r="C998" s="2"/>
      <c r="D998" s="2"/>
      <c r="E998" s="2"/>
      <c r="F998" s="2"/>
      <c r="G998" s="5"/>
      <c r="H998" s="5"/>
      <c r="I998" s="5"/>
      <c r="J998" s="5"/>
      <c r="K998" s="5"/>
      <c r="L998" s="5"/>
      <c r="M998" s="13"/>
    </row>
    <row r="999" spans="1:13">
      <c r="A999" s="2"/>
      <c r="B999" s="2"/>
      <c r="C999" s="2"/>
      <c r="D999" s="2"/>
      <c r="E999" s="2"/>
      <c r="F999" s="2"/>
      <c r="G999" s="5"/>
      <c r="H999" s="5"/>
      <c r="I999" s="5"/>
      <c r="J999" s="5"/>
      <c r="K999" s="5"/>
      <c r="L999" s="5"/>
      <c r="M999" s="13"/>
    </row>
    <row r="1000" spans="1:13">
      <c r="A1000" s="2"/>
      <c r="B1000" s="2"/>
      <c r="C1000" s="2"/>
      <c r="D1000" s="2"/>
      <c r="E1000" s="2"/>
      <c r="F1000" s="2"/>
      <c r="G1000" s="5"/>
      <c r="H1000" s="5"/>
      <c r="I1000" s="5"/>
      <c r="J1000" s="5"/>
      <c r="K1000" s="5"/>
      <c r="L1000" s="5"/>
      <c r="M1000" s="13"/>
    </row>
    <row r="1001" spans="1:13">
      <c r="A1001" s="2"/>
      <c r="B1001" s="2"/>
      <c r="C1001" s="2"/>
      <c r="D1001" s="2"/>
      <c r="E1001" s="2"/>
      <c r="F1001" s="2"/>
      <c r="G1001" s="5"/>
      <c r="H1001" s="5"/>
      <c r="I1001" s="5"/>
      <c r="J1001" s="5"/>
      <c r="K1001" s="5"/>
      <c r="L1001" s="5"/>
      <c r="M1001" s="13"/>
    </row>
    <row r="1002" spans="1:13">
      <c r="A1002" s="2"/>
      <c r="B1002" s="2"/>
      <c r="C1002" s="2"/>
      <c r="D1002" s="2"/>
      <c r="E1002" s="2"/>
      <c r="F1002" s="2"/>
      <c r="G1002" s="5"/>
      <c r="H1002" s="5"/>
      <c r="I1002" s="5"/>
      <c r="J1002" s="5"/>
      <c r="K1002" s="5"/>
      <c r="L1002" s="5"/>
      <c r="M1002" s="13"/>
    </row>
    <row r="1003" spans="1:13">
      <c r="A1003" s="2"/>
      <c r="B1003" s="2"/>
      <c r="C1003" s="2"/>
      <c r="D1003" s="2"/>
      <c r="E1003" s="2"/>
      <c r="F1003" s="2"/>
      <c r="G1003" s="5"/>
      <c r="H1003" s="5"/>
      <c r="I1003" s="5"/>
      <c r="J1003" s="5"/>
      <c r="K1003" s="5"/>
      <c r="L1003" s="5"/>
      <c r="M1003" s="13"/>
    </row>
    <row r="1004" spans="1:13">
      <c r="A1004" s="2"/>
      <c r="B1004" s="2"/>
      <c r="C1004" s="2"/>
      <c r="D1004" s="2"/>
      <c r="E1004" s="2"/>
      <c r="F1004" s="2"/>
      <c r="G1004" s="5"/>
      <c r="H1004" s="5"/>
      <c r="I1004" s="5"/>
      <c r="J1004" s="5"/>
      <c r="K1004" s="5"/>
      <c r="L1004" s="5"/>
      <c r="M1004" s="13"/>
    </row>
    <row r="1005" spans="1:13">
      <c r="A1005" s="2"/>
      <c r="B1005" s="2"/>
      <c r="C1005" s="2"/>
      <c r="D1005" s="2"/>
      <c r="E1005" s="2"/>
      <c r="F1005" s="2"/>
      <c r="G1005" s="5"/>
      <c r="H1005" s="5"/>
      <c r="I1005" s="5"/>
      <c r="J1005" s="5"/>
      <c r="K1005" s="5"/>
      <c r="L1005" s="5"/>
      <c r="M1005" s="13"/>
    </row>
    <row r="1006" spans="1:13">
      <c r="A1006" s="2"/>
      <c r="B1006" s="2"/>
      <c r="C1006" s="2"/>
      <c r="D1006" s="2"/>
      <c r="E1006" s="2"/>
      <c r="F1006" s="2"/>
      <c r="G1006" s="5"/>
      <c r="H1006" s="5"/>
      <c r="I1006" s="5"/>
      <c r="J1006" s="5"/>
      <c r="K1006" s="5"/>
      <c r="L1006" s="5"/>
      <c r="M1006" s="13"/>
    </row>
    <row r="1007" spans="1:13">
      <c r="A1007" s="2"/>
      <c r="B1007" s="2"/>
      <c r="C1007" s="2"/>
      <c r="D1007" s="2"/>
      <c r="E1007" s="2"/>
      <c r="F1007" s="2"/>
      <c r="G1007" s="5"/>
      <c r="H1007" s="5"/>
      <c r="I1007" s="5"/>
      <c r="J1007" s="5"/>
      <c r="K1007" s="5"/>
      <c r="L1007" s="5"/>
      <c r="M1007" s="13"/>
    </row>
    <row r="1008" spans="1:13">
      <c r="A1008" s="2"/>
      <c r="B1008" s="2"/>
      <c r="C1008" s="2"/>
      <c r="D1008" s="2"/>
      <c r="E1008" s="2"/>
      <c r="F1008" s="2"/>
      <c r="G1008" s="5"/>
      <c r="H1008" s="5"/>
      <c r="I1008" s="5"/>
      <c r="J1008" s="5"/>
      <c r="K1008" s="5"/>
      <c r="L1008" s="5"/>
      <c r="M1008" s="13"/>
    </row>
    <row r="1009" spans="1:13">
      <c r="A1009" s="2"/>
      <c r="B1009" s="2"/>
      <c r="C1009" s="2"/>
      <c r="D1009" s="2"/>
      <c r="E1009" s="2"/>
      <c r="F1009" s="2"/>
      <c r="G1009" s="5"/>
      <c r="H1009" s="5"/>
      <c r="I1009" s="5"/>
      <c r="J1009" s="5"/>
      <c r="K1009" s="5"/>
      <c r="L1009" s="5"/>
      <c r="M1009" s="13"/>
    </row>
    <row r="1010" spans="1:13">
      <c r="A1010" s="2"/>
      <c r="B1010" s="2"/>
      <c r="C1010" s="2"/>
      <c r="D1010" s="2"/>
      <c r="E1010" s="2"/>
      <c r="F1010" s="2"/>
      <c r="G1010" s="5"/>
      <c r="H1010" s="5"/>
      <c r="I1010" s="5"/>
      <c r="J1010" s="5"/>
      <c r="K1010" s="5"/>
      <c r="L1010" s="5"/>
      <c r="M1010" s="13"/>
    </row>
    <row r="1011" spans="1:13">
      <c r="A1011" s="2"/>
      <c r="B1011" s="2"/>
      <c r="C1011" s="2"/>
      <c r="D1011" s="2"/>
      <c r="E1011" s="2"/>
      <c r="F1011" s="2"/>
      <c r="G1011" s="5"/>
      <c r="H1011" s="5"/>
      <c r="I1011" s="5"/>
      <c r="J1011" s="5"/>
      <c r="K1011" s="5"/>
      <c r="L1011" s="5"/>
      <c r="M1011" s="13"/>
    </row>
    <row r="1012" spans="1:13">
      <c r="A1012" s="2"/>
      <c r="B1012" s="2"/>
      <c r="C1012" s="2"/>
      <c r="D1012" s="2"/>
      <c r="E1012" s="2"/>
      <c r="F1012" s="2"/>
      <c r="G1012" s="5"/>
      <c r="H1012" s="5"/>
      <c r="I1012" s="5"/>
      <c r="J1012" s="5"/>
      <c r="K1012" s="5"/>
      <c r="L1012" s="5"/>
      <c r="M1012" s="13"/>
    </row>
    <row r="1013" spans="1:13">
      <c r="A1013" s="2"/>
      <c r="B1013" s="2"/>
      <c r="C1013" s="2"/>
      <c r="D1013" s="2"/>
      <c r="E1013" s="2"/>
      <c r="F1013" s="2"/>
      <c r="G1013" s="5"/>
      <c r="H1013" s="5"/>
      <c r="I1013" s="5"/>
      <c r="J1013" s="5"/>
      <c r="K1013" s="5"/>
      <c r="L1013" s="5"/>
      <c r="M1013" s="13"/>
    </row>
    <row r="1014" spans="1:13">
      <c r="A1014" s="2"/>
      <c r="B1014" s="2"/>
      <c r="C1014" s="2"/>
      <c r="D1014" s="2"/>
      <c r="E1014" s="2"/>
      <c r="F1014" s="2"/>
      <c r="G1014" s="5"/>
      <c r="H1014" s="5"/>
      <c r="I1014" s="5"/>
      <c r="J1014" s="5"/>
      <c r="K1014" s="5"/>
      <c r="L1014" s="5"/>
      <c r="M1014" s="13"/>
    </row>
    <row r="1015" spans="1:13">
      <c r="A1015" s="2"/>
      <c r="B1015" s="2"/>
      <c r="C1015" s="2"/>
      <c r="D1015" s="2"/>
      <c r="E1015" s="2"/>
      <c r="F1015" s="2"/>
      <c r="G1015" s="5"/>
      <c r="H1015" s="5"/>
      <c r="I1015" s="5"/>
      <c r="J1015" s="5"/>
      <c r="K1015" s="5"/>
      <c r="L1015" s="5"/>
      <c r="M1015" s="13"/>
    </row>
    <row r="1016" spans="1:13">
      <c r="A1016" s="2"/>
      <c r="B1016" s="2"/>
      <c r="C1016" s="2"/>
      <c r="D1016" s="2"/>
      <c r="E1016" s="2"/>
      <c r="F1016" s="2"/>
      <c r="G1016" s="5"/>
      <c r="H1016" s="5"/>
      <c r="I1016" s="5"/>
      <c r="J1016" s="5"/>
      <c r="K1016" s="5"/>
      <c r="L1016" s="5"/>
      <c r="M1016" s="13"/>
    </row>
    <row r="1017" spans="1:13">
      <c r="A1017" s="2"/>
      <c r="B1017" s="2"/>
      <c r="C1017" s="2"/>
      <c r="D1017" s="2"/>
      <c r="E1017" s="2"/>
      <c r="F1017" s="2"/>
      <c r="G1017" s="5"/>
      <c r="H1017" s="5"/>
      <c r="I1017" s="5"/>
      <c r="J1017" s="5"/>
      <c r="K1017" s="5"/>
      <c r="L1017" s="5"/>
      <c r="M1017" s="13"/>
    </row>
    <row r="1018" spans="1:13">
      <c r="A1018" s="2"/>
      <c r="B1018" s="2"/>
      <c r="C1018" s="2"/>
      <c r="D1018" s="2"/>
      <c r="E1018" s="2"/>
      <c r="F1018" s="2"/>
      <c r="G1018" s="5"/>
      <c r="H1018" s="5"/>
      <c r="I1018" s="5"/>
      <c r="J1018" s="5"/>
      <c r="K1018" s="5"/>
      <c r="L1018" s="5"/>
      <c r="M1018" s="13"/>
    </row>
    <row r="1019" spans="1:13">
      <c r="A1019" s="2"/>
      <c r="B1019" s="2"/>
      <c r="C1019" s="2"/>
      <c r="D1019" s="2"/>
      <c r="E1019" s="2"/>
      <c r="F1019" s="2"/>
      <c r="G1019" s="5"/>
      <c r="H1019" s="5"/>
      <c r="I1019" s="5"/>
      <c r="J1019" s="5"/>
      <c r="K1019" s="5"/>
      <c r="L1019" s="5"/>
      <c r="M1019" s="13"/>
    </row>
    <row r="1020" spans="1:13">
      <c r="A1020" s="2"/>
      <c r="B1020" s="2"/>
      <c r="C1020" s="2"/>
      <c r="D1020" s="2"/>
      <c r="E1020" s="2"/>
      <c r="F1020" s="2"/>
      <c r="G1020" s="5"/>
      <c r="H1020" s="5"/>
      <c r="I1020" s="5"/>
      <c r="J1020" s="5"/>
      <c r="K1020" s="5"/>
      <c r="L1020" s="5"/>
      <c r="M1020" s="13"/>
    </row>
    <row r="1021" spans="1:13">
      <c r="A1021" s="2"/>
      <c r="B1021" s="2"/>
      <c r="C1021" s="2"/>
      <c r="D1021" s="2"/>
      <c r="E1021" s="2"/>
      <c r="F1021" s="2"/>
      <c r="G1021" s="5"/>
      <c r="H1021" s="5"/>
      <c r="I1021" s="5"/>
      <c r="J1021" s="5"/>
      <c r="K1021" s="5"/>
      <c r="L1021" s="5"/>
      <c r="M1021" s="13"/>
    </row>
    <row r="1022" spans="1:13">
      <c r="A1022" s="2"/>
      <c r="B1022" s="2"/>
      <c r="C1022" s="2"/>
      <c r="D1022" s="2"/>
      <c r="E1022" s="2"/>
      <c r="F1022" s="2"/>
      <c r="G1022" s="5"/>
      <c r="H1022" s="5"/>
      <c r="I1022" s="5"/>
      <c r="J1022" s="5"/>
      <c r="K1022" s="5"/>
      <c r="L1022" s="5"/>
      <c r="M1022" s="13"/>
    </row>
    <row r="1023" spans="1:13">
      <c r="A1023" s="2"/>
      <c r="B1023" s="2"/>
      <c r="C1023" s="2"/>
      <c r="D1023" s="2"/>
      <c r="E1023" s="2"/>
      <c r="F1023" s="2"/>
      <c r="G1023" s="5"/>
      <c r="H1023" s="5"/>
      <c r="I1023" s="5"/>
      <c r="J1023" s="5"/>
      <c r="K1023" s="5"/>
      <c r="L1023" s="5"/>
      <c r="M1023" s="13"/>
    </row>
    <row r="1024" spans="1:13">
      <c r="A1024" s="2"/>
      <c r="B1024" s="2"/>
      <c r="C1024" s="2"/>
      <c r="D1024" s="2"/>
      <c r="E1024" s="2"/>
      <c r="F1024" s="2"/>
      <c r="G1024" s="5"/>
      <c r="H1024" s="5"/>
      <c r="I1024" s="5"/>
      <c r="J1024" s="5"/>
      <c r="K1024" s="5"/>
      <c r="L1024" s="5"/>
      <c r="M1024" s="13"/>
    </row>
    <row r="1025" spans="1:13">
      <c r="A1025" s="2"/>
      <c r="B1025" s="2"/>
      <c r="C1025" s="2"/>
      <c r="D1025" s="2"/>
      <c r="E1025" s="2"/>
      <c r="F1025" s="2"/>
      <c r="G1025" s="5"/>
      <c r="H1025" s="5"/>
      <c r="I1025" s="5"/>
      <c r="J1025" s="5"/>
      <c r="K1025" s="5"/>
      <c r="L1025" s="5"/>
      <c r="M1025" s="13"/>
    </row>
    <row r="1026" spans="1:13">
      <c r="A1026" s="2"/>
      <c r="B1026" s="2"/>
      <c r="C1026" s="2"/>
      <c r="D1026" s="2"/>
      <c r="E1026" s="2"/>
      <c r="F1026" s="2"/>
      <c r="G1026" s="5"/>
      <c r="H1026" s="5"/>
      <c r="I1026" s="5"/>
      <c r="J1026" s="5"/>
      <c r="K1026" s="5"/>
      <c r="L1026" s="5"/>
      <c r="M1026" s="13"/>
    </row>
    <row r="1027" spans="1:13">
      <c r="A1027" s="2"/>
      <c r="B1027" s="2"/>
      <c r="C1027" s="2"/>
      <c r="D1027" s="2"/>
      <c r="E1027" s="2"/>
      <c r="F1027" s="2"/>
      <c r="G1027" s="5"/>
      <c r="H1027" s="5"/>
      <c r="I1027" s="5"/>
      <c r="J1027" s="5"/>
      <c r="K1027" s="5"/>
      <c r="L1027" s="5"/>
      <c r="M1027" s="13"/>
    </row>
    <row r="1028" spans="1:13">
      <c r="A1028" s="2"/>
      <c r="B1028" s="2"/>
      <c r="C1028" s="2"/>
      <c r="D1028" s="2"/>
      <c r="E1028" s="2"/>
      <c r="F1028" s="2"/>
      <c r="G1028" s="5"/>
      <c r="H1028" s="5"/>
      <c r="I1028" s="5"/>
      <c r="J1028" s="5"/>
      <c r="K1028" s="5"/>
      <c r="L1028" s="5"/>
      <c r="M1028" s="13"/>
    </row>
    <row r="1029" spans="1:13">
      <c r="A1029" s="2"/>
      <c r="B1029" s="2"/>
      <c r="C1029" s="2"/>
      <c r="D1029" s="2"/>
      <c r="E1029" s="2"/>
      <c r="F1029" s="2"/>
      <c r="G1029" s="5"/>
      <c r="H1029" s="5"/>
      <c r="I1029" s="5"/>
      <c r="J1029" s="5"/>
      <c r="K1029" s="5"/>
      <c r="L1029" s="5"/>
      <c r="M1029" s="13"/>
    </row>
    <row r="1030" spans="1:13">
      <c r="A1030" s="2"/>
      <c r="B1030" s="2"/>
      <c r="C1030" s="2"/>
      <c r="D1030" s="2"/>
      <c r="E1030" s="2"/>
      <c r="F1030" s="2"/>
      <c r="G1030" s="5"/>
      <c r="H1030" s="5"/>
      <c r="I1030" s="5"/>
      <c r="J1030" s="5"/>
      <c r="K1030" s="5"/>
      <c r="L1030" s="5"/>
      <c r="M1030" s="13"/>
    </row>
    <row r="1031" spans="1:13">
      <c r="A1031" s="2"/>
      <c r="B1031" s="2"/>
      <c r="C1031" s="2"/>
      <c r="D1031" s="2"/>
      <c r="E1031" s="2"/>
      <c r="F1031" s="2"/>
      <c r="G1031" s="5"/>
      <c r="H1031" s="5"/>
      <c r="I1031" s="5"/>
      <c r="J1031" s="5"/>
      <c r="K1031" s="5"/>
      <c r="L1031" s="5"/>
      <c r="M1031" s="13"/>
    </row>
    <row r="1032" spans="1:13">
      <c r="A1032" s="2"/>
      <c r="B1032" s="2"/>
      <c r="C1032" s="2"/>
      <c r="D1032" s="2"/>
      <c r="E1032" s="2"/>
      <c r="F1032" s="2"/>
      <c r="G1032" s="5"/>
      <c r="H1032" s="5"/>
      <c r="I1032" s="5"/>
      <c r="J1032" s="5"/>
      <c r="K1032" s="5"/>
      <c r="L1032" s="5"/>
      <c r="M1032" s="13"/>
    </row>
    <row r="1033" spans="1:13">
      <c r="A1033" s="2"/>
      <c r="B1033" s="2"/>
      <c r="C1033" s="2"/>
      <c r="D1033" s="2"/>
      <c r="E1033" s="2"/>
      <c r="F1033" s="2"/>
      <c r="G1033" s="5"/>
      <c r="H1033" s="5"/>
      <c r="I1033" s="5"/>
      <c r="J1033" s="5"/>
      <c r="K1033" s="5"/>
      <c r="L1033" s="5"/>
      <c r="M1033" s="13"/>
    </row>
    <row r="1034" spans="1:13">
      <c r="A1034" s="2"/>
      <c r="B1034" s="2"/>
      <c r="C1034" s="2"/>
      <c r="D1034" s="2"/>
      <c r="E1034" s="2"/>
      <c r="F1034" s="2"/>
      <c r="G1034" s="5"/>
      <c r="H1034" s="5"/>
      <c r="I1034" s="5"/>
      <c r="J1034" s="5"/>
      <c r="K1034" s="5"/>
      <c r="L1034" s="5"/>
      <c r="M1034" s="13"/>
    </row>
    <row r="1035" spans="1:13">
      <c r="A1035" s="2"/>
      <c r="B1035" s="2"/>
      <c r="C1035" s="2"/>
      <c r="D1035" s="2"/>
      <c r="E1035" s="2"/>
      <c r="F1035" s="2"/>
      <c r="G1035" s="5"/>
      <c r="H1035" s="5"/>
      <c r="I1035" s="5"/>
      <c r="J1035" s="5"/>
      <c r="K1035" s="5"/>
      <c r="L1035" s="5"/>
      <c r="M1035" s="13"/>
    </row>
    <row r="1036" spans="1:13">
      <c r="A1036" s="2"/>
      <c r="B1036" s="2"/>
      <c r="C1036" s="2"/>
      <c r="D1036" s="2"/>
      <c r="E1036" s="2"/>
      <c r="F1036" s="2"/>
      <c r="G1036" s="5"/>
      <c r="H1036" s="5"/>
      <c r="I1036" s="5"/>
      <c r="J1036" s="5"/>
      <c r="K1036" s="5"/>
      <c r="L1036" s="5"/>
      <c r="M1036" s="13"/>
    </row>
    <row r="1037" spans="1:13">
      <c r="A1037" s="2"/>
      <c r="B1037" s="2"/>
      <c r="C1037" s="2"/>
      <c r="D1037" s="2"/>
      <c r="E1037" s="2"/>
      <c r="F1037" s="2"/>
      <c r="G1037" s="5"/>
      <c r="H1037" s="5"/>
      <c r="I1037" s="5"/>
      <c r="J1037" s="5"/>
      <c r="K1037" s="5"/>
      <c r="L1037" s="5"/>
      <c r="M1037" s="13"/>
    </row>
    <row r="1038" spans="1:13">
      <c r="A1038" s="2"/>
      <c r="B1038" s="2"/>
      <c r="C1038" s="2"/>
      <c r="D1038" s="2"/>
      <c r="E1038" s="2"/>
      <c r="F1038" s="2"/>
      <c r="G1038" s="5"/>
      <c r="H1038" s="5"/>
      <c r="I1038" s="5"/>
      <c r="J1038" s="5"/>
      <c r="K1038" s="5"/>
      <c r="L1038" s="5"/>
      <c r="M1038" s="13"/>
    </row>
    <row r="1039" spans="1:13">
      <c r="A1039" s="2"/>
      <c r="B1039" s="2"/>
      <c r="C1039" s="2"/>
      <c r="D1039" s="2"/>
      <c r="E1039" s="2"/>
      <c r="F1039" s="2"/>
      <c r="G1039" s="5"/>
      <c r="H1039" s="5"/>
      <c r="I1039" s="5"/>
      <c r="J1039" s="5"/>
      <c r="K1039" s="5"/>
      <c r="L1039" s="5"/>
      <c r="M1039" s="13"/>
    </row>
    <row r="1040" spans="1:13">
      <c r="A1040" s="2"/>
      <c r="B1040" s="2"/>
      <c r="C1040" s="2"/>
      <c r="D1040" s="2"/>
      <c r="E1040" s="2"/>
      <c r="F1040" s="2"/>
      <c r="G1040" s="5"/>
      <c r="H1040" s="5"/>
      <c r="I1040" s="5"/>
      <c r="J1040" s="5"/>
      <c r="K1040" s="5"/>
      <c r="L1040" s="5"/>
      <c r="M1040" s="13"/>
    </row>
    <row r="1041" spans="1:13">
      <c r="A1041" s="2"/>
      <c r="B1041" s="2"/>
      <c r="C1041" s="2"/>
      <c r="D1041" s="2"/>
      <c r="E1041" s="2"/>
      <c r="F1041" s="2"/>
      <c r="G1041" s="5"/>
      <c r="H1041" s="5"/>
      <c r="I1041" s="5"/>
      <c r="J1041" s="5"/>
      <c r="K1041" s="5"/>
      <c r="L1041" s="5"/>
      <c r="M1041" s="13"/>
    </row>
    <row r="1042" spans="1:13">
      <c r="A1042" s="2"/>
      <c r="B1042" s="2"/>
      <c r="C1042" s="2"/>
      <c r="D1042" s="2"/>
      <c r="E1042" s="2"/>
      <c r="F1042" s="2"/>
      <c r="G1042" s="5"/>
      <c r="H1042" s="5"/>
      <c r="I1042" s="5"/>
      <c r="J1042" s="5"/>
      <c r="K1042" s="5"/>
      <c r="L1042" s="5"/>
      <c r="M1042" s="13"/>
    </row>
    <row r="1043" spans="1:13">
      <c r="A1043" s="2"/>
      <c r="B1043" s="2"/>
      <c r="C1043" s="2"/>
      <c r="D1043" s="2"/>
      <c r="E1043" s="2"/>
      <c r="F1043" s="2"/>
      <c r="G1043" s="5"/>
      <c r="H1043" s="5"/>
      <c r="I1043" s="5"/>
      <c r="J1043" s="5"/>
      <c r="K1043" s="5"/>
      <c r="L1043" s="5"/>
      <c r="M1043" s="13"/>
    </row>
    <row r="1044" spans="1:13">
      <c r="A1044" s="2"/>
      <c r="B1044" s="2"/>
      <c r="C1044" s="2"/>
      <c r="D1044" s="2"/>
      <c r="E1044" s="2"/>
      <c r="F1044" s="2"/>
      <c r="G1044" s="5"/>
      <c r="H1044" s="5"/>
      <c r="I1044" s="5"/>
      <c r="J1044" s="5"/>
      <c r="K1044" s="5"/>
      <c r="L1044" s="5"/>
      <c r="M1044" s="13"/>
    </row>
    <row r="1045" spans="1:13">
      <c r="A1045" s="2"/>
      <c r="B1045" s="2"/>
      <c r="C1045" s="2"/>
      <c r="D1045" s="2"/>
      <c r="E1045" s="2"/>
      <c r="F1045" s="2"/>
      <c r="G1045" s="5"/>
      <c r="H1045" s="5"/>
      <c r="I1045" s="5"/>
      <c r="J1045" s="5"/>
      <c r="K1045" s="5"/>
      <c r="L1045" s="5"/>
      <c r="M1045" s="13"/>
    </row>
    <row r="1046" spans="1:13">
      <c r="A1046" s="2"/>
      <c r="B1046" s="2"/>
      <c r="C1046" s="2"/>
      <c r="D1046" s="2"/>
      <c r="E1046" s="2"/>
      <c r="F1046" s="2"/>
      <c r="G1046" s="5"/>
      <c r="H1046" s="5"/>
      <c r="I1046" s="5"/>
      <c r="J1046" s="5"/>
      <c r="K1046" s="5"/>
      <c r="L1046" s="5"/>
      <c r="M1046" s="13"/>
    </row>
    <row r="1047" spans="1:13">
      <c r="A1047" s="2"/>
      <c r="B1047" s="2"/>
      <c r="C1047" s="2"/>
      <c r="D1047" s="2"/>
      <c r="E1047" s="2"/>
      <c r="F1047" s="2"/>
      <c r="G1047" s="5"/>
      <c r="H1047" s="5"/>
      <c r="I1047" s="5"/>
      <c r="J1047" s="5"/>
      <c r="K1047" s="5"/>
      <c r="L1047" s="5"/>
      <c r="M1047" s="13"/>
    </row>
    <row r="1048" spans="1:13">
      <c r="A1048" s="2"/>
      <c r="B1048" s="2"/>
      <c r="C1048" s="2"/>
      <c r="D1048" s="2"/>
      <c r="E1048" s="2"/>
      <c r="F1048" s="2"/>
      <c r="G1048" s="5"/>
      <c r="H1048" s="5"/>
      <c r="I1048" s="5"/>
      <c r="J1048" s="5"/>
      <c r="K1048" s="5"/>
      <c r="L1048" s="5"/>
      <c r="M1048" s="13"/>
    </row>
    <row r="1049" spans="1:13">
      <c r="A1049" s="2"/>
      <c r="B1049" s="2"/>
      <c r="C1049" s="2"/>
      <c r="D1049" s="2"/>
      <c r="E1049" s="2"/>
      <c r="F1049" s="2"/>
      <c r="G1049" s="5"/>
      <c r="H1049" s="5"/>
      <c r="I1049" s="5"/>
      <c r="J1049" s="5"/>
      <c r="K1049" s="5"/>
      <c r="L1049" s="5"/>
      <c r="M1049" s="13"/>
    </row>
    <row r="1050" spans="1:13">
      <c r="A1050" s="2"/>
      <c r="B1050" s="2"/>
      <c r="C1050" s="2"/>
      <c r="D1050" s="2"/>
      <c r="E1050" s="2"/>
      <c r="F1050" s="2"/>
      <c r="G1050" s="5"/>
      <c r="H1050" s="5"/>
      <c r="I1050" s="5"/>
      <c r="J1050" s="5"/>
      <c r="K1050" s="5"/>
      <c r="L1050" s="5"/>
      <c r="M1050" s="13"/>
    </row>
    <row r="1051" spans="1:13">
      <c r="A1051" s="2"/>
      <c r="B1051" s="2"/>
      <c r="C1051" s="2"/>
      <c r="D1051" s="2"/>
      <c r="E1051" s="2"/>
      <c r="F1051" s="2"/>
      <c r="G1051" s="5"/>
      <c r="H1051" s="5"/>
      <c r="I1051" s="5"/>
      <c r="J1051" s="5"/>
      <c r="K1051" s="5"/>
      <c r="L1051" s="5"/>
      <c r="M1051" s="13"/>
    </row>
    <row r="1052" spans="1:13">
      <c r="A1052" s="2"/>
      <c r="B1052" s="2"/>
      <c r="C1052" s="2"/>
      <c r="D1052" s="2"/>
      <c r="E1052" s="2"/>
      <c r="F1052" s="2"/>
      <c r="G1052" s="5"/>
      <c r="H1052" s="5"/>
      <c r="I1052" s="5"/>
      <c r="J1052" s="5"/>
      <c r="K1052" s="5"/>
      <c r="L1052" s="5"/>
      <c r="M1052" s="13"/>
    </row>
    <row r="1053" spans="1:13">
      <c r="A1053" s="2"/>
      <c r="B1053" s="2"/>
      <c r="C1053" s="2"/>
      <c r="D1053" s="2"/>
      <c r="E1053" s="2"/>
      <c r="F1053" s="2"/>
      <c r="G1053" s="5"/>
      <c r="H1053" s="5"/>
      <c r="I1053" s="5"/>
      <c r="J1053" s="5"/>
      <c r="K1053" s="5"/>
      <c r="L1053" s="5"/>
      <c r="M1053" s="13"/>
    </row>
    <row r="1054" spans="1:13">
      <c r="A1054" s="2"/>
      <c r="B1054" s="2"/>
      <c r="C1054" s="2"/>
      <c r="D1054" s="2"/>
      <c r="E1054" s="2"/>
      <c r="F1054" s="2"/>
      <c r="G1054" s="5"/>
      <c r="H1054" s="5"/>
      <c r="I1054" s="5"/>
      <c r="J1054" s="5"/>
      <c r="K1054" s="5"/>
      <c r="L1054" s="5"/>
      <c r="M1054" s="13"/>
    </row>
    <row r="1055" spans="1:13">
      <c r="A1055" s="2"/>
      <c r="B1055" s="2"/>
      <c r="C1055" s="2"/>
      <c r="D1055" s="2"/>
      <c r="E1055" s="2"/>
      <c r="F1055" s="2"/>
      <c r="G1055" s="5"/>
      <c r="H1055" s="5"/>
      <c r="I1055" s="5"/>
      <c r="J1055" s="5"/>
      <c r="K1055" s="5"/>
      <c r="L1055" s="5"/>
      <c r="M1055" s="13"/>
    </row>
    <row r="1056" spans="1:13">
      <c r="A1056" s="2"/>
      <c r="B1056" s="2"/>
      <c r="C1056" s="2"/>
      <c r="D1056" s="2"/>
      <c r="E1056" s="2"/>
      <c r="F1056" s="2"/>
      <c r="G1056" s="5"/>
      <c r="H1056" s="5"/>
      <c r="I1056" s="5"/>
      <c r="J1056" s="5"/>
      <c r="K1056" s="5"/>
      <c r="L1056" s="5"/>
      <c r="M1056" s="13"/>
    </row>
    <row r="1057" spans="1:13">
      <c r="A1057" s="2"/>
      <c r="B1057" s="2"/>
      <c r="C1057" s="2"/>
      <c r="D1057" s="2"/>
      <c r="E1057" s="2"/>
      <c r="F1057" s="2"/>
      <c r="G1057" s="5"/>
      <c r="H1057" s="5"/>
      <c r="I1057" s="5"/>
      <c r="J1057" s="5"/>
      <c r="K1057" s="5"/>
      <c r="L1057" s="5"/>
      <c r="M1057" s="13"/>
    </row>
    <row r="1058" spans="1:13">
      <c r="A1058" s="2"/>
      <c r="B1058" s="2"/>
      <c r="C1058" s="2"/>
      <c r="D1058" s="2"/>
      <c r="E1058" s="2"/>
      <c r="F1058" s="2"/>
      <c r="G1058" s="5"/>
      <c r="H1058" s="5"/>
      <c r="I1058" s="5"/>
      <c r="J1058" s="5"/>
      <c r="K1058" s="5"/>
      <c r="L1058" s="5"/>
      <c r="M1058" s="13"/>
    </row>
    <row r="1059" spans="1:13">
      <c r="A1059" s="2"/>
      <c r="B1059" s="2"/>
      <c r="C1059" s="2"/>
      <c r="D1059" s="2"/>
      <c r="E1059" s="2"/>
      <c r="F1059" s="2"/>
      <c r="G1059" s="5"/>
      <c r="H1059" s="5"/>
      <c r="I1059" s="5"/>
      <c r="J1059" s="5"/>
      <c r="K1059" s="5"/>
      <c r="L1059" s="5"/>
      <c r="M1059" s="13"/>
    </row>
    <row r="1060" spans="1:13">
      <c r="A1060" s="2"/>
      <c r="B1060" s="2"/>
      <c r="C1060" s="2"/>
      <c r="D1060" s="2"/>
      <c r="E1060" s="2"/>
      <c r="F1060" s="2"/>
      <c r="G1060" s="5"/>
      <c r="H1060" s="5"/>
      <c r="I1060" s="5"/>
      <c r="J1060" s="5"/>
      <c r="K1060" s="5"/>
      <c r="L1060" s="5"/>
      <c r="M1060" s="13"/>
    </row>
    <row r="1061" spans="1:13">
      <c r="A1061" s="2"/>
      <c r="B1061" s="2"/>
      <c r="C1061" s="2"/>
      <c r="D1061" s="2"/>
      <c r="E1061" s="2"/>
      <c r="F1061" s="2"/>
      <c r="G1061" s="5"/>
      <c r="H1061" s="5"/>
      <c r="I1061" s="5"/>
      <c r="J1061" s="5"/>
      <c r="K1061" s="5"/>
      <c r="L1061" s="5"/>
      <c r="M1061" s="13"/>
    </row>
    <row r="1062" spans="1:13">
      <c r="A1062" s="2"/>
      <c r="B1062" s="2"/>
      <c r="C1062" s="2"/>
      <c r="D1062" s="2"/>
      <c r="E1062" s="2"/>
      <c r="F1062" s="2"/>
      <c r="G1062" s="5"/>
      <c r="H1062" s="5"/>
      <c r="I1062" s="5"/>
      <c r="J1062" s="5"/>
      <c r="K1062" s="5"/>
      <c r="L1062" s="5"/>
      <c r="M1062" s="13"/>
    </row>
    <row r="1063" spans="1:13">
      <c r="A1063" s="2"/>
      <c r="B1063" s="2"/>
      <c r="C1063" s="2"/>
      <c r="D1063" s="2"/>
      <c r="E1063" s="2"/>
      <c r="F1063" s="2"/>
      <c r="G1063" s="5"/>
      <c r="H1063" s="5"/>
      <c r="I1063" s="5"/>
      <c r="J1063" s="5"/>
      <c r="K1063" s="5"/>
      <c r="L1063" s="5"/>
      <c r="M1063" s="13"/>
    </row>
    <row r="1064" spans="1:13">
      <c r="A1064" s="2"/>
      <c r="B1064" s="2"/>
      <c r="C1064" s="2"/>
      <c r="D1064" s="2"/>
      <c r="E1064" s="2"/>
      <c r="F1064" s="2"/>
      <c r="G1064" s="5"/>
      <c r="H1064" s="5"/>
      <c r="I1064" s="5"/>
      <c r="J1064" s="5"/>
      <c r="K1064" s="5"/>
      <c r="L1064" s="5"/>
      <c r="M1064" s="13"/>
    </row>
    <row r="1065" spans="1:13">
      <c r="A1065" s="2"/>
      <c r="B1065" s="2"/>
      <c r="C1065" s="2"/>
      <c r="D1065" s="2"/>
      <c r="E1065" s="2"/>
      <c r="F1065" s="2"/>
      <c r="G1065" s="5"/>
      <c r="H1065" s="5"/>
      <c r="I1065" s="5"/>
      <c r="J1065" s="5"/>
      <c r="K1065" s="5"/>
      <c r="L1065" s="5"/>
      <c r="M1065" s="13"/>
    </row>
    <row r="1066" spans="1:13">
      <c r="A1066" s="2"/>
      <c r="B1066" s="2"/>
      <c r="C1066" s="2"/>
      <c r="D1066" s="2"/>
      <c r="E1066" s="2"/>
      <c r="F1066" s="2"/>
      <c r="G1066" s="5"/>
      <c r="H1066" s="5"/>
      <c r="I1066" s="5"/>
      <c r="J1066" s="5"/>
      <c r="K1066" s="5"/>
      <c r="L1066" s="5"/>
      <c r="M1066" s="13"/>
    </row>
    <row r="1067" spans="1:13">
      <c r="A1067" s="2"/>
      <c r="B1067" s="2"/>
      <c r="C1067" s="2"/>
      <c r="D1067" s="2"/>
      <c r="E1067" s="2"/>
      <c r="F1067" s="2"/>
      <c r="G1067" s="5"/>
      <c r="H1067" s="5"/>
      <c r="I1067" s="5"/>
      <c r="J1067" s="5"/>
      <c r="K1067" s="5"/>
      <c r="L1067" s="5"/>
      <c r="M1067" s="13"/>
    </row>
    <row r="1068" spans="1:13">
      <c r="A1068" s="2"/>
      <c r="B1068" s="2"/>
      <c r="C1068" s="2"/>
      <c r="D1068" s="2"/>
      <c r="E1068" s="2"/>
      <c r="F1068" s="2"/>
      <c r="G1068" s="5"/>
      <c r="H1068" s="5"/>
      <c r="I1068" s="5"/>
      <c r="J1068" s="5"/>
      <c r="K1068" s="5"/>
      <c r="L1068" s="5"/>
      <c r="M1068" s="13"/>
    </row>
    <row r="1069" spans="1:13">
      <c r="A1069" s="2"/>
      <c r="B1069" s="2"/>
      <c r="C1069" s="2"/>
      <c r="D1069" s="2"/>
      <c r="E1069" s="2"/>
      <c r="F1069" s="2"/>
      <c r="G1069" s="5"/>
      <c r="H1069" s="5"/>
      <c r="I1069" s="5"/>
      <c r="J1069" s="5"/>
      <c r="K1069" s="5"/>
      <c r="L1069" s="5"/>
      <c r="M1069" s="13"/>
    </row>
    <row r="1070" spans="1:13">
      <c r="A1070" s="2"/>
      <c r="B1070" s="2"/>
      <c r="C1070" s="2"/>
      <c r="D1070" s="2"/>
      <c r="E1070" s="2"/>
      <c r="F1070" s="2"/>
      <c r="G1070" s="5"/>
      <c r="H1070" s="5"/>
      <c r="I1070" s="5"/>
      <c r="J1070" s="5"/>
      <c r="K1070" s="5"/>
      <c r="L1070" s="5"/>
      <c r="M1070" s="13"/>
    </row>
    <row r="1071" spans="1:13">
      <c r="A1071" s="2"/>
      <c r="B1071" s="2"/>
      <c r="C1071" s="2"/>
      <c r="D1071" s="2"/>
      <c r="E1071" s="2"/>
      <c r="F1071" s="2"/>
      <c r="G1071" s="5"/>
      <c r="H1071" s="5"/>
      <c r="I1071" s="5"/>
      <c r="J1071" s="5"/>
      <c r="K1071" s="5"/>
      <c r="L1071" s="5"/>
      <c r="M1071" s="13"/>
    </row>
    <row r="1072" spans="1:13">
      <c r="A1072" s="2"/>
      <c r="B1072" s="2"/>
      <c r="C1072" s="2"/>
      <c r="D1072" s="2"/>
      <c r="E1072" s="2"/>
      <c r="F1072" s="2"/>
      <c r="G1072" s="5"/>
      <c r="H1072" s="5"/>
      <c r="I1072" s="5"/>
      <c r="J1072" s="5"/>
      <c r="K1072" s="5"/>
      <c r="L1072" s="5"/>
      <c r="M1072" s="13"/>
    </row>
    <row r="1073" spans="1:13">
      <c r="A1073" s="2"/>
      <c r="B1073" s="2"/>
      <c r="C1073" s="2"/>
      <c r="D1073" s="2"/>
      <c r="E1073" s="2"/>
      <c r="F1073" s="2"/>
      <c r="G1073" s="5"/>
      <c r="H1073" s="5"/>
      <c r="I1073" s="5"/>
      <c r="J1073" s="5"/>
      <c r="K1073" s="5"/>
      <c r="L1073" s="5"/>
      <c r="M1073" s="13"/>
    </row>
    <row r="1074" spans="1:13">
      <c r="A1074" s="2"/>
      <c r="B1074" s="2"/>
      <c r="C1074" s="2"/>
      <c r="D1074" s="2"/>
      <c r="E1074" s="2"/>
      <c r="F1074" s="2"/>
      <c r="G1074" s="5"/>
      <c r="H1074" s="5"/>
      <c r="I1074" s="5"/>
      <c r="J1074" s="5"/>
      <c r="K1074" s="5"/>
      <c r="L1074" s="5"/>
      <c r="M1074" s="13"/>
    </row>
    <row r="1075" spans="1:13">
      <c r="A1075" s="2"/>
      <c r="B1075" s="2"/>
      <c r="C1075" s="2"/>
      <c r="D1075" s="2"/>
      <c r="E1075" s="2"/>
      <c r="F1075" s="2"/>
      <c r="G1075" s="5"/>
      <c r="H1075" s="5"/>
      <c r="I1075" s="5"/>
      <c r="J1075" s="5"/>
      <c r="K1075" s="5"/>
      <c r="L1075" s="5"/>
      <c r="M1075" s="13"/>
    </row>
    <row r="1076" spans="1:13">
      <c r="A1076" s="2"/>
      <c r="B1076" s="2"/>
      <c r="C1076" s="2"/>
      <c r="D1076" s="2"/>
      <c r="E1076" s="2"/>
      <c r="F1076" s="2"/>
      <c r="G1076" s="5"/>
      <c r="H1076" s="5"/>
      <c r="I1076" s="5"/>
      <c r="J1076" s="5"/>
      <c r="K1076" s="5"/>
      <c r="L1076" s="5"/>
      <c r="M1076" s="13"/>
    </row>
    <row r="1077" spans="1:13">
      <c r="A1077" s="2"/>
      <c r="B1077" s="2"/>
      <c r="C1077" s="2"/>
      <c r="D1077" s="2"/>
      <c r="E1077" s="2"/>
      <c r="F1077" s="2"/>
      <c r="G1077" s="5"/>
      <c r="H1077" s="5"/>
      <c r="I1077" s="5"/>
      <c r="J1077" s="5"/>
      <c r="K1077" s="5"/>
      <c r="L1077" s="5"/>
      <c r="M1077" s="13"/>
    </row>
    <row r="1078" spans="1:13">
      <c r="A1078" s="2"/>
      <c r="B1078" s="2"/>
      <c r="C1078" s="2"/>
      <c r="D1078" s="2"/>
      <c r="E1078" s="2"/>
      <c r="F1078" s="2"/>
      <c r="G1078" s="5"/>
      <c r="H1078" s="5"/>
      <c r="I1078" s="5"/>
      <c r="J1078" s="5"/>
      <c r="K1078" s="5"/>
      <c r="L1078" s="5"/>
      <c r="M1078" s="13"/>
    </row>
    <row r="1079" spans="1:13">
      <c r="A1079" s="2"/>
      <c r="B1079" s="2"/>
      <c r="C1079" s="2"/>
      <c r="D1079" s="2"/>
      <c r="E1079" s="2"/>
      <c r="F1079" s="2"/>
      <c r="G1079" s="5"/>
      <c r="H1079" s="5"/>
      <c r="I1079" s="5"/>
      <c r="J1079" s="5"/>
      <c r="K1079" s="5"/>
      <c r="L1079" s="5"/>
      <c r="M1079" s="13"/>
    </row>
    <row r="1080" spans="1:13">
      <c r="A1080" s="2"/>
      <c r="B1080" s="2"/>
      <c r="C1080" s="2"/>
      <c r="D1080" s="2"/>
      <c r="E1080" s="2"/>
      <c r="F1080" s="2"/>
      <c r="G1080" s="5"/>
      <c r="H1080" s="5"/>
      <c r="I1080" s="5"/>
      <c r="J1080" s="5"/>
      <c r="K1080" s="5"/>
      <c r="L1080" s="5"/>
      <c r="M1080" s="13"/>
    </row>
    <row r="1081" spans="1:13">
      <c r="A1081" s="2"/>
      <c r="B1081" s="2"/>
      <c r="C1081" s="2"/>
      <c r="D1081" s="2"/>
      <c r="E1081" s="2"/>
      <c r="F1081" s="2"/>
      <c r="G1081" s="5"/>
      <c r="H1081" s="5"/>
      <c r="I1081" s="5"/>
      <c r="J1081" s="5"/>
      <c r="K1081" s="5"/>
      <c r="L1081" s="5"/>
      <c r="M1081" s="13"/>
    </row>
    <row r="1082" spans="1:13">
      <c r="A1082" s="2"/>
      <c r="B1082" s="2"/>
      <c r="C1082" s="2"/>
      <c r="D1082" s="2"/>
      <c r="E1082" s="2"/>
      <c r="F1082" s="2"/>
      <c r="G1082" s="5"/>
      <c r="H1082" s="5"/>
      <c r="I1082" s="5"/>
      <c r="J1082" s="5"/>
      <c r="K1082" s="5"/>
      <c r="L1082" s="5"/>
      <c r="M1082" s="13"/>
    </row>
    <row r="1083" spans="1:13">
      <c r="A1083" s="2"/>
      <c r="B1083" s="2"/>
      <c r="C1083" s="2"/>
      <c r="D1083" s="2"/>
      <c r="E1083" s="2"/>
      <c r="F1083" s="2"/>
      <c r="G1083" s="5"/>
      <c r="H1083" s="5"/>
      <c r="I1083" s="5"/>
      <c r="J1083" s="5"/>
      <c r="K1083" s="5"/>
      <c r="L1083" s="5"/>
      <c r="M1083" s="13"/>
    </row>
    <row r="1084" spans="1:13">
      <c r="A1084" s="2"/>
      <c r="B1084" s="2"/>
      <c r="C1084" s="2"/>
      <c r="D1084" s="2"/>
      <c r="E1084" s="2"/>
      <c r="F1084" s="2"/>
      <c r="G1084" s="5"/>
      <c r="H1084" s="5"/>
      <c r="I1084" s="5"/>
      <c r="J1084" s="5"/>
      <c r="K1084" s="5"/>
      <c r="L1084" s="5"/>
      <c r="M1084" s="13"/>
    </row>
    <row r="1085" spans="1:13">
      <c r="A1085" s="2"/>
      <c r="B1085" s="2"/>
      <c r="C1085" s="2"/>
      <c r="D1085" s="2"/>
      <c r="E1085" s="2"/>
      <c r="F1085" s="2"/>
      <c r="G1085" s="5"/>
      <c r="H1085" s="5"/>
      <c r="I1085" s="5"/>
      <c r="J1085" s="5"/>
      <c r="K1085" s="5"/>
      <c r="L1085" s="5"/>
      <c r="M1085" s="13"/>
    </row>
    <row r="1086" spans="1:13">
      <c r="A1086" s="2"/>
      <c r="B1086" s="2"/>
      <c r="C1086" s="2"/>
      <c r="D1086" s="2"/>
      <c r="E1086" s="2"/>
      <c r="F1086" s="2"/>
      <c r="G1086" s="5"/>
      <c r="H1086" s="5"/>
      <c r="I1086" s="5"/>
      <c r="J1086" s="5"/>
      <c r="K1086" s="5"/>
      <c r="L1086" s="5"/>
      <c r="M1086" s="13"/>
    </row>
    <row r="1087" spans="1:13">
      <c r="A1087" s="2"/>
      <c r="B1087" s="2"/>
      <c r="C1087" s="2"/>
      <c r="D1087" s="2"/>
      <c r="E1087" s="2"/>
      <c r="F1087" s="2"/>
      <c r="G1087" s="5"/>
      <c r="H1087" s="5"/>
      <c r="I1087" s="5"/>
      <c r="J1087" s="5"/>
      <c r="K1087" s="5"/>
      <c r="L1087" s="5"/>
      <c r="M1087" s="13"/>
    </row>
    <row r="1088" spans="1:13">
      <c r="A1088" s="2"/>
      <c r="B1088" s="2"/>
      <c r="C1088" s="2"/>
      <c r="D1088" s="2"/>
      <c r="E1088" s="2"/>
      <c r="F1088" s="2"/>
      <c r="G1088" s="5"/>
      <c r="H1088" s="5"/>
      <c r="I1088" s="5"/>
      <c r="J1088" s="5"/>
      <c r="K1088" s="5"/>
      <c r="L1088" s="5"/>
      <c r="M1088" s="13"/>
    </row>
    <row r="1089" spans="1:13">
      <c r="A1089" s="2"/>
      <c r="B1089" s="2"/>
      <c r="C1089" s="2"/>
      <c r="D1089" s="2"/>
      <c r="E1089" s="2"/>
      <c r="F1089" s="2"/>
      <c r="G1089" s="5"/>
      <c r="H1089" s="5"/>
      <c r="I1089" s="5"/>
      <c r="J1089" s="5"/>
      <c r="K1089" s="5"/>
      <c r="L1089" s="5"/>
      <c r="M1089" s="13"/>
    </row>
    <row r="1090" spans="1:13">
      <c r="A1090" s="2"/>
      <c r="B1090" s="2"/>
      <c r="C1090" s="2"/>
      <c r="D1090" s="2"/>
      <c r="E1090" s="2"/>
      <c r="F1090" s="2"/>
      <c r="G1090" s="5"/>
      <c r="H1090" s="5"/>
      <c r="I1090" s="5"/>
      <c r="J1090" s="5"/>
      <c r="K1090" s="5"/>
      <c r="L1090" s="5"/>
      <c r="M1090" s="13"/>
    </row>
    <row r="1091" spans="1:13">
      <c r="A1091" s="2"/>
      <c r="B1091" s="2"/>
      <c r="C1091" s="2"/>
      <c r="D1091" s="2"/>
      <c r="E1091" s="2"/>
      <c r="F1091" s="2"/>
      <c r="G1091" s="5"/>
      <c r="H1091" s="5"/>
      <c r="I1091" s="5"/>
      <c r="J1091" s="5"/>
      <c r="K1091" s="5"/>
      <c r="L1091" s="5"/>
      <c r="M1091" s="13"/>
    </row>
    <row r="1092" spans="1:13">
      <c r="A1092" s="2"/>
      <c r="B1092" s="2"/>
      <c r="C1092" s="2"/>
      <c r="D1092" s="2"/>
      <c r="E1092" s="2"/>
      <c r="F1092" s="2"/>
      <c r="G1092" s="5"/>
      <c r="H1092" s="5"/>
      <c r="I1092" s="5"/>
      <c r="J1092" s="5"/>
      <c r="K1092" s="5"/>
      <c r="L1092" s="5"/>
      <c r="M1092" s="13"/>
    </row>
    <row r="1093" spans="1:13">
      <c r="A1093" s="2"/>
      <c r="B1093" s="2"/>
      <c r="C1093" s="2"/>
      <c r="D1093" s="2"/>
      <c r="E1093" s="2"/>
      <c r="F1093" s="2"/>
      <c r="G1093" s="5"/>
      <c r="H1093" s="5"/>
      <c r="I1093" s="5"/>
      <c r="J1093" s="5"/>
      <c r="K1093" s="5"/>
      <c r="L1093" s="5"/>
      <c r="M1093" s="13"/>
    </row>
    <row r="1094" spans="1:13">
      <c r="A1094" s="2"/>
      <c r="B1094" s="2"/>
      <c r="C1094" s="2"/>
      <c r="D1094" s="2"/>
      <c r="E1094" s="2"/>
      <c r="F1094" s="2"/>
      <c r="G1094" s="5"/>
      <c r="H1094" s="5"/>
      <c r="I1094" s="5"/>
      <c r="J1094" s="5"/>
      <c r="K1094" s="5"/>
      <c r="L1094" s="5"/>
      <c r="M1094" s="13"/>
    </row>
    <row r="1095" spans="1:13">
      <c r="A1095" s="2"/>
      <c r="B1095" s="2"/>
      <c r="C1095" s="2"/>
      <c r="D1095" s="2"/>
      <c r="E1095" s="2"/>
      <c r="F1095" s="2"/>
      <c r="G1095" s="5"/>
      <c r="H1095" s="5"/>
      <c r="I1095" s="5"/>
      <c r="J1095" s="5"/>
      <c r="K1095" s="5"/>
      <c r="L1095" s="5"/>
      <c r="M1095" s="13"/>
    </row>
    <row r="1096" spans="1:13">
      <c r="A1096" s="2"/>
      <c r="B1096" s="2"/>
      <c r="C1096" s="2"/>
      <c r="D1096" s="2"/>
      <c r="E1096" s="2"/>
      <c r="F1096" s="2"/>
      <c r="G1096" s="5"/>
      <c r="H1096" s="5"/>
      <c r="I1096" s="5"/>
      <c r="J1096" s="5"/>
      <c r="K1096" s="5"/>
      <c r="L1096" s="5"/>
      <c r="M1096" s="13"/>
    </row>
    <row r="1097" spans="1:13">
      <c r="A1097" s="2"/>
      <c r="B1097" s="2"/>
      <c r="C1097" s="2"/>
      <c r="D1097" s="2"/>
      <c r="E1097" s="2"/>
      <c r="F1097" s="2"/>
      <c r="G1097" s="5"/>
      <c r="H1097" s="5"/>
      <c r="I1097" s="5"/>
      <c r="J1097" s="5"/>
      <c r="K1097" s="5"/>
      <c r="L1097" s="5"/>
      <c r="M1097" s="13"/>
    </row>
    <row r="1098" spans="1:13">
      <c r="A1098" s="2"/>
      <c r="B1098" s="2"/>
      <c r="C1098" s="2"/>
      <c r="D1098" s="2"/>
      <c r="E1098" s="2"/>
      <c r="F1098" s="2"/>
      <c r="G1098" s="5"/>
      <c r="H1098" s="5"/>
      <c r="I1098" s="5"/>
      <c r="J1098" s="5"/>
      <c r="K1098" s="5"/>
      <c r="L1098" s="5"/>
      <c r="M1098" s="13"/>
    </row>
    <row r="1099" spans="1:13">
      <c r="A1099" s="2"/>
      <c r="B1099" s="2"/>
      <c r="C1099" s="2"/>
      <c r="D1099" s="2"/>
      <c r="E1099" s="2"/>
      <c r="F1099" s="2"/>
      <c r="G1099" s="5"/>
      <c r="H1099" s="5"/>
      <c r="I1099" s="5"/>
      <c r="J1099" s="5"/>
      <c r="K1099" s="5"/>
      <c r="L1099" s="5"/>
      <c r="M1099" s="13"/>
    </row>
    <row r="1100" spans="1:13">
      <c r="A1100" s="2"/>
      <c r="B1100" s="2"/>
      <c r="C1100" s="2"/>
      <c r="D1100" s="2"/>
      <c r="E1100" s="2"/>
      <c r="F1100" s="2"/>
      <c r="G1100" s="5"/>
      <c r="H1100" s="5"/>
      <c r="I1100" s="5"/>
      <c r="J1100" s="5"/>
      <c r="K1100" s="5"/>
      <c r="L1100" s="5"/>
      <c r="M1100" s="13"/>
    </row>
    <row r="1101" spans="1:13">
      <c r="A1101" s="2"/>
      <c r="B1101" s="2"/>
      <c r="C1101" s="2"/>
      <c r="D1101" s="2"/>
      <c r="E1101" s="2"/>
      <c r="F1101" s="2"/>
      <c r="G1101" s="5"/>
      <c r="H1101" s="5"/>
      <c r="I1101" s="5"/>
      <c r="J1101" s="5"/>
      <c r="K1101" s="5"/>
      <c r="L1101" s="5"/>
      <c r="M1101" s="13"/>
    </row>
    <row r="1102" spans="1:13">
      <c r="A1102" s="2"/>
      <c r="B1102" s="2"/>
      <c r="C1102" s="2"/>
      <c r="D1102" s="2"/>
      <c r="E1102" s="2"/>
      <c r="F1102" s="2"/>
      <c r="G1102" s="5"/>
      <c r="H1102" s="5"/>
      <c r="I1102" s="5"/>
      <c r="J1102" s="5"/>
      <c r="K1102" s="5"/>
      <c r="L1102" s="5"/>
      <c r="M1102" s="13"/>
    </row>
    <row r="1103" spans="1:13">
      <c r="A1103" s="2"/>
      <c r="B1103" s="2"/>
      <c r="C1103" s="2"/>
      <c r="D1103" s="2"/>
      <c r="E1103" s="2"/>
      <c r="F1103" s="2"/>
      <c r="G1103" s="5"/>
      <c r="H1103" s="5"/>
      <c r="I1103" s="5"/>
      <c r="J1103" s="5"/>
      <c r="K1103" s="5"/>
      <c r="L1103" s="5"/>
      <c r="M1103" s="13"/>
    </row>
    <row r="1104" spans="1:13">
      <c r="A1104" s="2"/>
      <c r="B1104" s="2"/>
      <c r="C1104" s="2"/>
      <c r="D1104" s="2"/>
      <c r="E1104" s="2"/>
      <c r="F1104" s="2"/>
      <c r="G1104" s="5"/>
      <c r="H1104" s="5"/>
      <c r="I1104" s="5"/>
      <c r="J1104" s="5"/>
      <c r="K1104" s="5"/>
      <c r="L1104" s="5"/>
      <c r="M1104" s="13"/>
    </row>
    <row r="1105" spans="1:13">
      <c r="A1105" s="2"/>
      <c r="B1105" s="2"/>
      <c r="C1105" s="2"/>
      <c r="D1105" s="2"/>
      <c r="E1105" s="2"/>
      <c r="F1105" s="2"/>
      <c r="G1105" s="5"/>
      <c r="H1105" s="5"/>
      <c r="I1105" s="5"/>
      <c r="J1105" s="5"/>
      <c r="K1105" s="5"/>
      <c r="L1105" s="5"/>
      <c r="M1105" s="13"/>
    </row>
    <row r="1106" spans="1:13">
      <c r="A1106" s="2"/>
      <c r="B1106" s="2"/>
      <c r="C1106" s="2"/>
      <c r="D1106" s="2"/>
      <c r="E1106" s="2"/>
      <c r="F1106" s="2"/>
      <c r="G1106" s="5"/>
      <c r="H1106" s="5"/>
      <c r="I1106" s="5"/>
      <c r="J1106" s="5"/>
      <c r="K1106" s="5"/>
      <c r="L1106" s="5"/>
      <c r="M1106" s="13"/>
    </row>
    <row r="1107" spans="1:13">
      <c r="A1107" s="2"/>
      <c r="B1107" s="2"/>
      <c r="C1107" s="2"/>
      <c r="D1107" s="2"/>
      <c r="E1107" s="2"/>
      <c r="F1107" s="2"/>
      <c r="G1107" s="5"/>
      <c r="H1107" s="5"/>
      <c r="I1107" s="5"/>
      <c r="J1107" s="5"/>
      <c r="K1107" s="5"/>
      <c r="L1107" s="5"/>
      <c r="M1107" s="13"/>
    </row>
    <row r="1108" spans="1:13">
      <c r="A1108" s="2"/>
      <c r="B1108" s="2"/>
      <c r="C1108" s="2"/>
      <c r="D1108" s="2"/>
      <c r="E1108" s="2"/>
      <c r="F1108" s="2"/>
      <c r="G1108" s="5"/>
      <c r="H1108" s="5"/>
      <c r="I1108" s="5"/>
      <c r="J1108" s="5"/>
      <c r="K1108" s="5"/>
      <c r="L1108" s="5"/>
      <c r="M1108" s="13"/>
    </row>
    <row r="1109" spans="1:13">
      <c r="A1109" s="2"/>
      <c r="B1109" s="2"/>
      <c r="C1109" s="2"/>
      <c r="D1109" s="2"/>
      <c r="E1109" s="2"/>
      <c r="F1109" s="2"/>
      <c r="G1109" s="5"/>
      <c r="H1109" s="5"/>
      <c r="I1109" s="5"/>
      <c r="J1109" s="5"/>
      <c r="K1109" s="5"/>
      <c r="L1109" s="5"/>
      <c r="M1109" s="13"/>
    </row>
    <row r="1110" spans="1:13">
      <c r="A1110" s="2"/>
      <c r="B1110" s="2"/>
      <c r="C1110" s="2"/>
      <c r="D1110" s="2"/>
      <c r="E1110" s="2"/>
      <c r="F1110" s="2"/>
      <c r="G1110" s="5"/>
      <c r="H1110" s="5"/>
      <c r="I1110" s="5"/>
      <c r="J1110" s="5"/>
      <c r="K1110" s="5"/>
      <c r="L1110" s="5"/>
      <c r="M1110" s="13"/>
    </row>
    <row r="1111" spans="1:13">
      <c r="A1111" s="2"/>
      <c r="B1111" s="2"/>
      <c r="C1111" s="2"/>
      <c r="D1111" s="2"/>
      <c r="E1111" s="2"/>
      <c r="F1111" s="2"/>
      <c r="G1111" s="5"/>
      <c r="H1111" s="5"/>
      <c r="I1111" s="5"/>
      <c r="J1111" s="5"/>
      <c r="K1111" s="5"/>
      <c r="L1111" s="5"/>
      <c r="M1111" s="13"/>
    </row>
    <row r="1112" spans="1:13">
      <c r="A1112" s="2"/>
      <c r="B1112" s="2"/>
      <c r="C1112" s="2"/>
      <c r="D1112" s="2"/>
      <c r="E1112" s="2"/>
      <c r="F1112" s="2"/>
      <c r="G1112" s="5"/>
      <c r="H1112" s="5"/>
      <c r="I1112" s="5"/>
      <c r="J1112" s="5"/>
      <c r="K1112" s="5"/>
      <c r="L1112" s="5"/>
      <c r="M1112" s="13"/>
    </row>
    <row r="1113" spans="1:13">
      <c r="A1113" s="2"/>
      <c r="B1113" s="2"/>
      <c r="C1113" s="2"/>
      <c r="D1113" s="2"/>
      <c r="E1113" s="2"/>
      <c r="F1113" s="2"/>
      <c r="G1113" s="5"/>
      <c r="H1113" s="5"/>
      <c r="I1113" s="5"/>
      <c r="J1113" s="5"/>
      <c r="K1113" s="5"/>
      <c r="L1113" s="5"/>
      <c r="M1113" s="13"/>
    </row>
    <row r="1114" spans="1:13">
      <c r="A1114" s="2"/>
      <c r="B1114" s="2"/>
      <c r="C1114" s="2"/>
      <c r="D1114" s="2"/>
      <c r="E1114" s="2"/>
      <c r="F1114" s="2"/>
      <c r="G1114" s="5"/>
      <c r="H1114" s="5"/>
      <c r="I1114" s="5"/>
      <c r="J1114" s="5"/>
      <c r="K1114" s="5"/>
      <c r="L1114" s="5"/>
      <c r="M1114" s="13"/>
    </row>
    <row r="1115" spans="1:13">
      <c r="A1115" s="2"/>
      <c r="B1115" s="2"/>
      <c r="C1115" s="2"/>
      <c r="D1115" s="2"/>
      <c r="E1115" s="2"/>
      <c r="F1115" s="2"/>
      <c r="G1115" s="5"/>
      <c r="H1115" s="5"/>
      <c r="I1115" s="5"/>
      <c r="J1115" s="5"/>
      <c r="K1115" s="5"/>
      <c r="L1115" s="5"/>
      <c r="M1115" s="13"/>
    </row>
    <row r="1116" spans="1:13">
      <c r="A1116" s="2"/>
      <c r="B1116" s="2"/>
      <c r="C1116" s="2"/>
      <c r="D1116" s="2"/>
      <c r="E1116" s="2"/>
      <c r="F1116" s="2"/>
      <c r="G1116" s="5"/>
      <c r="H1116" s="5"/>
      <c r="I1116" s="5"/>
      <c r="J1116" s="5"/>
      <c r="K1116" s="5"/>
      <c r="L1116" s="5"/>
      <c r="M1116" s="13"/>
    </row>
    <row r="1117" spans="1:13">
      <c r="A1117" s="2"/>
      <c r="B1117" s="2"/>
      <c r="C1117" s="2"/>
      <c r="D1117" s="2"/>
      <c r="E1117" s="2"/>
      <c r="F1117" s="2"/>
      <c r="G1117" s="5"/>
      <c r="H1117" s="5"/>
      <c r="I1117" s="5"/>
      <c r="J1117" s="5"/>
      <c r="K1117" s="5"/>
      <c r="L1117" s="5"/>
      <c r="M1117" s="13"/>
    </row>
    <row r="1118" spans="1:13">
      <c r="A1118" s="2"/>
      <c r="B1118" s="2"/>
      <c r="C1118" s="2"/>
      <c r="D1118" s="2"/>
      <c r="E1118" s="2"/>
      <c r="F1118" s="2"/>
      <c r="G1118" s="5"/>
      <c r="H1118" s="5"/>
      <c r="I1118" s="5"/>
      <c r="J1118" s="5"/>
      <c r="K1118" s="5"/>
      <c r="L1118" s="5"/>
      <c r="M1118" s="13"/>
    </row>
    <row r="1119" spans="1:13">
      <c r="A1119" s="2"/>
      <c r="B1119" s="2"/>
      <c r="C1119" s="2"/>
      <c r="D1119" s="2"/>
      <c r="E1119" s="2"/>
      <c r="F1119" s="2"/>
      <c r="G1119" s="5"/>
      <c r="H1119" s="5"/>
      <c r="I1119" s="5"/>
      <c r="J1119" s="5"/>
      <c r="K1119" s="5"/>
      <c r="L1119" s="5"/>
      <c r="M1119" s="13"/>
    </row>
    <row r="1120" spans="1:13">
      <c r="A1120" s="2"/>
      <c r="B1120" s="2"/>
      <c r="C1120" s="2"/>
      <c r="D1120" s="2"/>
      <c r="E1120" s="2"/>
      <c r="F1120" s="2"/>
      <c r="G1120" s="5"/>
      <c r="H1120" s="5"/>
      <c r="I1120" s="5"/>
      <c r="J1120" s="5"/>
      <c r="K1120" s="5"/>
      <c r="L1120" s="5"/>
      <c r="M1120" s="13"/>
    </row>
    <row r="1121" spans="1:13">
      <c r="A1121" s="2"/>
      <c r="B1121" s="2"/>
      <c r="C1121" s="2"/>
      <c r="D1121" s="2"/>
      <c r="E1121" s="2"/>
      <c r="F1121" s="2"/>
      <c r="G1121" s="5"/>
      <c r="H1121" s="5"/>
      <c r="I1121" s="5"/>
      <c r="J1121" s="5"/>
      <c r="K1121" s="5"/>
      <c r="L1121" s="5"/>
      <c r="M1121" s="13"/>
    </row>
    <row r="1122" spans="1:13">
      <c r="A1122" s="2"/>
      <c r="B1122" s="2"/>
      <c r="C1122" s="2"/>
      <c r="D1122" s="2"/>
      <c r="E1122" s="2"/>
      <c r="F1122" s="2"/>
      <c r="G1122" s="5"/>
      <c r="H1122" s="5"/>
      <c r="I1122" s="5"/>
      <c r="J1122" s="5"/>
      <c r="K1122" s="5"/>
      <c r="L1122" s="5"/>
      <c r="M1122" s="13"/>
    </row>
    <row r="1123" spans="1:13">
      <c r="A1123" s="2"/>
      <c r="B1123" s="2"/>
      <c r="C1123" s="2"/>
      <c r="D1123" s="2"/>
      <c r="E1123" s="2"/>
      <c r="F1123" s="2"/>
      <c r="G1123" s="5"/>
      <c r="H1123" s="5"/>
      <c r="I1123" s="5"/>
      <c r="J1123" s="5"/>
      <c r="K1123" s="5"/>
      <c r="L1123" s="5"/>
      <c r="M1123" s="13"/>
    </row>
    <row r="1124" spans="1:13">
      <c r="A1124" s="2"/>
      <c r="B1124" s="2"/>
      <c r="C1124" s="2"/>
      <c r="D1124" s="2"/>
      <c r="E1124" s="2"/>
      <c r="F1124" s="2"/>
      <c r="G1124" s="5"/>
      <c r="H1124" s="5"/>
      <c r="I1124" s="5"/>
      <c r="J1124" s="5"/>
      <c r="K1124" s="5"/>
      <c r="L1124" s="5"/>
      <c r="M1124" s="13"/>
    </row>
    <row r="1125" spans="1:13">
      <c r="A1125" s="2"/>
      <c r="B1125" s="2"/>
      <c r="C1125" s="2"/>
      <c r="D1125" s="2"/>
      <c r="E1125" s="2"/>
      <c r="F1125" s="2"/>
      <c r="G1125" s="5"/>
      <c r="H1125" s="5"/>
      <c r="I1125" s="5"/>
      <c r="J1125" s="5"/>
      <c r="K1125" s="5"/>
      <c r="L1125" s="5"/>
      <c r="M1125" s="13"/>
    </row>
    <row r="1126" spans="1:13">
      <c r="A1126" s="2"/>
      <c r="B1126" s="2"/>
      <c r="C1126" s="2"/>
      <c r="D1126" s="2"/>
      <c r="E1126" s="2"/>
      <c r="F1126" s="2"/>
      <c r="G1126" s="5"/>
      <c r="H1126" s="5"/>
      <c r="I1126" s="5"/>
      <c r="J1126" s="5"/>
      <c r="K1126" s="5"/>
      <c r="L1126" s="5"/>
      <c r="M1126" s="13"/>
    </row>
    <row r="1127" spans="1:13">
      <c r="A1127" s="2"/>
      <c r="B1127" s="2"/>
      <c r="C1127" s="2"/>
      <c r="D1127" s="2"/>
      <c r="E1127" s="2"/>
      <c r="F1127" s="2"/>
      <c r="G1127" s="5"/>
      <c r="H1127" s="5"/>
      <c r="I1127" s="5"/>
      <c r="J1127" s="5"/>
      <c r="K1127" s="5"/>
      <c r="L1127" s="5"/>
      <c r="M1127" s="13"/>
    </row>
    <row r="1128" spans="1:13">
      <c r="A1128" s="2"/>
      <c r="B1128" s="2"/>
      <c r="C1128" s="2"/>
      <c r="D1128" s="2"/>
      <c r="E1128" s="2"/>
      <c r="F1128" s="2"/>
      <c r="G1128" s="5"/>
      <c r="H1128" s="5"/>
      <c r="I1128" s="5"/>
      <c r="J1128" s="5"/>
      <c r="K1128" s="5"/>
      <c r="L1128" s="5"/>
      <c r="M1128" s="13"/>
    </row>
    <row r="1129" spans="1:13">
      <c r="A1129" s="2"/>
      <c r="B1129" s="2"/>
      <c r="C1129" s="2"/>
      <c r="D1129" s="2"/>
      <c r="E1129" s="2"/>
      <c r="F1129" s="2"/>
      <c r="G1129" s="5"/>
      <c r="H1129" s="5"/>
      <c r="I1129" s="5"/>
      <c r="J1129" s="5"/>
      <c r="K1129" s="5"/>
      <c r="L1129" s="5"/>
      <c r="M1129" s="13"/>
    </row>
    <row r="1130" spans="1:13">
      <c r="A1130" s="2"/>
      <c r="B1130" s="2"/>
      <c r="C1130" s="2"/>
      <c r="D1130" s="2"/>
      <c r="E1130" s="2"/>
      <c r="F1130" s="2"/>
      <c r="G1130" s="5"/>
      <c r="H1130" s="5"/>
      <c r="I1130" s="5"/>
      <c r="J1130" s="5"/>
      <c r="K1130" s="5"/>
      <c r="L1130" s="5"/>
      <c r="M1130" s="13"/>
    </row>
    <row r="1131" spans="1:13">
      <c r="A1131" s="2"/>
      <c r="B1131" s="2"/>
      <c r="C1131" s="2"/>
      <c r="D1131" s="2"/>
      <c r="E1131" s="2"/>
      <c r="F1131" s="2"/>
      <c r="G1131" s="5"/>
      <c r="H1131" s="5"/>
      <c r="I1131" s="5"/>
      <c r="J1131" s="5"/>
      <c r="K1131" s="5"/>
      <c r="L1131" s="5"/>
      <c r="M1131" s="13"/>
    </row>
    <row r="1132" spans="1:13">
      <c r="A1132" s="2"/>
      <c r="B1132" s="2"/>
      <c r="C1132" s="2"/>
      <c r="D1132" s="2"/>
      <c r="E1132" s="2"/>
      <c r="F1132" s="2"/>
      <c r="G1132" s="5"/>
      <c r="H1132" s="5"/>
      <c r="I1132" s="5"/>
      <c r="J1132" s="5"/>
      <c r="K1132" s="5"/>
      <c r="L1132" s="5"/>
      <c r="M1132" s="13"/>
    </row>
    <row r="1133" spans="1:13">
      <c r="A1133" s="2"/>
      <c r="B1133" s="2"/>
      <c r="C1133" s="2"/>
      <c r="D1133" s="2"/>
      <c r="E1133" s="2"/>
      <c r="F1133" s="2"/>
      <c r="G1133" s="5"/>
      <c r="H1133" s="5"/>
      <c r="I1133" s="5"/>
      <c r="J1133" s="5"/>
      <c r="K1133" s="5"/>
      <c r="L1133" s="5"/>
      <c r="M1133" s="13"/>
    </row>
    <row r="1134" spans="1:13">
      <c r="A1134" s="2"/>
      <c r="B1134" s="2"/>
      <c r="C1134" s="2"/>
      <c r="D1134" s="2"/>
      <c r="E1134" s="2"/>
      <c r="F1134" s="2"/>
      <c r="G1134" s="5"/>
      <c r="H1134" s="5"/>
      <c r="I1134" s="5"/>
      <c r="J1134" s="5"/>
      <c r="K1134" s="5"/>
      <c r="L1134" s="5"/>
      <c r="M1134" s="13"/>
    </row>
    <row r="1135" spans="1:13">
      <c r="A1135" s="2"/>
      <c r="B1135" s="2"/>
      <c r="C1135" s="2"/>
      <c r="D1135" s="2"/>
      <c r="E1135" s="2"/>
      <c r="F1135" s="2"/>
      <c r="G1135" s="5"/>
      <c r="H1135" s="5"/>
      <c r="I1135" s="5"/>
      <c r="J1135" s="5"/>
      <c r="K1135" s="5"/>
      <c r="L1135" s="5"/>
      <c r="M1135" s="13"/>
    </row>
    <row r="1136" spans="1:13">
      <c r="A1136" s="2"/>
      <c r="B1136" s="2"/>
      <c r="C1136" s="2"/>
      <c r="D1136" s="2"/>
      <c r="E1136" s="2"/>
      <c r="F1136" s="2"/>
      <c r="G1136" s="5"/>
      <c r="H1136" s="5"/>
      <c r="I1136" s="5"/>
      <c r="J1136" s="5"/>
      <c r="K1136" s="5"/>
      <c r="L1136" s="5"/>
      <c r="M1136" s="13"/>
    </row>
    <row r="1137" spans="1:13">
      <c r="A1137" s="2"/>
      <c r="B1137" s="2"/>
      <c r="C1137" s="2"/>
      <c r="D1137" s="2"/>
      <c r="E1137" s="2"/>
      <c r="F1137" s="2"/>
      <c r="G1137" s="5"/>
      <c r="H1137" s="5"/>
      <c r="I1137" s="5"/>
      <c r="J1137" s="5"/>
      <c r="K1137" s="5"/>
      <c r="L1137" s="5"/>
      <c r="M1137" s="13"/>
    </row>
    <row r="1138" spans="1:13">
      <c r="A1138" s="2"/>
      <c r="B1138" s="2"/>
      <c r="C1138" s="2"/>
      <c r="D1138" s="2"/>
      <c r="E1138" s="2"/>
      <c r="F1138" s="2"/>
      <c r="G1138" s="5"/>
      <c r="H1138" s="5"/>
      <c r="I1138" s="5"/>
      <c r="J1138" s="5"/>
      <c r="K1138" s="5"/>
      <c r="L1138" s="5"/>
      <c r="M1138" s="13"/>
    </row>
    <row r="1139" spans="1:13">
      <c r="A1139" s="2"/>
      <c r="B1139" s="2"/>
      <c r="C1139" s="2"/>
      <c r="D1139" s="2"/>
      <c r="E1139" s="2"/>
      <c r="F1139" s="2"/>
      <c r="G1139" s="5"/>
      <c r="H1139" s="5"/>
      <c r="I1139" s="5"/>
      <c r="J1139" s="5"/>
      <c r="K1139" s="5"/>
      <c r="L1139" s="5"/>
      <c r="M1139" s="13"/>
    </row>
    <row r="1140" spans="1:13">
      <c r="A1140" s="2"/>
      <c r="B1140" s="2"/>
      <c r="C1140" s="2"/>
      <c r="D1140" s="2"/>
      <c r="E1140" s="2"/>
      <c r="F1140" s="2"/>
      <c r="G1140" s="5"/>
      <c r="H1140" s="5"/>
      <c r="I1140" s="5"/>
      <c r="J1140" s="5"/>
      <c r="K1140" s="5"/>
      <c r="L1140" s="5"/>
      <c r="M1140" s="13"/>
    </row>
    <row r="1141" spans="1:13">
      <c r="A1141" s="2"/>
      <c r="B1141" s="2"/>
      <c r="C1141" s="2"/>
      <c r="D1141" s="2"/>
      <c r="E1141" s="2"/>
      <c r="F1141" s="2"/>
      <c r="G1141" s="5"/>
      <c r="H1141" s="5"/>
      <c r="I1141" s="5"/>
      <c r="J1141" s="5"/>
      <c r="K1141" s="5"/>
      <c r="L1141" s="5"/>
      <c r="M1141" s="13"/>
    </row>
    <row r="1142" spans="1:13">
      <c r="A1142" s="2"/>
      <c r="B1142" s="2"/>
      <c r="C1142" s="2"/>
      <c r="D1142" s="2"/>
      <c r="E1142" s="2"/>
      <c r="F1142" s="2"/>
      <c r="G1142" s="5"/>
      <c r="H1142" s="5"/>
      <c r="I1142" s="5"/>
      <c r="J1142" s="5"/>
      <c r="K1142" s="5"/>
      <c r="L1142" s="5"/>
      <c r="M1142" s="13"/>
    </row>
    <row r="1143" spans="1:13">
      <c r="A1143" s="2"/>
      <c r="B1143" s="2"/>
      <c r="C1143" s="2"/>
      <c r="D1143" s="2"/>
      <c r="E1143" s="2"/>
      <c r="F1143" s="2"/>
      <c r="G1143" s="5"/>
      <c r="H1143" s="5"/>
      <c r="I1143" s="5"/>
      <c r="J1143" s="5"/>
      <c r="K1143" s="5"/>
      <c r="L1143" s="5"/>
      <c r="M1143" s="13"/>
    </row>
    <row r="1144" spans="1:13">
      <c r="A1144" s="2"/>
      <c r="B1144" s="2"/>
      <c r="C1144" s="2"/>
      <c r="D1144" s="2"/>
      <c r="E1144" s="2"/>
      <c r="F1144" s="2"/>
      <c r="G1144" s="5"/>
      <c r="H1144" s="5"/>
      <c r="I1144" s="5"/>
      <c r="J1144" s="5"/>
      <c r="K1144" s="5"/>
      <c r="L1144" s="5"/>
      <c r="M1144" s="13"/>
    </row>
    <row r="1145" spans="1:13">
      <c r="A1145" s="2"/>
      <c r="B1145" s="2"/>
      <c r="C1145" s="2"/>
      <c r="D1145" s="2"/>
      <c r="E1145" s="2"/>
      <c r="F1145" s="2"/>
      <c r="G1145" s="5"/>
      <c r="H1145" s="5"/>
      <c r="I1145" s="5"/>
      <c r="J1145" s="5"/>
      <c r="K1145" s="5"/>
      <c r="L1145" s="5"/>
      <c r="M1145" s="13"/>
    </row>
    <row r="1146" spans="1:13">
      <c r="A1146" s="2"/>
      <c r="B1146" s="2"/>
      <c r="C1146" s="2"/>
      <c r="D1146" s="2"/>
      <c r="E1146" s="2"/>
      <c r="F1146" s="2"/>
      <c r="G1146" s="5"/>
      <c r="H1146" s="5"/>
      <c r="I1146" s="5"/>
      <c r="J1146" s="5"/>
      <c r="K1146" s="5"/>
      <c r="L1146" s="5"/>
      <c r="M1146" s="13"/>
    </row>
    <row r="1147" spans="1:13">
      <c r="A1147" s="2"/>
      <c r="B1147" s="2"/>
      <c r="C1147" s="2"/>
      <c r="D1147" s="2"/>
      <c r="E1147" s="2"/>
      <c r="F1147" s="2"/>
      <c r="G1147" s="5"/>
      <c r="H1147" s="5"/>
      <c r="I1147" s="5"/>
      <c r="J1147" s="5"/>
      <c r="K1147" s="5"/>
      <c r="L1147" s="5"/>
      <c r="M1147" s="13"/>
    </row>
    <row r="1148" spans="1:13">
      <c r="A1148" s="2"/>
      <c r="B1148" s="2"/>
      <c r="C1148" s="2"/>
      <c r="D1148" s="2"/>
      <c r="E1148" s="2"/>
      <c r="F1148" s="2"/>
      <c r="G1148" s="5"/>
      <c r="H1148" s="5"/>
      <c r="I1148" s="5"/>
      <c r="J1148" s="5"/>
      <c r="K1148" s="5"/>
      <c r="L1148" s="5"/>
      <c r="M1148" s="13"/>
    </row>
    <row r="1149" spans="1:13">
      <c r="A1149" s="2"/>
      <c r="B1149" s="2"/>
      <c r="C1149" s="2"/>
      <c r="D1149" s="2"/>
      <c r="E1149" s="2"/>
      <c r="F1149" s="2"/>
      <c r="G1149" s="5"/>
      <c r="H1149" s="5"/>
      <c r="I1149" s="5"/>
      <c r="J1149" s="5"/>
      <c r="K1149" s="5"/>
      <c r="L1149" s="5"/>
      <c r="M1149" s="13"/>
    </row>
    <row r="1150" spans="1:13">
      <c r="A1150" s="2"/>
      <c r="B1150" s="2"/>
      <c r="C1150" s="2"/>
      <c r="D1150" s="2"/>
      <c r="E1150" s="2"/>
      <c r="F1150" s="2"/>
      <c r="G1150" s="5"/>
      <c r="H1150" s="5"/>
      <c r="I1150" s="5"/>
      <c r="J1150" s="5"/>
      <c r="K1150" s="5"/>
      <c r="L1150" s="5"/>
      <c r="M1150" s="13"/>
    </row>
    <row r="1151" spans="1:13">
      <c r="A1151" s="2"/>
      <c r="B1151" s="2"/>
      <c r="C1151" s="2"/>
      <c r="D1151" s="2"/>
      <c r="E1151" s="2"/>
      <c r="F1151" s="2"/>
      <c r="G1151" s="5"/>
      <c r="H1151" s="5"/>
      <c r="I1151" s="5"/>
      <c r="J1151" s="5"/>
      <c r="K1151" s="5"/>
      <c r="L1151" s="5"/>
      <c r="M1151" s="13"/>
    </row>
    <row r="1152" spans="1:13">
      <c r="A1152" s="2"/>
      <c r="B1152" s="2"/>
      <c r="C1152" s="2"/>
      <c r="D1152" s="2"/>
      <c r="E1152" s="2"/>
      <c r="F1152" s="2"/>
      <c r="G1152" s="5"/>
      <c r="H1152" s="5"/>
      <c r="I1152" s="5"/>
      <c r="J1152" s="5"/>
      <c r="K1152" s="5"/>
      <c r="L1152" s="5"/>
      <c r="M1152" s="13"/>
    </row>
    <row r="1153" spans="1:13">
      <c r="A1153" s="2"/>
      <c r="B1153" s="2"/>
      <c r="C1153" s="2"/>
      <c r="D1153" s="2"/>
      <c r="E1153" s="2"/>
      <c r="F1153" s="2"/>
      <c r="G1153" s="5"/>
      <c r="H1153" s="5"/>
      <c r="I1153" s="5"/>
      <c r="J1153" s="5"/>
      <c r="K1153" s="5"/>
      <c r="L1153" s="5"/>
      <c r="M1153" s="13"/>
    </row>
    <row r="1154" spans="1:13">
      <c r="A1154" s="2"/>
      <c r="B1154" s="2"/>
      <c r="C1154" s="2"/>
      <c r="D1154" s="2"/>
      <c r="E1154" s="2"/>
      <c r="F1154" s="2"/>
      <c r="G1154" s="5"/>
      <c r="H1154" s="5"/>
      <c r="I1154" s="5"/>
      <c r="J1154" s="5"/>
      <c r="K1154" s="5"/>
      <c r="L1154" s="5"/>
      <c r="M1154" s="13"/>
    </row>
    <row r="1155" spans="1:13">
      <c r="A1155" s="2"/>
      <c r="B1155" s="2"/>
      <c r="C1155" s="2"/>
      <c r="D1155" s="2"/>
      <c r="E1155" s="2"/>
      <c r="F1155" s="2"/>
      <c r="G1155" s="5"/>
      <c r="H1155" s="5"/>
      <c r="I1155" s="5"/>
      <c r="J1155" s="5"/>
      <c r="K1155" s="5"/>
      <c r="L1155" s="5"/>
      <c r="M1155" s="13"/>
    </row>
    <row r="1156" spans="1:13">
      <c r="A1156" s="2"/>
      <c r="B1156" s="2"/>
      <c r="C1156" s="2"/>
      <c r="D1156" s="2"/>
      <c r="E1156" s="2"/>
      <c r="F1156" s="2"/>
      <c r="G1156" s="5"/>
      <c r="H1156" s="5"/>
      <c r="I1156" s="5"/>
      <c r="J1156" s="5"/>
      <c r="K1156" s="5"/>
      <c r="L1156" s="5"/>
      <c r="M1156" s="13"/>
    </row>
    <row r="1157" spans="1:13">
      <c r="A1157" s="2"/>
      <c r="B1157" s="2"/>
      <c r="C1157" s="2"/>
      <c r="D1157" s="2"/>
      <c r="E1157" s="2"/>
      <c r="F1157" s="2"/>
      <c r="G1157" s="5"/>
      <c r="H1157" s="5"/>
      <c r="I1157" s="5"/>
      <c r="J1157" s="5"/>
      <c r="K1157" s="5"/>
      <c r="L1157" s="5"/>
      <c r="M1157" s="13"/>
    </row>
    <row r="1158" spans="1:13">
      <c r="A1158" s="2"/>
      <c r="B1158" s="2"/>
      <c r="C1158" s="2"/>
      <c r="D1158" s="2"/>
      <c r="E1158" s="2"/>
      <c r="F1158" s="2"/>
      <c r="G1158" s="5"/>
      <c r="H1158" s="5"/>
      <c r="I1158" s="5"/>
      <c r="J1158" s="5"/>
      <c r="K1158" s="5"/>
      <c r="L1158" s="5"/>
      <c r="M1158" s="13"/>
    </row>
    <row r="1159" spans="1:13">
      <c r="A1159" s="2"/>
      <c r="B1159" s="2"/>
      <c r="C1159" s="2"/>
      <c r="D1159" s="2"/>
      <c r="E1159" s="2"/>
      <c r="F1159" s="2"/>
      <c r="G1159" s="5"/>
      <c r="H1159" s="5"/>
      <c r="I1159" s="5"/>
      <c r="J1159" s="5"/>
      <c r="K1159" s="5"/>
      <c r="L1159" s="5"/>
      <c r="M1159" s="13"/>
    </row>
    <row r="1160" spans="1:13">
      <c r="A1160" s="2"/>
      <c r="B1160" s="2"/>
      <c r="C1160" s="2"/>
      <c r="D1160" s="2"/>
      <c r="E1160" s="2"/>
      <c r="F1160" s="2"/>
      <c r="G1160" s="5"/>
      <c r="H1160" s="5"/>
      <c r="I1160" s="5"/>
      <c r="J1160" s="5"/>
      <c r="K1160" s="5"/>
      <c r="L1160" s="5"/>
      <c r="M1160" s="13"/>
    </row>
    <row r="1161" spans="1:13">
      <c r="A1161" s="2"/>
      <c r="B1161" s="2"/>
      <c r="C1161" s="2"/>
      <c r="D1161" s="2"/>
      <c r="E1161" s="2"/>
      <c r="F1161" s="2"/>
      <c r="G1161" s="5"/>
      <c r="H1161" s="5"/>
      <c r="I1161" s="5"/>
      <c r="J1161" s="5"/>
      <c r="K1161" s="5"/>
      <c r="L1161" s="5"/>
      <c r="M1161" s="13"/>
    </row>
    <row r="1162" spans="1:13">
      <c r="A1162" s="2"/>
      <c r="B1162" s="2"/>
      <c r="C1162" s="2"/>
      <c r="D1162" s="2"/>
      <c r="E1162" s="2"/>
      <c r="F1162" s="2"/>
      <c r="G1162" s="5"/>
      <c r="H1162" s="5"/>
      <c r="I1162" s="5"/>
      <c r="J1162" s="5"/>
      <c r="K1162" s="5"/>
      <c r="L1162" s="5"/>
      <c r="M1162" s="13"/>
    </row>
    <row r="1163" spans="1:13">
      <c r="A1163" s="2"/>
      <c r="B1163" s="2"/>
      <c r="C1163" s="2"/>
      <c r="D1163" s="2"/>
      <c r="E1163" s="2"/>
      <c r="F1163" s="2"/>
      <c r="G1163" s="5"/>
      <c r="H1163" s="5"/>
      <c r="I1163" s="5"/>
      <c r="J1163" s="5"/>
      <c r="K1163" s="5"/>
      <c r="L1163" s="5"/>
      <c r="M1163" s="13"/>
    </row>
    <row r="1164" spans="1:13">
      <c r="A1164" s="2"/>
      <c r="B1164" s="2"/>
      <c r="C1164" s="2"/>
      <c r="D1164" s="2"/>
      <c r="E1164" s="2"/>
      <c r="F1164" s="2"/>
      <c r="G1164" s="5"/>
      <c r="H1164" s="5"/>
      <c r="I1164" s="5"/>
      <c r="J1164" s="5"/>
      <c r="K1164" s="5"/>
      <c r="L1164" s="5"/>
      <c r="M1164" s="13"/>
    </row>
    <row r="1165" spans="1:13">
      <c r="A1165" s="2"/>
      <c r="B1165" s="2"/>
      <c r="C1165" s="2"/>
      <c r="D1165" s="2"/>
      <c r="E1165" s="2"/>
      <c r="F1165" s="2"/>
      <c r="G1165" s="5"/>
      <c r="H1165" s="5"/>
      <c r="I1165" s="5"/>
      <c r="J1165" s="5"/>
      <c r="K1165" s="5"/>
      <c r="L1165" s="5"/>
      <c r="M1165" s="13"/>
    </row>
    <row r="1166" spans="1:13">
      <c r="A1166" s="2"/>
      <c r="B1166" s="2"/>
      <c r="C1166" s="2"/>
      <c r="D1166" s="2"/>
      <c r="E1166" s="2"/>
      <c r="F1166" s="2"/>
      <c r="G1166" s="5"/>
      <c r="H1166" s="5"/>
      <c r="I1166" s="5"/>
      <c r="J1166" s="5"/>
      <c r="K1166" s="5"/>
      <c r="L1166" s="5"/>
      <c r="M1166" s="13"/>
    </row>
    <row r="1167" spans="1:13">
      <c r="A1167" s="2"/>
      <c r="B1167" s="2"/>
      <c r="C1167" s="2"/>
      <c r="D1167" s="2"/>
      <c r="E1167" s="2"/>
      <c r="F1167" s="2"/>
      <c r="G1167" s="5"/>
      <c r="H1167" s="5"/>
      <c r="I1167" s="5"/>
      <c r="J1167" s="5"/>
      <c r="K1167" s="5"/>
      <c r="L1167" s="5"/>
      <c r="M1167" s="13"/>
    </row>
    <row r="1168" spans="1:13">
      <c r="A1168" s="2"/>
      <c r="B1168" s="2"/>
      <c r="C1168" s="2"/>
      <c r="D1168" s="2"/>
      <c r="E1168" s="2"/>
      <c r="F1168" s="2"/>
      <c r="G1168" s="5"/>
      <c r="H1168" s="5"/>
      <c r="I1168" s="5"/>
      <c r="J1168" s="5"/>
      <c r="K1168" s="5"/>
      <c r="L1168" s="5"/>
      <c r="M1168" s="13"/>
    </row>
    <row r="1169" spans="1:13">
      <c r="A1169" s="2"/>
      <c r="B1169" s="2"/>
      <c r="C1169" s="2"/>
      <c r="D1169" s="2"/>
      <c r="E1169" s="2"/>
      <c r="F1169" s="2"/>
      <c r="G1169" s="5"/>
      <c r="H1169" s="5"/>
      <c r="I1169" s="5"/>
      <c r="J1169" s="5"/>
      <c r="K1169" s="5"/>
      <c r="L1169" s="5"/>
      <c r="M1169" s="13"/>
    </row>
    <row r="1170" spans="1:13">
      <c r="A1170" s="2"/>
      <c r="B1170" s="2"/>
      <c r="C1170" s="2"/>
      <c r="D1170" s="2"/>
      <c r="E1170" s="2"/>
      <c r="F1170" s="2"/>
      <c r="G1170" s="5"/>
      <c r="H1170" s="5"/>
      <c r="I1170" s="5"/>
      <c r="J1170" s="5"/>
      <c r="K1170" s="5"/>
      <c r="L1170" s="5"/>
      <c r="M1170" s="13"/>
    </row>
    <row r="1171" spans="1:13">
      <c r="A1171" s="2"/>
      <c r="B1171" s="2"/>
      <c r="C1171" s="2"/>
      <c r="D1171" s="2"/>
      <c r="E1171" s="2"/>
      <c r="F1171" s="2"/>
      <c r="G1171" s="5"/>
      <c r="H1171" s="5"/>
      <c r="I1171" s="5"/>
      <c r="J1171" s="5"/>
      <c r="K1171" s="5"/>
      <c r="L1171" s="5"/>
      <c r="M1171" s="13"/>
    </row>
    <row r="1172" spans="1:13">
      <c r="A1172" s="2"/>
      <c r="B1172" s="2"/>
      <c r="C1172" s="2"/>
      <c r="D1172" s="2"/>
      <c r="E1172" s="2"/>
      <c r="F1172" s="2"/>
      <c r="G1172" s="5"/>
      <c r="H1172" s="5"/>
      <c r="I1172" s="5"/>
      <c r="J1172" s="5"/>
      <c r="K1172" s="5"/>
      <c r="L1172" s="5"/>
      <c r="M1172" s="13"/>
    </row>
    <row r="1173" spans="1:13">
      <c r="A1173" s="2"/>
      <c r="B1173" s="2"/>
      <c r="C1173" s="2"/>
      <c r="D1173" s="2"/>
      <c r="E1173" s="2"/>
      <c r="F1173" s="2"/>
      <c r="G1173" s="5"/>
      <c r="H1173" s="5"/>
      <c r="I1173" s="5"/>
      <c r="J1173" s="5"/>
      <c r="K1173" s="5"/>
      <c r="L1173" s="5"/>
      <c r="M1173" s="13"/>
    </row>
    <row r="1174" spans="1:13">
      <c r="A1174" s="2"/>
      <c r="B1174" s="2"/>
      <c r="C1174" s="2"/>
      <c r="D1174" s="2"/>
      <c r="E1174" s="2"/>
      <c r="F1174" s="2"/>
      <c r="G1174" s="5"/>
      <c r="H1174" s="5"/>
      <c r="I1174" s="5"/>
      <c r="J1174" s="5"/>
      <c r="K1174" s="5"/>
      <c r="L1174" s="5"/>
      <c r="M1174" s="13"/>
    </row>
    <row r="1175" spans="1:13">
      <c r="A1175" s="2"/>
      <c r="B1175" s="2"/>
      <c r="C1175" s="2"/>
      <c r="D1175" s="2"/>
      <c r="E1175" s="2"/>
      <c r="F1175" s="2"/>
      <c r="G1175" s="5"/>
      <c r="H1175" s="5"/>
      <c r="I1175" s="5"/>
      <c r="J1175" s="5"/>
      <c r="K1175" s="5"/>
      <c r="L1175" s="5"/>
      <c r="M1175" s="13"/>
    </row>
    <row r="1176" spans="1:13">
      <c r="A1176" s="2"/>
      <c r="B1176" s="2"/>
      <c r="C1176" s="2"/>
      <c r="D1176" s="2"/>
      <c r="E1176" s="2"/>
      <c r="F1176" s="2"/>
      <c r="G1176" s="5"/>
      <c r="H1176" s="5"/>
      <c r="I1176" s="5"/>
      <c r="J1176" s="5"/>
      <c r="K1176" s="5"/>
      <c r="L1176" s="5"/>
      <c r="M1176" s="13"/>
    </row>
    <row r="1177" spans="1:13">
      <c r="A1177" s="2"/>
      <c r="B1177" s="2"/>
      <c r="C1177" s="2"/>
      <c r="D1177" s="2"/>
      <c r="E1177" s="2"/>
      <c r="F1177" s="2"/>
      <c r="G1177" s="5"/>
      <c r="H1177" s="5"/>
      <c r="I1177" s="5"/>
      <c r="J1177" s="5"/>
      <c r="K1177" s="5"/>
      <c r="L1177" s="5"/>
      <c r="M1177" s="13"/>
    </row>
    <row r="1178" spans="1:13">
      <c r="A1178" s="2"/>
      <c r="B1178" s="2"/>
      <c r="C1178" s="2"/>
      <c r="D1178" s="2"/>
      <c r="E1178" s="2"/>
      <c r="F1178" s="2"/>
      <c r="G1178" s="5"/>
      <c r="H1178" s="5"/>
      <c r="I1178" s="5"/>
      <c r="J1178" s="5"/>
      <c r="K1178" s="5"/>
      <c r="L1178" s="5"/>
      <c r="M1178" s="13"/>
    </row>
    <row r="1179" spans="1:13">
      <c r="A1179" s="2"/>
      <c r="B1179" s="2"/>
      <c r="C1179" s="2"/>
      <c r="D1179" s="2"/>
      <c r="E1179" s="2"/>
      <c r="F1179" s="2"/>
      <c r="G1179" s="5"/>
      <c r="H1179" s="5"/>
      <c r="I1179" s="5"/>
      <c r="J1179" s="5"/>
      <c r="K1179" s="5"/>
      <c r="L1179" s="5"/>
      <c r="M1179" s="13"/>
    </row>
    <row r="1180" spans="1:13">
      <c r="A1180" s="2"/>
      <c r="B1180" s="2"/>
      <c r="C1180" s="2"/>
      <c r="D1180" s="2"/>
      <c r="E1180" s="2"/>
      <c r="F1180" s="2"/>
      <c r="G1180" s="5"/>
      <c r="H1180" s="5"/>
      <c r="I1180" s="5"/>
      <c r="J1180" s="5"/>
      <c r="K1180" s="5"/>
      <c r="L1180" s="5"/>
      <c r="M1180" s="13"/>
    </row>
    <row r="1181" spans="1:13">
      <c r="A1181" s="2"/>
      <c r="B1181" s="2"/>
      <c r="C1181" s="2"/>
      <c r="D1181" s="2"/>
      <c r="E1181" s="2"/>
      <c r="F1181" s="2"/>
      <c r="G1181" s="5"/>
      <c r="H1181" s="5"/>
      <c r="I1181" s="5"/>
      <c r="J1181" s="5"/>
      <c r="K1181" s="5"/>
      <c r="L1181" s="5"/>
      <c r="M1181" s="13"/>
    </row>
    <row r="1182" spans="1:13">
      <c r="A1182" s="2"/>
      <c r="B1182" s="2"/>
      <c r="C1182" s="2"/>
      <c r="D1182" s="2"/>
      <c r="E1182" s="2"/>
      <c r="F1182" s="2"/>
      <c r="G1182" s="5"/>
      <c r="H1182" s="5"/>
      <c r="I1182" s="5"/>
      <c r="J1182" s="5"/>
      <c r="K1182" s="5"/>
      <c r="L1182" s="5"/>
      <c r="M1182" s="13"/>
    </row>
    <row r="1183" spans="1:13">
      <c r="A1183" s="2"/>
      <c r="B1183" s="2"/>
      <c r="C1183" s="2"/>
      <c r="D1183" s="2"/>
      <c r="E1183" s="2"/>
      <c r="F1183" s="2"/>
      <c r="G1183" s="5"/>
      <c r="H1183" s="5"/>
      <c r="I1183" s="5"/>
      <c r="J1183" s="5"/>
      <c r="K1183" s="5"/>
      <c r="L1183" s="5"/>
      <c r="M1183" s="13"/>
    </row>
    <row r="1184" spans="1:13">
      <c r="A1184" s="2"/>
      <c r="B1184" s="2"/>
      <c r="C1184" s="2"/>
      <c r="D1184" s="2"/>
      <c r="E1184" s="2"/>
      <c r="F1184" s="2"/>
      <c r="G1184" s="5"/>
      <c r="H1184" s="5"/>
      <c r="I1184" s="5"/>
      <c r="J1184" s="5"/>
      <c r="K1184" s="5"/>
      <c r="L1184" s="5"/>
      <c r="M1184" s="13"/>
    </row>
    <row r="1185" spans="1:13">
      <c r="A1185" s="2"/>
      <c r="B1185" s="2"/>
      <c r="C1185" s="2"/>
      <c r="D1185" s="2"/>
      <c r="E1185" s="2"/>
      <c r="F1185" s="2"/>
      <c r="G1185" s="5"/>
      <c r="H1185" s="5"/>
      <c r="I1185" s="5"/>
      <c r="J1185" s="5"/>
      <c r="K1185" s="5"/>
      <c r="L1185" s="5"/>
      <c r="M1185" s="13"/>
    </row>
    <row r="1186" spans="1:13">
      <c r="A1186" s="2"/>
      <c r="B1186" s="2"/>
      <c r="C1186" s="2"/>
      <c r="D1186" s="2"/>
      <c r="E1186" s="2"/>
      <c r="F1186" s="2"/>
      <c r="G1186" s="5"/>
      <c r="H1186" s="5"/>
      <c r="I1186" s="5"/>
      <c r="J1186" s="5"/>
      <c r="K1186" s="5"/>
      <c r="L1186" s="5"/>
      <c r="M1186" s="13"/>
    </row>
    <row r="1187" spans="1:13">
      <c r="A1187" s="2"/>
      <c r="B1187" s="2"/>
      <c r="C1187" s="2"/>
      <c r="D1187" s="2"/>
      <c r="E1187" s="2"/>
      <c r="F1187" s="2"/>
      <c r="G1187" s="5"/>
      <c r="H1187" s="5"/>
      <c r="I1187" s="5"/>
      <c r="J1187" s="5"/>
      <c r="K1187" s="5"/>
      <c r="L1187" s="5"/>
      <c r="M1187" s="13"/>
    </row>
    <row r="1188" spans="1:13">
      <c r="A1188" s="2"/>
      <c r="B1188" s="2"/>
      <c r="C1188" s="2"/>
      <c r="D1188" s="2"/>
      <c r="E1188" s="2"/>
      <c r="F1188" s="2"/>
      <c r="G1188" s="5"/>
      <c r="H1188" s="5"/>
      <c r="I1188" s="5"/>
      <c r="J1188" s="5"/>
      <c r="K1188" s="5"/>
      <c r="L1188" s="5"/>
      <c r="M1188" s="13"/>
    </row>
    <row r="1189" spans="1:13">
      <c r="A1189" s="2"/>
      <c r="B1189" s="2"/>
      <c r="C1189" s="2"/>
      <c r="D1189" s="2"/>
      <c r="E1189" s="2"/>
      <c r="F1189" s="2"/>
      <c r="G1189" s="5"/>
      <c r="H1189" s="5"/>
      <c r="I1189" s="5"/>
      <c r="J1189" s="5"/>
      <c r="K1189" s="5"/>
      <c r="L1189" s="5"/>
      <c r="M1189" s="13"/>
    </row>
    <row r="1190" spans="1:13">
      <c r="A1190" s="2"/>
      <c r="B1190" s="2"/>
      <c r="C1190" s="2"/>
      <c r="D1190" s="2"/>
      <c r="E1190" s="2"/>
      <c r="F1190" s="2"/>
      <c r="G1190" s="5"/>
      <c r="H1190" s="5"/>
      <c r="I1190" s="5"/>
      <c r="J1190" s="5"/>
      <c r="K1190" s="5"/>
      <c r="L1190" s="5"/>
      <c r="M1190" s="13"/>
    </row>
    <row r="1191" spans="1:13">
      <c r="A1191" s="2"/>
      <c r="B1191" s="2"/>
      <c r="C1191" s="2"/>
      <c r="D1191" s="2"/>
      <c r="E1191" s="2"/>
      <c r="F1191" s="2"/>
      <c r="G1191" s="5"/>
      <c r="H1191" s="5"/>
      <c r="I1191" s="5"/>
      <c r="J1191" s="5"/>
      <c r="K1191" s="5"/>
      <c r="L1191" s="5"/>
      <c r="M1191" s="13"/>
    </row>
    <row r="1192" spans="1:13">
      <c r="A1192" s="2"/>
      <c r="B1192" s="2"/>
      <c r="C1192" s="2"/>
      <c r="D1192" s="2"/>
      <c r="E1192" s="2"/>
      <c r="F1192" s="2"/>
      <c r="G1192" s="5"/>
      <c r="H1192" s="5"/>
      <c r="I1192" s="5"/>
      <c r="J1192" s="5"/>
      <c r="K1192" s="5"/>
      <c r="L1192" s="5"/>
      <c r="M1192" s="13"/>
    </row>
    <row r="1193" spans="1:13">
      <c r="A1193" s="2"/>
      <c r="B1193" s="2"/>
      <c r="C1193" s="2"/>
      <c r="D1193" s="2"/>
      <c r="E1193" s="2"/>
      <c r="F1193" s="2"/>
      <c r="G1193" s="5"/>
      <c r="H1193" s="5"/>
      <c r="I1193" s="5"/>
      <c r="J1193" s="5"/>
      <c r="K1193" s="5"/>
      <c r="L1193" s="5"/>
      <c r="M1193" s="13"/>
    </row>
    <row r="1194" spans="1:13">
      <c r="A1194" s="2"/>
      <c r="B1194" s="2"/>
      <c r="C1194" s="2"/>
      <c r="D1194" s="2"/>
      <c r="E1194" s="2"/>
      <c r="F1194" s="2"/>
      <c r="G1194" s="5"/>
      <c r="H1194" s="5"/>
      <c r="I1194" s="5"/>
      <c r="J1194" s="5"/>
      <c r="K1194" s="5"/>
      <c r="L1194" s="5"/>
      <c r="M1194" s="13"/>
    </row>
    <row r="1195" spans="1:13">
      <c r="A1195" s="2"/>
      <c r="B1195" s="2"/>
      <c r="C1195" s="2"/>
      <c r="D1195" s="2"/>
      <c r="E1195" s="2"/>
      <c r="F1195" s="2"/>
      <c r="G1195" s="5"/>
      <c r="H1195" s="5"/>
      <c r="I1195" s="5"/>
      <c r="J1195" s="5"/>
      <c r="K1195" s="5"/>
      <c r="L1195" s="5"/>
      <c r="M1195" s="13"/>
    </row>
    <row r="1196" spans="1:13">
      <c r="A1196" s="2"/>
      <c r="B1196" s="2"/>
      <c r="C1196" s="2"/>
      <c r="D1196" s="2"/>
      <c r="E1196" s="2"/>
      <c r="F1196" s="2"/>
      <c r="G1196" s="5"/>
      <c r="H1196" s="5"/>
      <c r="I1196" s="5"/>
      <c r="J1196" s="5"/>
      <c r="K1196" s="5"/>
      <c r="L1196" s="5"/>
      <c r="M1196" s="13"/>
    </row>
    <row r="1197" spans="1:13">
      <c r="A1197" s="2"/>
      <c r="B1197" s="2"/>
      <c r="C1197" s="2"/>
      <c r="D1197" s="2"/>
      <c r="E1197" s="2"/>
      <c r="F1197" s="2"/>
      <c r="G1197" s="5"/>
      <c r="H1197" s="5"/>
      <c r="I1197" s="5"/>
      <c r="J1197" s="5"/>
      <c r="K1197" s="5"/>
      <c r="L1197" s="5"/>
      <c r="M1197" s="13"/>
    </row>
    <row r="1198" spans="1:13">
      <c r="A1198" s="2"/>
      <c r="B1198" s="2"/>
      <c r="C1198" s="2"/>
      <c r="D1198" s="2"/>
      <c r="E1198" s="2"/>
      <c r="F1198" s="2"/>
      <c r="G1198" s="5"/>
      <c r="H1198" s="5"/>
      <c r="I1198" s="5"/>
      <c r="J1198" s="5"/>
      <c r="K1198" s="5"/>
      <c r="L1198" s="5"/>
      <c r="M1198" s="13"/>
    </row>
    <row r="1199" spans="1:13">
      <c r="A1199" s="2"/>
      <c r="B1199" s="2"/>
      <c r="C1199" s="2"/>
      <c r="D1199" s="2"/>
      <c r="E1199" s="2"/>
      <c r="F1199" s="2"/>
      <c r="G1199" s="5"/>
      <c r="H1199" s="5"/>
      <c r="I1199" s="5"/>
      <c r="J1199" s="5"/>
      <c r="K1199" s="5"/>
      <c r="L1199" s="5"/>
      <c r="M1199" s="13"/>
    </row>
    <row r="1200" spans="1:13">
      <c r="A1200" s="2"/>
      <c r="B1200" s="2"/>
      <c r="C1200" s="2"/>
      <c r="D1200" s="2"/>
      <c r="E1200" s="2"/>
      <c r="F1200" s="2"/>
      <c r="G1200" s="5"/>
      <c r="H1200" s="5"/>
      <c r="I1200" s="5"/>
      <c r="J1200" s="5"/>
      <c r="K1200" s="5"/>
      <c r="L1200" s="5"/>
      <c r="M1200" s="13"/>
    </row>
    <row r="1201" spans="1:13">
      <c r="A1201" s="2"/>
      <c r="B1201" s="2"/>
      <c r="C1201" s="2"/>
      <c r="D1201" s="2"/>
      <c r="E1201" s="2"/>
      <c r="F1201" s="2"/>
      <c r="G1201" s="5"/>
      <c r="H1201" s="5"/>
      <c r="I1201" s="5"/>
      <c r="J1201" s="5"/>
      <c r="K1201" s="5"/>
      <c r="L1201" s="5"/>
      <c r="M1201" s="13"/>
    </row>
    <row r="1202" spans="1:13">
      <c r="A1202" s="2"/>
      <c r="B1202" s="2"/>
      <c r="C1202" s="2"/>
      <c r="D1202" s="2"/>
      <c r="E1202" s="2"/>
      <c r="F1202" s="2"/>
      <c r="G1202" s="5"/>
      <c r="H1202" s="5"/>
      <c r="I1202" s="5"/>
      <c r="J1202" s="5"/>
      <c r="K1202" s="5"/>
      <c r="L1202" s="5"/>
      <c r="M1202" s="13"/>
    </row>
    <row r="1203" spans="1:13">
      <c r="A1203" s="2"/>
      <c r="B1203" s="2"/>
      <c r="C1203" s="2"/>
      <c r="D1203" s="2"/>
      <c r="E1203" s="2"/>
      <c r="F1203" s="2"/>
      <c r="G1203" s="5"/>
      <c r="H1203" s="5"/>
      <c r="I1203" s="5"/>
      <c r="J1203" s="5"/>
      <c r="K1203" s="5"/>
      <c r="L1203" s="5"/>
      <c r="M1203" s="13"/>
    </row>
    <row r="1204" spans="1:13">
      <c r="A1204" s="2"/>
      <c r="B1204" s="2"/>
      <c r="C1204" s="2"/>
      <c r="D1204" s="2"/>
      <c r="E1204" s="2"/>
      <c r="F1204" s="2"/>
      <c r="G1204" s="5"/>
      <c r="H1204" s="5"/>
      <c r="I1204" s="5"/>
      <c r="J1204" s="5"/>
      <c r="K1204" s="5"/>
      <c r="L1204" s="5"/>
      <c r="M1204" s="13"/>
    </row>
    <row r="1205" spans="1:13">
      <c r="A1205" s="2"/>
      <c r="B1205" s="2"/>
      <c r="C1205" s="2"/>
      <c r="D1205" s="2"/>
      <c r="E1205" s="2"/>
      <c r="F1205" s="2"/>
      <c r="G1205" s="5"/>
      <c r="H1205" s="5"/>
      <c r="I1205" s="5"/>
      <c r="J1205" s="5"/>
      <c r="K1205" s="5"/>
      <c r="L1205" s="5"/>
      <c r="M1205" s="13"/>
    </row>
    <row r="1206" spans="1:13">
      <c r="A1206" s="2"/>
      <c r="B1206" s="2"/>
      <c r="C1206" s="2"/>
      <c r="D1206" s="2"/>
      <c r="E1206" s="2"/>
      <c r="F1206" s="2"/>
      <c r="G1206" s="5"/>
      <c r="H1206" s="5"/>
      <c r="I1206" s="5"/>
      <c r="J1206" s="5"/>
      <c r="K1206" s="5"/>
      <c r="L1206" s="5"/>
      <c r="M1206" s="13"/>
    </row>
    <row r="1207" spans="1:13">
      <c r="A1207" s="2"/>
      <c r="B1207" s="2"/>
      <c r="C1207" s="2"/>
      <c r="D1207" s="2"/>
      <c r="E1207" s="2"/>
      <c r="F1207" s="2"/>
      <c r="G1207" s="5"/>
      <c r="H1207" s="5"/>
      <c r="I1207" s="5"/>
      <c r="J1207" s="5"/>
      <c r="K1207" s="5"/>
      <c r="L1207" s="5"/>
      <c r="M1207" s="13"/>
    </row>
    <row r="1208" spans="1:13">
      <c r="A1208" s="2"/>
      <c r="B1208" s="2"/>
      <c r="C1208" s="2"/>
      <c r="D1208" s="2"/>
      <c r="E1208" s="2"/>
      <c r="F1208" s="2"/>
      <c r="G1208" s="5"/>
      <c r="H1208" s="5"/>
      <c r="I1208" s="5"/>
      <c r="J1208" s="5"/>
      <c r="K1208" s="5"/>
      <c r="L1208" s="5"/>
      <c r="M1208" s="13"/>
    </row>
    <row r="1209" spans="1:13">
      <c r="A1209" s="2"/>
      <c r="B1209" s="2"/>
      <c r="C1209" s="2"/>
      <c r="D1209" s="2"/>
      <c r="E1209" s="2"/>
      <c r="F1209" s="2"/>
      <c r="G1209" s="5"/>
      <c r="H1209" s="5"/>
      <c r="I1209" s="5"/>
      <c r="J1209" s="5"/>
      <c r="K1209" s="5"/>
      <c r="L1209" s="5"/>
      <c r="M1209" s="13"/>
    </row>
    <row r="1210" spans="1:13">
      <c r="A1210" s="2"/>
      <c r="B1210" s="2"/>
      <c r="C1210" s="2"/>
      <c r="D1210" s="2"/>
      <c r="E1210" s="2"/>
      <c r="F1210" s="2"/>
      <c r="G1210" s="5"/>
      <c r="H1210" s="5"/>
      <c r="I1210" s="5"/>
      <c r="J1210" s="5"/>
      <c r="K1210" s="5"/>
      <c r="L1210" s="5"/>
      <c r="M1210" s="13"/>
    </row>
    <row r="1211" spans="1:13">
      <c r="A1211" s="2"/>
      <c r="B1211" s="2"/>
      <c r="C1211" s="2"/>
      <c r="D1211" s="2"/>
      <c r="E1211" s="2"/>
      <c r="F1211" s="2"/>
      <c r="G1211" s="5"/>
      <c r="H1211" s="5"/>
      <c r="I1211" s="5"/>
      <c r="J1211" s="5"/>
      <c r="K1211" s="5"/>
      <c r="L1211" s="5"/>
      <c r="M1211" s="13"/>
    </row>
    <row r="1212" spans="1:13">
      <c r="A1212" s="2"/>
      <c r="B1212" s="2"/>
      <c r="C1212" s="2"/>
      <c r="D1212" s="2"/>
      <c r="E1212" s="2"/>
      <c r="F1212" s="2"/>
      <c r="G1212" s="5"/>
      <c r="H1212" s="5"/>
      <c r="I1212" s="5"/>
      <c r="J1212" s="5"/>
      <c r="K1212" s="5"/>
      <c r="L1212" s="5"/>
      <c r="M1212" s="13"/>
    </row>
    <row r="1213" spans="1:13">
      <c r="A1213" s="2"/>
      <c r="B1213" s="2"/>
      <c r="C1213" s="2"/>
      <c r="D1213" s="2"/>
      <c r="E1213" s="2"/>
      <c r="F1213" s="2"/>
      <c r="G1213" s="5"/>
      <c r="H1213" s="5"/>
      <c r="I1213" s="5"/>
      <c r="J1213" s="5"/>
      <c r="K1213" s="5"/>
      <c r="L1213" s="5"/>
      <c r="M1213" s="13"/>
    </row>
    <row r="1214" spans="1:13">
      <c r="A1214" s="2"/>
      <c r="B1214" s="2"/>
      <c r="C1214" s="2"/>
      <c r="D1214" s="2"/>
      <c r="E1214" s="2"/>
      <c r="F1214" s="2"/>
      <c r="G1214" s="5"/>
      <c r="H1214" s="5"/>
      <c r="I1214" s="5"/>
      <c r="J1214" s="5"/>
      <c r="K1214" s="5"/>
      <c r="L1214" s="5"/>
      <c r="M1214" s="13"/>
    </row>
    <row r="1215" spans="1:13">
      <c r="A1215" s="2"/>
      <c r="B1215" s="2"/>
      <c r="C1215" s="2"/>
      <c r="D1215" s="2"/>
      <c r="E1215" s="2"/>
      <c r="F1215" s="2"/>
      <c r="G1215" s="5"/>
      <c r="H1215" s="5"/>
      <c r="I1215" s="5"/>
      <c r="J1215" s="5"/>
      <c r="K1215" s="5"/>
      <c r="L1215" s="5"/>
      <c r="M1215" s="13"/>
    </row>
    <row r="1216" spans="1:13">
      <c r="A1216" s="2"/>
      <c r="B1216" s="2"/>
      <c r="C1216" s="2"/>
      <c r="D1216" s="2"/>
      <c r="E1216" s="2"/>
      <c r="F1216" s="2"/>
      <c r="G1216" s="5"/>
      <c r="H1216" s="5"/>
      <c r="I1216" s="5"/>
      <c r="J1216" s="5"/>
      <c r="K1216" s="5"/>
      <c r="L1216" s="5"/>
      <c r="M1216" s="13"/>
    </row>
    <row r="1217" spans="1:13">
      <c r="A1217" s="2"/>
      <c r="B1217" s="2"/>
      <c r="C1217" s="2"/>
      <c r="D1217" s="2"/>
      <c r="E1217" s="2"/>
      <c r="F1217" s="2"/>
      <c r="G1217" s="5"/>
      <c r="H1217" s="5"/>
      <c r="I1217" s="5"/>
      <c r="J1217" s="5"/>
      <c r="K1217" s="5"/>
      <c r="L1217" s="5"/>
      <c r="M1217" s="13"/>
    </row>
    <row r="1218" spans="1:13">
      <c r="A1218" s="2"/>
      <c r="B1218" s="2"/>
      <c r="C1218" s="2"/>
      <c r="D1218" s="2"/>
      <c r="E1218" s="2"/>
      <c r="F1218" s="2"/>
      <c r="G1218" s="5"/>
      <c r="H1218" s="5"/>
      <c r="I1218" s="5"/>
      <c r="J1218" s="5"/>
      <c r="K1218" s="5"/>
      <c r="L1218" s="5"/>
      <c r="M1218" s="13"/>
    </row>
    <row r="1219" spans="1:13">
      <c r="A1219" s="2"/>
      <c r="B1219" s="2"/>
      <c r="C1219" s="2"/>
      <c r="D1219" s="2"/>
      <c r="E1219" s="2"/>
      <c r="F1219" s="2"/>
      <c r="G1219" s="5"/>
      <c r="H1219" s="5"/>
      <c r="I1219" s="5"/>
      <c r="J1219" s="5"/>
      <c r="K1219" s="5"/>
      <c r="L1219" s="5"/>
      <c r="M1219" s="13"/>
    </row>
    <row r="1220" spans="1:13">
      <c r="A1220" s="2"/>
      <c r="B1220" s="2"/>
      <c r="C1220" s="2"/>
      <c r="D1220" s="2"/>
      <c r="E1220" s="2"/>
      <c r="F1220" s="2"/>
      <c r="G1220" s="5"/>
      <c r="H1220" s="5"/>
      <c r="I1220" s="5"/>
      <c r="J1220" s="5"/>
      <c r="K1220" s="5"/>
      <c r="L1220" s="5"/>
      <c r="M1220" s="13"/>
    </row>
    <row r="1221" spans="1:13">
      <c r="A1221" s="2"/>
      <c r="B1221" s="2"/>
      <c r="C1221" s="2"/>
      <c r="D1221" s="2"/>
      <c r="E1221" s="2"/>
      <c r="F1221" s="2"/>
      <c r="G1221" s="5"/>
      <c r="H1221" s="5"/>
      <c r="I1221" s="5"/>
      <c r="J1221" s="5"/>
      <c r="K1221" s="5"/>
      <c r="L1221" s="5"/>
      <c r="M1221" s="13"/>
    </row>
    <row r="1222" spans="1:13">
      <c r="A1222" s="2"/>
      <c r="B1222" s="2"/>
      <c r="C1222" s="2"/>
      <c r="D1222" s="2"/>
      <c r="E1222" s="2"/>
      <c r="F1222" s="2"/>
      <c r="G1222" s="5"/>
      <c r="H1222" s="5"/>
      <c r="I1222" s="5"/>
      <c r="J1222" s="5"/>
      <c r="K1222" s="5"/>
      <c r="L1222" s="5"/>
      <c r="M1222" s="13"/>
    </row>
    <row r="1223" spans="1:13">
      <c r="A1223" s="2"/>
      <c r="B1223" s="2"/>
      <c r="C1223" s="2"/>
      <c r="D1223" s="2"/>
      <c r="E1223" s="2"/>
      <c r="F1223" s="2"/>
      <c r="G1223" s="5"/>
      <c r="H1223" s="5"/>
      <c r="I1223" s="5"/>
      <c r="J1223" s="5"/>
      <c r="K1223" s="5"/>
      <c r="L1223" s="5"/>
      <c r="M1223" s="13"/>
    </row>
    <row r="1224" spans="1:13">
      <c r="A1224" s="2"/>
      <c r="B1224" s="2"/>
      <c r="C1224" s="2"/>
      <c r="D1224" s="2"/>
      <c r="E1224" s="2"/>
      <c r="F1224" s="2"/>
      <c r="G1224" s="5"/>
      <c r="H1224" s="5"/>
      <c r="I1224" s="5"/>
      <c r="J1224" s="5"/>
      <c r="K1224" s="5"/>
      <c r="L1224" s="5"/>
      <c r="M1224" s="13"/>
    </row>
    <row r="1225" spans="1:13">
      <c r="A1225" s="2"/>
      <c r="B1225" s="2"/>
      <c r="C1225" s="2"/>
      <c r="D1225" s="2"/>
      <c r="E1225" s="2"/>
      <c r="F1225" s="2"/>
      <c r="G1225" s="5"/>
      <c r="H1225" s="5"/>
      <c r="I1225" s="5"/>
      <c r="J1225" s="5"/>
      <c r="K1225" s="5"/>
      <c r="L1225" s="5"/>
      <c r="M1225" s="13"/>
    </row>
    <row r="1226" spans="1:13">
      <c r="A1226" s="2"/>
      <c r="B1226" s="2"/>
      <c r="C1226" s="2"/>
      <c r="D1226" s="2"/>
      <c r="E1226" s="2"/>
      <c r="F1226" s="2"/>
      <c r="G1226" s="5"/>
      <c r="H1226" s="5"/>
      <c r="I1226" s="5"/>
      <c r="J1226" s="5"/>
      <c r="K1226" s="5"/>
      <c r="L1226" s="5"/>
      <c r="M1226" s="13"/>
    </row>
    <row r="1227" spans="1:13">
      <c r="A1227" s="2"/>
      <c r="B1227" s="2"/>
      <c r="C1227" s="2"/>
      <c r="D1227" s="2"/>
      <c r="E1227" s="2"/>
      <c r="F1227" s="2"/>
      <c r="G1227" s="5"/>
      <c r="H1227" s="5"/>
      <c r="I1227" s="5"/>
      <c r="J1227" s="5"/>
      <c r="K1227" s="5"/>
      <c r="L1227" s="5"/>
      <c r="M1227" s="13"/>
    </row>
    <row r="1228" spans="1:13">
      <c r="A1228" s="2"/>
      <c r="B1228" s="2"/>
      <c r="C1228" s="2"/>
      <c r="D1228" s="2"/>
      <c r="E1228" s="2"/>
      <c r="F1228" s="2"/>
      <c r="G1228" s="5"/>
      <c r="H1228" s="5"/>
      <c r="I1228" s="5"/>
      <c r="J1228" s="5"/>
      <c r="K1228" s="5"/>
      <c r="L1228" s="5"/>
      <c r="M1228" s="13"/>
    </row>
    <row r="1229" spans="1:13">
      <c r="A1229" s="2"/>
      <c r="B1229" s="2"/>
      <c r="C1229" s="2"/>
      <c r="D1229" s="2"/>
      <c r="E1229" s="2"/>
      <c r="F1229" s="2"/>
      <c r="G1229" s="5"/>
      <c r="H1229" s="5"/>
      <c r="I1229" s="5"/>
      <c r="J1229" s="5"/>
      <c r="K1229" s="5"/>
      <c r="L1229" s="5"/>
      <c r="M1229" s="13"/>
    </row>
    <row r="1230" spans="1:13">
      <c r="A1230" s="2"/>
      <c r="B1230" s="2"/>
      <c r="C1230" s="2"/>
      <c r="D1230" s="2"/>
      <c r="E1230" s="2"/>
      <c r="F1230" s="2"/>
      <c r="G1230" s="5"/>
      <c r="H1230" s="5"/>
      <c r="I1230" s="5"/>
      <c r="J1230" s="5"/>
      <c r="K1230" s="5"/>
      <c r="L1230" s="5"/>
      <c r="M1230" s="13"/>
    </row>
    <row r="1231" spans="1:13">
      <c r="A1231" s="2"/>
      <c r="B1231" s="2"/>
      <c r="C1231" s="2"/>
      <c r="D1231" s="2"/>
      <c r="E1231" s="2"/>
      <c r="F1231" s="2"/>
      <c r="G1231" s="5"/>
      <c r="H1231" s="5"/>
      <c r="I1231" s="5"/>
      <c r="J1231" s="5"/>
      <c r="K1231" s="5"/>
      <c r="L1231" s="5"/>
      <c r="M1231" s="13"/>
    </row>
    <row r="1232" spans="1:13">
      <c r="A1232" s="2"/>
      <c r="B1232" s="2"/>
      <c r="C1232" s="2"/>
      <c r="D1232" s="2"/>
      <c r="E1232" s="2"/>
      <c r="F1232" s="2"/>
      <c r="G1232" s="5"/>
      <c r="H1232" s="5"/>
      <c r="I1232" s="5"/>
      <c r="J1232" s="5"/>
      <c r="K1232" s="5"/>
      <c r="L1232" s="5"/>
      <c r="M1232" s="13"/>
    </row>
    <row r="1233" spans="1:13">
      <c r="A1233" s="2"/>
      <c r="B1233" s="2"/>
      <c r="C1233" s="2"/>
      <c r="D1233" s="2"/>
      <c r="E1233" s="2"/>
      <c r="F1233" s="2"/>
      <c r="G1233" s="5"/>
      <c r="H1233" s="5"/>
      <c r="I1233" s="5"/>
      <c r="J1233" s="5"/>
      <c r="K1233" s="5"/>
      <c r="L1233" s="5"/>
      <c r="M1233" s="13"/>
    </row>
    <row r="1234" spans="1:13">
      <c r="A1234" s="2"/>
      <c r="B1234" s="2"/>
      <c r="C1234" s="2"/>
      <c r="D1234" s="2"/>
      <c r="E1234" s="2"/>
      <c r="F1234" s="2"/>
      <c r="G1234" s="5"/>
      <c r="H1234" s="5"/>
      <c r="I1234" s="5"/>
      <c r="J1234" s="5"/>
      <c r="K1234" s="5"/>
      <c r="L1234" s="5"/>
      <c r="M1234" s="13"/>
    </row>
    <row r="1235" spans="1:13">
      <c r="A1235" s="2"/>
      <c r="B1235" s="2"/>
      <c r="C1235" s="2"/>
      <c r="D1235" s="2"/>
      <c r="E1235" s="2"/>
      <c r="F1235" s="2"/>
      <c r="G1235" s="5"/>
      <c r="H1235" s="5"/>
      <c r="I1235" s="5"/>
      <c r="J1235" s="5"/>
      <c r="K1235" s="5"/>
      <c r="L1235" s="5"/>
      <c r="M1235" s="13"/>
    </row>
    <row r="1236" spans="1:13">
      <c r="A1236" s="2"/>
      <c r="B1236" s="2"/>
      <c r="C1236" s="2"/>
      <c r="D1236" s="2"/>
      <c r="E1236" s="2"/>
      <c r="F1236" s="2"/>
      <c r="G1236" s="5"/>
      <c r="H1236" s="5"/>
      <c r="I1236" s="5"/>
      <c r="J1236" s="5"/>
      <c r="K1236" s="5"/>
      <c r="L1236" s="5"/>
      <c r="M1236" s="13"/>
    </row>
    <row r="1237" spans="1:13">
      <c r="A1237" s="2"/>
      <c r="B1237" s="2"/>
      <c r="C1237" s="2"/>
      <c r="D1237" s="2"/>
      <c r="E1237" s="2"/>
      <c r="F1237" s="2"/>
      <c r="G1237" s="5"/>
      <c r="H1237" s="5"/>
      <c r="I1237" s="5"/>
      <c r="J1237" s="5"/>
      <c r="K1237" s="5"/>
      <c r="L1237" s="5"/>
      <c r="M1237" s="13"/>
    </row>
    <row r="1238" spans="1:13">
      <c r="A1238" s="2"/>
      <c r="B1238" s="2"/>
      <c r="C1238" s="2"/>
      <c r="D1238" s="2"/>
      <c r="E1238" s="2"/>
      <c r="F1238" s="2"/>
      <c r="G1238" s="5"/>
      <c r="H1238" s="5"/>
      <c r="I1238" s="5"/>
      <c r="J1238" s="5"/>
      <c r="K1238" s="5"/>
      <c r="L1238" s="5"/>
      <c r="M1238" s="13"/>
    </row>
    <row r="1239" spans="1:13">
      <c r="A1239" s="2"/>
      <c r="B1239" s="2"/>
      <c r="C1239" s="2"/>
      <c r="D1239" s="2"/>
      <c r="E1239" s="2"/>
      <c r="F1239" s="2"/>
      <c r="G1239" s="5"/>
      <c r="H1239" s="5"/>
      <c r="I1239" s="5"/>
      <c r="J1239" s="5"/>
      <c r="K1239" s="5"/>
      <c r="L1239" s="5"/>
      <c r="M1239" s="13"/>
    </row>
    <row r="1240" spans="1:13">
      <c r="A1240" s="2"/>
      <c r="B1240" s="2"/>
      <c r="C1240" s="2"/>
      <c r="D1240" s="2"/>
      <c r="E1240" s="2"/>
      <c r="F1240" s="2"/>
      <c r="G1240" s="5"/>
      <c r="H1240" s="5"/>
      <c r="I1240" s="5"/>
      <c r="J1240" s="5"/>
      <c r="K1240" s="5"/>
      <c r="L1240" s="5"/>
      <c r="M1240" s="13"/>
    </row>
    <row r="1241" spans="1:13">
      <c r="A1241" s="2"/>
      <c r="B1241" s="2"/>
      <c r="C1241" s="2"/>
      <c r="D1241" s="2"/>
      <c r="E1241" s="2"/>
      <c r="F1241" s="2"/>
      <c r="G1241" s="5"/>
      <c r="H1241" s="5"/>
      <c r="I1241" s="5"/>
      <c r="J1241" s="5"/>
      <c r="K1241" s="5"/>
      <c r="L1241" s="5"/>
      <c r="M1241" s="13"/>
    </row>
    <row r="1242" spans="1:13">
      <c r="A1242" s="2"/>
      <c r="B1242" s="2"/>
      <c r="C1242" s="2"/>
      <c r="D1242" s="2"/>
      <c r="E1242" s="2"/>
      <c r="F1242" s="2"/>
      <c r="G1242" s="5"/>
      <c r="H1242" s="5"/>
      <c r="I1242" s="5"/>
      <c r="J1242" s="5"/>
      <c r="K1242" s="5"/>
      <c r="L1242" s="5"/>
      <c r="M1242" s="13"/>
    </row>
    <row r="1243" spans="1:13">
      <c r="A1243" s="2"/>
      <c r="B1243" s="2"/>
      <c r="C1243" s="2"/>
      <c r="D1243" s="2"/>
      <c r="E1243" s="2"/>
      <c r="F1243" s="2"/>
      <c r="G1243" s="5"/>
      <c r="H1243" s="5"/>
      <c r="I1243" s="5"/>
      <c r="J1243" s="5"/>
      <c r="K1243" s="5"/>
      <c r="L1243" s="5"/>
      <c r="M1243" s="13"/>
    </row>
    <row r="1244" spans="1:13">
      <c r="A1244" s="2"/>
      <c r="B1244" s="2"/>
      <c r="C1244" s="2"/>
      <c r="D1244" s="2"/>
      <c r="E1244" s="2"/>
      <c r="F1244" s="2"/>
      <c r="G1244" s="5"/>
      <c r="H1244" s="5"/>
      <c r="I1244" s="5"/>
      <c r="J1244" s="5"/>
      <c r="K1244" s="5"/>
      <c r="L1244" s="5"/>
      <c r="M1244" s="13"/>
    </row>
    <row r="1245" spans="1:13">
      <c r="A1245" s="2"/>
      <c r="B1245" s="2"/>
      <c r="C1245" s="2"/>
      <c r="D1245" s="2"/>
      <c r="E1245" s="2"/>
      <c r="F1245" s="2"/>
      <c r="G1245" s="5"/>
      <c r="H1245" s="5"/>
      <c r="I1245" s="5"/>
      <c r="J1245" s="5"/>
      <c r="K1245" s="5"/>
      <c r="L1245" s="5"/>
      <c r="M1245" s="13"/>
    </row>
    <row r="1246" spans="1:13">
      <c r="A1246" s="2"/>
      <c r="B1246" s="2"/>
      <c r="C1246" s="2"/>
      <c r="D1246" s="2"/>
      <c r="E1246" s="2"/>
      <c r="F1246" s="2"/>
      <c r="G1246" s="5"/>
      <c r="H1246" s="5"/>
      <c r="I1246" s="5"/>
      <c r="J1246" s="5"/>
      <c r="K1246" s="5"/>
      <c r="L1246" s="5"/>
      <c r="M1246" s="13"/>
    </row>
    <row r="1247" spans="1:13">
      <c r="A1247" s="2"/>
      <c r="B1247" s="2"/>
      <c r="C1247" s="2"/>
      <c r="D1247" s="2"/>
      <c r="E1247" s="2"/>
      <c r="F1247" s="2"/>
      <c r="G1247" s="5"/>
      <c r="H1247" s="5"/>
      <c r="I1247" s="5"/>
      <c r="J1247" s="5"/>
      <c r="K1247" s="5"/>
      <c r="L1247" s="5"/>
      <c r="M1247" s="13"/>
    </row>
    <row r="1248" spans="1:13">
      <c r="A1248" s="2"/>
      <c r="B1248" s="2"/>
      <c r="C1248" s="2"/>
      <c r="D1248" s="2"/>
      <c r="E1248" s="2"/>
      <c r="F1248" s="2"/>
      <c r="G1248" s="5"/>
      <c r="H1248" s="5"/>
      <c r="I1248" s="5"/>
      <c r="J1248" s="5"/>
      <c r="K1248" s="5"/>
      <c r="L1248" s="5"/>
      <c r="M1248" s="13"/>
    </row>
    <row r="1249" spans="1:13">
      <c r="A1249" s="2"/>
      <c r="B1249" s="2"/>
      <c r="C1249" s="2"/>
      <c r="D1249" s="2"/>
      <c r="E1249" s="2"/>
      <c r="F1249" s="2"/>
      <c r="G1249" s="5"/>
      <c r="H1249" s="5"/>
      <c r="I1249" s="5"/>
      <c r="J1249" s="5"/>
      <c r="K1249" s="5"/>
      <c r="L1249" s="5"/>
      <c r="M1249" s="13"/>
    </row>
    <row r="1250" spans="1:13">
      <c r="A1250" s="2"/>
      <c r="B1250" s="2"/>
      <c r="C1250" s="2"/>
      <c r="D1250" s="2"/>
      <c r="E1250" s="2"/>
      <c r="F1250" s="2"/>
      <c r="G1250" s="5"/>
      <c r="H1250" s="5"/>
      <c r="I1250" s="5"/>
      <c r="J1250" s="5"/>
      <c r="K1250" s="5"/>
      <c r="L1250" s="5"/>
      <c r="M1250" s="13"/>
    </row>
    <row r="1251" spans="1:13">
      <c r="A1251" s="2"/>
      <c r="B1251" s="2"/>
      <c r="C1251" s="2"/>
      <c r="D1251" s="2"/>
      <c r="E1251" s="2"/>
      <c r="F1251" s="2"/>
      <c r="G1251" s="5"/>
      <c r="H1251" s="5"/>
      <c r="I1251" s="5"/>
      <c r="J1251" s="5"/>
      <c r="K1251" s="5"/>
      <c r="L1251" s="5"/>
      <c r="M1251" s="13"/>
    </row>
    <row r="1252" spans="1:13">
      <c r="A1252" s="2"/>
      <c r="B1252" s="2"/>
      <c r="C1252" s="2"/>
      <c r="D1252" s="2"/>
      <c r="E1252" s="2"/>
      <c r="F1252" s="2"/>
      <c r="G1252" s="5"/>
      <c r="H1252" s="5"/>
      <c r="I1252" s="5"/>
      <c r="J1252" s="5"/>
      <c r="K1252" s="5"/>
      <c r="L1252" s="5"/>
      <c r="M1252" s="13"/>
    </row>
    <row r="1253" spans="1:13">
      <c r="A1253" s="2"/>
      <c r="B1253" s="2"/>
      <c r="C1253" s="2"/>
      <c r="D1253" s="2"/>
      <c r="E1253" s="2"/>
      <c r="F1253" s="2"/>
      <c r="G1253" s="5"/>
      <c r="H1253" s="5"/>
      <c r="I1253" s="5"/>
      <c r="J1253" s="5"/>
      <c r="K1253" s="5"/>
      <c r="L1253" s="5"/>
      <c r="M1253" s="13"/>
    </row>
    <row r="1254" spans="1:13">
      <c r="A1254" s="2"/>
      <c r="B1254" s="2"/>
      <c r="C1254" s="2"/>
      <c r="D1254" s="2"/>
      <c r="E1254" s="2"/>
      <c r="F1254" s="2"/>
      <c r="G1254" s="5"/>
      <c r="H1254" s="5"/>
      <c r="I1254" s="5"/>
      <c r="J1254" s="5"/>
      <c r="K1254" s="5"/>
      <c r="L1254" s="5"/>
      <c r="M1254" s="13"/>
    </row>
    <row r="1255" spans="1:13">
      <c r="A1255" s="2"/>
      <c r="B1255" s="2"/>
      <c r="C1255" s="2"/>
      <c r="D1255" s="2"/>
      <c r="E1255" s="2"/>
      <c r="F1255" s="2"/>
      <c r="G1255" s="5"/>
      <c r="H1255" s="5"/>
      <c r="I1255" s="5"/>
      <c r="J1255" s="5"/>
      <c r="K1255" s="5"/>
      <c r="L1255" s="5"/>
      <c r="M1255" s="13"/>
    </row>
    <row r="1256" spans="1:13">
      <c r="A1256" s="2"/>
      <c r="B1256" s="2"/>
      <c r="C1256" s="2"/>
      <c r="D1256" s="2"/>
      <c r="E1256" s="2"/>
      <c r="F1256" s="2"/>
      <c r="G1256" s="5"/>
      <c r="H1256" s="5"/>
      <c r="I1256" s="5"/>
      <c r="J1256" s="5"/>
      <c r="K1256" s="5"/>
      <c r="L1256" s="5"/>
      <c r="M1256" s="13"/>
    </row>
    <row r="1257" spans="1:13">
      <c r="A1257" s="2"/>
      <c r="B1257" s="2"/>
      <c r="C1257" s="2"/>
      <c r="D1257" s="2"/>
      <c r="E1257" s="2"/>
      <c r="F1257" s="2"/>
      <c r="G1257" s="5"/>
      <c r="H1257" s="5"/>
      <c r="I1257" s="5"/>
      <c r="J1257" s="5"/>
      <c r="K1257" s="5"/>
      <c r="L1257" s="5"/>
      <c r="M1257" s="13"/>
    </row>
    <row r="1258" spans="1:13">
      <c r="A1258" s="2"/>
      <c r="B1258" s="2"/>
      <c r="C1258" s="2"/>
      <c r="D1258" s="2"/>
      <c r="E1258" s="2"/>
      <c r="F1258" s="2"/>
      <c r="G1258" s="5"/>
      <c r="H1258" s="5"/>
      <c r="I1258" s="5"/>
      <c r="J1258" s="5"/>
      <c r="K1258" s="5"/>
      <c r="L1258" s="5"/>
      <c r="M1258" s="13"/>
    </row>
    <row r="1259" spans="1:13">
      <c r="A1259" s="2"/>
      <c r="B1259" s="2"/>
      <c r="C1259" s="2"/>
      <c r="D1259" s="2"/>
      <c r="E1259" s="2"/>
      <c r="F1259" s="2"/>
      <c r="G1259" s="5"/>
      <c r="H1259" s="5"/>
      <c r="I1259" s="5"/>
      <c r="J1259" s="5"/>
      <c r="K1259" s="5"/>
      <c r="L1259" s="5"/>
      <c r="M1259" s="13"/>
    </row>
    <row r="1260" spans="1:13">
      <c r="A1260" s="2"/>
      <c r="B1260" s="2"/>
      <c r="C1260" s="2"/>
      <c r="D1260" s="2"/>
      <c r="E1260" s="2"/>
      <c r="F1260" s="2"/>
      <c r="G1260" s="5"/>
      <c r="H1260" s="5"/>
      <c r="I1260" s="5"/>
      <c r="J1260" s="5"/>
      <c r="K1260" s="5"/>
      <c r="L1260" s="5"/>
      <c r="M1260" s="13"/>
    </row>
    <row r="1261" spans="1:13">
      <c r="A1261" s="2"/>
      <c r="B1261" s="2"/>
      <c r="C1261" s="2"/>
      <c r="D1261" s="2"/>
      <c r="E1261" s="2"/>
      <c r="F1261" s="2"/>
      <c r="G1261" s="5"/>
      <c r="H1261" s="5"/>
      <c r="I1261" s="5"/>
      <c r="J1261" s="5"/>
      <c r="K1261" s="5"/>
      <c r="L1261" s="5"/>
      <c r="M1261" s="13"/>
    </row>
    <row r="1262" spans="1:13">
      <c r="A1262" s="2"/>
      <c r="B1262" s="2"/>
      <c r="C1262" s="2"/>
      <c r="D1262" s="2"/>
      <c r="E1262" s="2"/>
      <c r="F1262" s="2"/>
      <c r="G1262" s="5"/>
      <c r="H1262" s="5"/>
      <c r="I1262" s="5"/>
      <c r="J1262" s="5"/>
      <c r="K1262" s="5"/>
      <c r="L1262" s="5"/>
      <c r="M1262" s="13"/>
    </row>
    <row r="1263" spans="1:13">
      <c r="A1263" s="2"/>
      <c r="B1263" s="2"/>
      <c r="C1263" s="2"/>
      <c r="D1263" s="2"/>
      <c r="E1263" s="2"/>
      <c r="F1263" s="2"/>
      <c r="G1263" s="5"/>
      <c r="H1263" s="5"/>
      <c r="I1263" s="5"/>
      <c r="J1263" s="5"/>
      <c r="K1263" s="5"/>
      <c r="L1263" s="5"/>
      <c r="M1263" s="13"/>
    </row>
    <row r="1264" spans="1:13">
      <c r="A1264" s="2"/>
      <c r="B1264" s="2"/>
      <c r="C1264" s="2"/>
      <c r="D1264" s="2"/>
      <c r="E1264" s="2"/>
      <c r="F1264" s="2"/>
      <c r="G1264" s="5"/>
      <c r="H1264" s="5"/>
      <c r="I1264" s="5"/>
      <c r="J1264" s="5"/>
      <c r="K1264" s="5"/>
      <c r="L1264" s="5"/>
      <c r="M1264" s="13"/>
    </row>
    <row r="1265" spans="1:13">
      <c r="A1265" s="2"/>
      <c r="B1265" s="2"/>
      <c r="C1265" s="2"/>
      <c r="D1265" s="2"/>
      <c r="E1265" s="2"/>
      <c r="F1265" s="2"/>
      <c r="G1265" s="5"/>
      <c r="H1265" s="5"/>
      <c r="I1265" s="5"/>
      <c r="J1265" s="5"/>
      <c r="K1265" s="5"/>
      <c r="L1265" s="5"/>
      <c r="M1265" s="13"/>
    </row>
    <row r="1266" spans="1:13">
      <c r="A1266" s="2"/>
      <c r="B1266" s="2"/>
      <c r="C1266" s="2"/>
      <c r="D1266" s="2"/>
      <c r="E1266" s="2"/>
      <c r="F1266" s="2"/>
      <c r="G1266" s="5"/>
      <c r="H1266" s="5"/>
      <c r="I1266" s="5"/>
      <c r="J1266" s="5"/>
      <c r="K1266" s="5"/>
      <c r="L1266" s="5"/>
      <c r="M1266" s="13"/>
    </row>
    <row r="1267" spans="1:13">
      <c r="A1267" s="2"/>
      <c r="B1267" s="2"/>
      <c r="C1267" s="2"/>
      <c r="D1267" s="2"/>
      <c r="E1267" s="2"/>
      <c r="F1267" s="2"/>
      <c r="G1267" s="5"/>
      <c r="H1267" s="5"/>
      <c r="I1267" s="5"/>
      <c r="J1267" s="5"/>
      <c r="K1267" s="5"/>
      <c r="L1267" s="5"/>
      <c r="M1267" s="13"/>
    </row>
    <row r="1268" spans="1:13">
      <c r="A1268" s="2"/>
      <c r="B1268" s="2"/>
      <c r="C1268" s="2"/>
      <c r="D1268" s="2"/>
      <c r="E1268" s="2"/>
      <c r="F1268" s="2"/>
      <c r="G1268" s="5"/>
      <c r="H1268" s="5"/>
      <c r="I1268" s="5"/>
      <c r="J1268" s="5"/>
      <c r="K1268" s="5"/>
      <c r="L1268" s="5"/>
      <c r="M1268" s="13"/>
    </row>
    <row r="1269" spans="1:13">
      <c r="A1269" s="2"/>
      <c r="B1269" s="2"/>
      <c r="C1269" s="2"/>
      <c r="D1269" s="2"/>
      <c r="E1269" s="2"/>
      <c r="F1269" s="2"/>
      <c r="G1269" s="5"/>
      <c r="H1269" s="5"/>
      <c r="I1269" s="5"/>
      <c r="J1269" s="5"/>
      <c r="K1269" s="5"/>
      <c r="L1269" s="5"/>
      <c r="M1269" s="13"/>
    </row>
    <row r="1270" spans="1:13">
      <c r="A1270" s="2"/>
      <c r="B1270" s="2"/>
      <c r="C1270" s="2"/>
      <c r="D1270" s="2"/>
      <c r="E1270" s="2"/>
      <c r="F1270" s="2"/>
      <c r="G1270" s="5"/>
      <c r="H1270" s="5"/>
      <c r="I1270" s="5"/>
      <c r="J1270" s="5"/>
      <c r="K1270" s="5"/>
      <c r="L1270" s="5"/>
      <c r="M1270" s="13"/>
    </row>
    <row r="1271" spans="1:13">
      <c r="A1271" s="2"/>
      <c r="B1271" s="2"/>
      <c r="C1271" s="2"/>
      <c r="D1271" s="2"/>
      <c r="E1271" s="2"/>
      <c r="F1271" s="2"/>
      <c r="G1271" s="5"/>
      <c r="H1271" s="5"/>
      <c r="I1271" s="5"/>
      <c r="J1271" s="5"/>
      <c r="K1271" s="5"/>
      <c r="L1271" s="5"/>
      <c r="M1271" s="13"/>
    </row>
    <row r="1272" spans="1:13">
      <c r="A1272" s="2"/>
      <c r="B1272" s="2"/>
      <c r="C1272" s="2"/>
      <c r="D1272" s="2"/>
      <c r="E1272" s="2"/>
      <c r="F1272" s="2"/>
      <c r="G1272" s="5"/>
      <c r="H1272" s="5"/>
      <c r="I1272" s="5"/>
      <c r="J1272" s="5"/>
      <c r="K1272" s="5"/>
      <c r="L1272" s="5"/>
      <c r="M1272" s="13"/>
    </row>
    <row r="1273" spans="1:13">
      <c r="A1273" s="2"/>
      <c r="B1273" s="2"/>
      <c r="C1273" s="2"/>
      <c r="D1273" s="2"/>
      <c r="E1273" s="2"/>
      <c r="F1273" s="2"/>
      <c r="G1273" s="5"/>
      <c r="H1273" s="5"/>
      <c r="I1273" s="5"/>
      <c r="J1273" s="5"/>
      <c r="K1273" s="5"/>
      <c r="L1273" s="5"/>
      <c r="M1273" s="13"/>
    </row>
    <row r="1274" spans="1:13">
      <c r="A1274" s="2"/>
      <c r="B1274" s="2"/>
      <c r="C1274" s="2"/>
      <c r="D1274" s="2"/>
      <c r="E1274" s="2"/>
      <c r="F1274" s="2"/>
      <c r="G1274" s="5"/>
      <c r="H1274" s="5"/>
      <c r="I1274" s="5"/>
      <c r="J1274" s="5"/>
      <c r="K1274" s="5"/>
      <c r="L1274" s="5"/>
      <c r="M1274" s="13"/>
    </row>
    <row r="1275" spans="1:13">
      <c r="A1275" s="2"/>
      <c r="B1275" s="2"/>
      <c r="C1275" s="2"/>
      <c r="D1275" s="2"/>
      <c r="E1275" s="2"/>
      <c r="F1275" s="2"/>
      <c r="G1275" s="5"/>
      <c r="H1275" s="5"/>
      <c r="I1275" s="5"/>
      <c r="J1275" s="5"/>
      <c r="K1275" s="5"/>
      <c r="L1275" s="5"/>
      <c r="M1275" s="13"/>
    </row>
    <row r="1276" spans="1:13">
      <c r="A1276" s="2"/>
      <c r="B1276" s="2"/>
      <c r="C1276" s="2"/>
      <c r="D1276" s="2"/>
      <c r="E1276" s="2"/>
      <c r="F1276" s="2"/>
      <c r="G1276" s="5"/>
      <c r="H1276" s="5"/>
      <c r="I1276" s="5"/>
      <c r="J1276" s="5"/>
      <c r="K1276" s="5"/>
      <c r="L1276" s="5"/>
      <c r="M1276" s="13"/>
    </row>
    <row r="1277" spans="1:13">
      <c r="A1277" s="2"/>
      <c r="B1277" s="2"/>
      <c r="C1277" s="2"/>
      <c r="D1277" s="2"/>
      <c r="E1277" s="2"/>
      <c r="F1277" s="2"/>
      <c r="G1277" s="5"/>
      <c r="H1277" s="5"/>
      <c r="I1277" s="5"/>
      <c r="J1277" s="5"/>
      <c r="K1277" s="5"/>
      <c r="L1277" s="5"/>
      <c r="M1277" s="13"/>
    </row>
    <row r="1278" spans="1:13">
      <c r="A1278" s="2"/>
      <c r="B1278" s="2"/>
      <c r="C1278" s="2"/>
      <c r="D1278" s="2"/>
      <c r="E1278" s="2"/>
      <c r="F1278" s="2"/>
      <c r="G1278" s="5"/>
      <c r="H1278" s="5"/>
      <c r="I1278" s="5"/>
      <c r="J1278" s="5"/>
      <c r="K1278" s="5"/>
      <c r="L1278" s="5"/>
      <c r="M1278" s="13"/>
    </row>
    <row r="1279" spans="1:13">
      <c r="A1279" s="2"/>
      <c r="B1279" s="2"/>
      <c r="C1279" s="2"/>
      <c r="D1279" s="2"/>
      <c r="E1279" s="2"/>
      <c r="F1279" s="2"/>
      <c r="G1279" s="5"/>
      <c r="H1279" s="5"/>
      <c r="I1279" s="5"/>
      <c r="J1279" s="5"/>
      <c r="K1279" s="5"/>
      <c r="L1279" s="5"/>
      <c r="M1279" s="13"/>
    </row>
    <row r="1280" spans="1:13">
      <c r="A1280" s="2"/>
      <c r="B1280" s="2"/>
      <c r="C1280" s="2"/>
      <c r="D1280" s="2"/>
      <c r="E1280" s="2"/>
      <c r="F1280" s="2"/>
      <c r="G1280" s="5"/>
      <c r="H1280" s="5"/>
      <c r="I1280" s="5"/>
      <c r="J1280" s="5"/>
      <c r="K1280" s="5"/>
      <c r="L1280" s="5"/>
      <c r="M1280" s="13"/>
    </row>
    <row r="1281" spans="1:13">
      <c r="A1281" s="2"/>
      <c r="B1281" s="2"/>
      <c r="C1281" s="2"/>
      <c r="D1281" s="2"/>
      <c r="E1281" s="2"/>
      <c r="F1281" s="2"/>
      <c r="G1281" s="5"/>
      <c r="H1281" s="5"/>
      <c r="I1281" s="5"/>
      <c r="J1281" s="5"/>
      <c r="K1281" s="5"/>
      <c r="L1281" s="5"/>
      <c r="M1281" s="13"/>
    </row>
    <row r="1282" spans="1:13">
      <c r="A1282" s="2"/>
      <c r="B1282" s="2"/>
      <c r="C1282" s="2"/>
      <c r="D1282" s="2"/>
      <c r="E1282" s="2"/>
      <c r="F1282" s="2"/>
      <c r="G1282" s="5"/>
      <c r="H1282" s="5"/>
      <c r="I1282" s="5"/>
      <c r="J1282" s="5"/>
      <c r="K1282" s="5"/>
      <c r="L1282" s="5"/>
      <c r="M1282" s="13"/>
    </row>
    <row r="1283" spans="1:13">
      <c r="A1283" s="2"/>
      <c r="B1283" s="2"/>
      <c r="C1283" s="2"/>
      <c r="D1283" s="2"/>
      <c r="E1283" s="2"/>
      <c r="F1283" s="2"/>
      <c r="G1283" s="5"/>
      <c r="H1283" s="5"/>
      <c r="I1283" s="5"/>
      <c r="J1283" s="5"/>
      <c r="K1283" s="5"/>
      <c r="L1283" s="5"/>
      <c r="M1283" s="13"/>
    </row>
    <row r="1284" spans="1:13">
      <c r="A1284" s="2"/>
      <c r="B1284" s="2"/>
      <c r="C1284" s="2"/>
      <c r="D1284" s="2"/>
      <c r="E1284" s="2"/>
      <c r="F1284" s="2"/>
      <c r="G1284" s="5"/>
      <c r="H1284" s="5"/>
      <c r="I1284" s="5"/>
      <c r="J1284" s="5"/>
      <c r="K1284" s="5"/>
      <c r="L1284" s="5"/>
      <c r="M1284" s="13"/>
    </row>
    <row r="1285" spans="1:13">
      <c r="A1285" s="2"/>
      <c r="B1285" s="2"/>
      <c r="C1285" s="2"/>
      <c r="D1285" s="2"/>
      <c r="E1285" s="2"/>
      <c r="F1285" s="2"/>
      <c r="G1285" s="5"/>
      <c r="H1285" s="5"/>
      <c r="I1285" s="5"/>
      <c r="J1285" s="5"/>
      <c r="K1285" s="5"/>
      <c r="L1285" s="5"/>
      <c r="M1285" s="13"/>
    </row>
    <row r="1286" spans="1:13">
      <c r="A1286" s="2"/>
      <c r="B1286" s="2"/>
      <c r="C1286" s="2"/>
      <c r="D1286" s="2"/>
      <c r="E1286" s="2"/>
      <c r="F1286" s="2"/>
      <c r="G1286" s="5"/>
      <c r="H1286" s="5"/>
      <c r="I1286" s="5"/>
      <c r="J1286" s="5"/>
      <c r="K1286" s="5"/>
      <c r="L1286" s="5"/>
      <c r="M1286" s="13"/>
    </row>
    <row r="1287" spans="1:13">
      <c r="A1287" s="2"/>
      <c r="B1287" s="2"/>
      <c r="C1287" s="2"/>
      <c r="D1287" s="2"/>
      <c r="E1287" s="2"/>
      <c r="F1287" s="2"/>
      <c r="G1287" s="5"/>
      <c r="H1287" s="5"/>
      <c r="I1287" s="5"/>
      <c r="J1287" s="5"/>
      <c r="K1287" s="5"/>
      <c r="L1287" s="5"/>
      <c r="M1287" s="13"/>
    </row>
    <row r="1288" spans="1:13">
      <c r="A1288" s="2"/>
      <c r="B1288" s="2"/>
      <c r="C1288" s="2"/>
      <c r="D1288" s="2"/>
      <c r="E1288" s="2"/>
      <c r="F1288" s="2"/>
      <c r="G1288" s="5"/>
      <c r="H1288" s="5"/>
      <c r="I1288" s="5"/>
      <c r="J1288" s="5"/>
      <c r="K1288" s="5"/>
      <c r="L1288" s="5"/>
      <c r="M1288" s="13"/>
    </row>
    <row r="1289" spans="1:13">
      <c r="A1289" s="2"/>
      <c r="B1289" s="2"/>
      <c r="C1289" s="2"/>
      <c r="D1289" s="2"/>
      <c r="E1289" s="2"/>
      <c r="F1289" s="2"/>
      <c r="G1289" s="5"/>
      <c r="H1289" s="5"/>
      <c r="I1289" s="5"/>
      <c r="J1289" s="5"/>
      <c r="K1289" s="5"/>
      <c r="L1289" s="5"/>
      <c r="M1289" s="13"/>
    </row>
    <row r="1290" spans="1:13">
      <c r="A1290" s="2"/>
      <c r="B1290" s="2"/>
      <c r="C1290" s="2"/>
      <c r="D1290" s="2"/>
      <c r="E1290" s="2"/>
      <c r="F1290" s="2"/>
      <c r="G1290" s="5"/>
      <c r="H1290" s="5"/>
      <c r="I1290" s="5"/>
      <c r="J1290" s="5"/>
      <c r="K1290" s="5"/>
      <c r="L1290" s="5"/>
      <c r="M1290" s="13"/>
    </row>
    <row r="1291" spans="1:13">
      <c r="A1291" s="2"/>
      <c r="B1291" s="2"/>
      <c r="C1291" s="2"/>
      <c r="D1291" s="2"/>
      <c r="E1291" s="2"/>
      <c r="F1291" s="2"/>
      <c r="G1291" s="5"/>
      <c r="H1291" s="5"/>
      <c r="I1291" s="5"/>
      <c r="J1291" s="5"/>
      <c r="K1291" s="5"/>
      <c r="L1291" s="5"/>
      <c r="M1291" s="13"/>
    </row>
    <row r="1292" spans="1:13">
      <c r="A1292" s="2"/>
      <c r="B1292" s="2"/>
      <c r="C1292" s="2"/>
      <c r="D1292" s="2"/>
      <c r="E1292" s="2"/>
      <c r="F1292" s="2"/>
      <c r="G1292" s="5"/>
      <c r="H1292" s="5"/>
      <c r="I1292" s="5"/>
      <c r="J1292" s="5"/>
      <c r="K1292" s="5"/>
      <c r="L1292" s="5"/>
      <c r="M1292" s="13"/>
    </row>
    <row r="1293" spans="1:13">
      <c r="A1293" s="2"/>
      <c r="B1293" s="2"/>
      <c r="C1293" s="2"/>
      <c r="D1293" s="2"/>
      <c r="E1293" s="2"/>
      <c r="F1293" s="2"/>
      <c r="G1293" s="5"/>
      <c r="H1293" s="5"/>
      <c r="I1293" s="5"/>
      <c r="J1293" s="5"/>
      <c r="K1293" s="5"/>
      <c r="L1293" s="5"/>
      <c r="M1293" s="13"/>
    </row>
    <row r="1294" spans="1:13">
      <c r="A1294" s="2"/>
      <c r="B1294" s="2"/>
      <c r="C1294" s="2"/>
      <c r="D1294" s="2"/>
      <c r="E1294" s="2"/>
      <c r="F1294" s="2"/>
      <c r="G1294" s="5"/>
      <c r="H1294" s="5"/>
      <c r="I1294" s="5"/>
      <c r="J1294" s="5"/>
      <c r="K1294" s="5"/>
      <c r="L1294" s="5"/>
      <c r="M1294" s="13"/>
    </row>
    <row r="1295" spans="1:13">
      <c r="A1295" s="2"/>
      <c r="B1295" s="2"/>
      <c r="C1295" s="2"/>
      <c r="D1295" s="2"/>
      <c r="E1295" s="2"/>
      <c r="F1295" s="2"/>
      <c r="G1295" s="5"/>
      <c r="H1295" s="5"/>
      <c r="I1295" s="5"/>
      <c r="J1295" s="5"/>
      <c r="K1295" s="5"/>
      <c r="L1295" s="5"/>
      <c r="M1295" s="13"/>
    </row>
    <row r="1296" spans="1:13">
      <c r="A1296" s="2"/>
      <c r="B1296" s="2"/>
      <c r="C1296" s="2"/>
      <c r="D1296" s="2"/>
      <c r="E1296" s="2"/>
      <c r="F1296" s="2"/>
      <c r="G1296" s="5"/>
      <c r="H1296" s="5"/>
      <c r="I1296" s="5"/>
      <c r="J1296" s="5"/>
      <c r="K1296" s="5"/>
      <c r="L1296" s="5"/>
      <c r="M1296" s="13"/>
    </row>
    <row r="1297" spans="1:13">
      <c r="A1297" s="2"/>
      <c r="B1297" s="2"/>
      <c r="C1297" s="2"/>
      <c r="D1297" s="2"/>
      <c r="E1297" s="2"/>
      <c r="F1297" s="2"/>
      <c r="G1297" s="5"/>
      <c r="H1297" s="5"/>
      <c r="I1297" s="5"/>
      <c r="J1297" s="5"/>
      <c r="K1297" s="5"/>
      <c r="L1297" s="5"/>
      <c r="M1297" s="13"/>
    </row>
    <row r="1298" spans="1:13">
      <c r="A1298" s="2"/>
      <c r="B1298" s="2"/>
      <c r="C1298" s="2"/>
      <c r="D1298" s="2"/>
      <c r="E1298" s="2"/>
      <c r="F1298" s="2"/>
      <c r="G1298" s="5"/>
      <c r="H1298" s="5"/>
      <c r="I1298" s="5"/>
      <c r="J1298" s="5"/>
      <c r="K1298" s="5"/>
      <c r="L1298" s="5"/>
      <c r="M1298" s="13"/>
    </row>
    <row r="1299" spans="1:13">
      <c r="A1299" s="2"/>
      <c r="B1299" s="2"/>
      <c r="C1299" s="2"/>
      <c r="D1299" s="2"/>
      <c r="E1299" s="2"/>
      <c r="F1299" s="2"/>
      <c r="G1299" s="5"/>
      <c r="H1299" s="5"/>
      <c r="I1299" s="5"/>
      <c r="J1299" s="5"/>
      <c r="K1299" s="5"/>
      <c r="L1299" s="5"/>
      <c r="M1299" s="13"/>
    </row>
    <row r="1300" spans="1:13">
      <c r="A1300" s="2"/>
      <c r="B1300" s="2"/>
      <c r="C1300" s="2"/>
      <c r="D1300" s="2"/>
      <c r="E1300" s="2"/>
      <c r="F1300" s="2"/>
      <c r="G1300" s="5"/>
      <c r="H1300" s="5"/>
      <c r="I1300" s="5"/>
      <c r="J1300" s="5"/>
      <c r="K1300" s="5"/>
      <c r="L1300" s="5"/>
      <c r="M1300" s="13"/>
    </row>
    <row r="1301" spans="1:13">
      <c r="A1301" s="2"/>
      <c r="B1301" s="2"/>
      <c r="C1301" s="2"/>
      <c r="D1301" s="2"/>
      <c r="E1301" s="2"/>
      <c r="F1301" s="2"/>
      <c r="G1301" s="5"/>
      <c r="H1301" s="5"/>
      <c r="I1301" s="5"/>
      <c r="J1301" s="5"/>
      <c r="K1301" s="5"/>
      <c r="L1301" s="5"/>
      <c r="M1301" s="13"/>
    </row>
    <row r="1302" spans="1:13">
      <c r="A1302" s="2"/>
      <c r="B1302" s="2"/>
      <c r="C1302" s="2"/>
      <c r="D1302" s="2"/>
      <c r="E1302" s="2"/>
      <c r="F1302" s="2"/>
      <c r="G1302" s="5"/>
      <c r="H1302" s="5"/>
      <c r="I1302" s="5"/>
      <c r="J1302" s="5"/>
      <c r="K1302" s="5"/>
      <c r="L1302" s="5"/>
      <c r="M1302" s="13"/>
    </row>
    <row r="1303" spans="1:13">
      <c r="A1303" s="2"/>
      <c r="B1303" s="2"/>
      <c r="C1303" s="2"/>
      <c r="D1303" s="2"/>
      <c r="E1303" s="2"/>
      <c r="F1303" s="2"/>
      <c r="G1303" s="5"/>
      <c r="H1303" s="5"/>
      <c r="I1303" s="5"/>
      <c r="J1303" s="5"/>
      <c r="K1303" s="5"/>
      <c r="L1303" s="5"/>
      <c r="M1303" s="13"/>
    </row>
    <row r="1304" spans="1:13">
      <c r="A1304" s="2"/>
      <c r="B1304" s="2"/>
      <c r="C1304" s="2"/>
      <c r="D1304" s="2"/>
      <c r="E1304" s="2"/>
      <c r="F1304" s="2"/>
      <c r="G1304" s="5"/>
      <c r="H1304" s="5"/>
      <c r="I1304" s="5"/>
      <c r="J1304" s="5"/>
      <c r="K1304" s="5"/>
      <c r="L1304" s="5"/>
      <c r="M1304" s="13"/>
    </row>
    <row r="1305" spans="1:13">
      <c r="A1305" s="2"/>
      <c r="B1305" s="2"/>
      <c r="C1305" s="2"/>
      <c r="D1305" s="2"/>
      <c r="E1305" s="2"/>
      <c r="F1305" s="2"/>
      <c r="G1305" s="5"/>
      <c r="H1305" s="5"/>
      <c r="I1305" s="5"/>
      <c r="J1305" s="5"/>
      <c r="K1305" s="5"/>
      <c r="L1305" s="5"/>
      <c r="M1305" s="13"/>
    </row>
    <row r="1306" spans="1:13">
      <c r="A1306" s="2"/>
      <c r="B1306" s="2"/>
      <c r="C1306" s="2"/>
      <c r="D1306" s="2"/>
      <c r="E1306" s="2"/>
      <c r="F1306" s="2"/>
      <c r="G1306" s="5"/>
      <c r="H1306" s="5"/>
      <c r="I1306" s="5"/>
      <c r="J1306" s="5"/>
      <c r="K1306" s="5"/>
      <c r="L1306" s="5"/>
      <c r="M1306" s="13"/>
    </row>
    <row r="1307" spans="1:13">
      <c r="A1307" s="2"/>
      <c r="B1307" s="2"/>
      <c r="C1307" s="2"/>
      <c r="D1307" s="2"/>
      <c r="E1307" s="2"/>
      <c r="F1307" s="2"/>
      <c r="G1307" s="5"/>
      <c r="H1307" s="5"/>
      <c r="I1307" s="5"/>
      <c r="J1307" s="5"/>
      <c r="K1307" s="5"/>
      <c r="L1307" s="5"/>
      <c r="M1307" s="13"/>
    </row>
    <row r="1308" spans="1:13">
      <c r="A1308" s="2"/>
      <c r="B1308" s="2"/>
      <c r="C1308" s="2"/>
      <c r="D1308" s="2"/>
      <c r="E1308" s="2"/>
      <c r="F1308" s="2"/>
      <c r="G1308" s="5"/>
      <c r="H1308" s="5"/>
      <c r="I1308" s="5"/>
      <c r="J1308" s="5"/>
      <c r="K1308" s="5"/>
      <c r="L1308" s="5"/>
      <c r="M1308" s="13"/>
    </row>
    <row r="1309" spans="1:13">
      <c r="A1309" s="2"/>
      <c r="B1309" s="2"/>
      <c r="C1309" s="2"/>
      <c r="D1309" s="2"/>
      <c r="E1309" s="2"/>
      <c r="F1309" s="2"/>
      <c r="G1309" s="5"/>
      <c r="H1309" s="5"/>
      <c r="I1309" s="5"/>
      <c r="J1309" s="5"/>
      <c r="K1309" s="5"/>
      <c r="L1309" s="5"/>
      <c r="M1309" s="13"/>
    </row>
    <row r="1310" spans="1:13">
      <c r="A1310" s="2"/>
      <c r="B1310" s="2"/>
      <c r="C1310" s="2"/>
      <c r="D1310" s="2"/>
      <c r="E1310" s="2"/>
      <c r="F1310" s="2"/>
      <c r="G1310" s="5"/>
      <c r="H1310" s="5"/>
      <c r="I1310" s="5"/>
      <c r="J1310" s="5"/>
      <c r="K1310" s="5"/>
      <c r="L1310" s="5"/>
      <c r="M1310" s="13"/>
    </row>
    <row r="1311" spans="1:13">
      <c r="A1311" s="2"/>
      <c r="B1311" s="2"/>
      <c r="C1311" s="2"/>
      <c r="D1311" s="2"/>
      <c r="E1311" s="2"/>
      <c r="F1311" s="2"/>
      <c r="G1311" s="5"/>
      <c r="H1311" s="5"/>
      <c r="I1311" s="5"/>
      <c r="J1311" s="5"/>
      <c r="K1311" s="5"/>
      <c r="L1311" s="5"/>
      <c r="M1311" s="13"/>
    </row>
    <row r="1312" spans="1:13">
      <c r="A1312" s="2"/>
      <c r="B1312" s="2"/>
      <c r="C1312" s="2"/>
      <c r="D1312" s="2"/>
      <c r="E1312" s="2"/>
      <c r="F1312" s="2"/>
      <c r="G1312" s="5"/>
      <c r="H1312" s="5"/>
      <c r="I1312" s="5"/>
      <c r="J1312" s="5"/>
      <c r="K1312" s="5"/>
      <c r="L1312" s="5"/>
      <c r="M1312" s="13"/>
    </row>
    <row r="1313" spans="1:13">
      <c r="A1313" s="2"/>
      <c r="B1313" s="2"/>
      <c r="C1313" s="2"/>
      <c r="D1313" s="2"/>
      <c r="E1313" s="2"/>
      <c r="F1313" s="2"/>
      <c r="G1313" s="5"/>
      <c r="H1313" s="5"/>
      <c r="I1313" s="5"/>
      <c r="J1313" s="5"/>
      <c r="K1313" s="5"/>
      <c r="L1313" s="5"/>
      <c r="M1313" s="13"/>
    </row>
    <row r="1314" spans="1:13">
      <c r="A1314" s="2"/>
      <c r="B1314" s="2"/>
      <c r="C1314" s="2"/>
      <c r="D1314" s="2"/>
      <c r="E1314" s="2"/>
      <c r="F1314" s="2"/>
      <c r="G1314" s="5"/>
      <c r="H1314" s="5"/>
      <c r="I1314" s="5"/>
      <c r="J1314" s="5"/>
      <c r="K1314" s="5"/>
      <c r="L1314" s="5"/>
      <c r="M1314" s="13"/>
    </row>
    <row r="1315" spans="1:13">
      <c r="A1315" s="2"/>
      <c r="B1315" s="2"/>
      <c r="C1315" s="2"/>
      <c r="D1315" s="2"/>
      <c r="E1315" s="2"/>
      <c r="F1315" s="2"/>
      <c r="G1315" s="5"/>
      <c r="H1315" s="5"/>
      <c r="I1315" s="5"/>
      <c r="J1315" s="5"/>
      <c r="K1315" s="5"/>
      <c r="L1315" s="5"/>
      <c r="M1315" s="13"/>
    </row>
    <row r="1316" spans="1:13">
      <c r="A1316" s="2"/>
      <c r="B1316" s="2"/>
      <c r="C1316" s="2"/>
      <c r="D1316" s="2"/>
      <c r="E1316" s="2"/>
      <c r="F1316" s="2"/>
      <c r="G1316" s="5"/>
      <c r="H1316" s="5"/>
      <c r="I1316" s="5"/>
      <c r="J1316" s="5"/>
      <c r="K1316" s="5"/>
      <c r="L1316" s="5"/>
      <c r="M1316" s="13"/>
    </row>
    <row r="1317" spans="1:13">
      <c r="A1317" s="2"/>
      <c r="B1317" s="2"/>
      <c r="C1317" s="2"/>
      <c r="D1317" s="2"/>
      <c r="E1317" s="2"/>
      <c r="F1317" s="2"/>
      <c r="G1317" s="5"/>
      <c r="H1317" s="5"/>
      <c r="I1317" s="5"/>
      <c r="J1317" s="5"/>
      <c r="K1317" s="5"/>
      <c r="L1317" s="5"/>
      <c r="M1317" s="13"/>
    </row>
    <row r="1318" spans="1:13">
      <c r="A1318" s="2"/>
      <c r="B1318" s="2"/>
      <c r="C1318" s="2"/>
      <c r="D1318" s="2"/>
      <c r="E1318" s="2"/>
      <c r="F1318" s="2"/>
      <c r="G1318" s="5"/>
      <c r="H1318" s="5"/>
      <c r="I1318" s="5"/>
      <c r="J1318" s="5"/>
      <c r="K1318" s="5"/>
      <c r="L1318" s="5"/>
      <c r="M1318" s="13"/>
    </row>
    <row r="1319" spans="1:13">
      <c r="A1319" s="2"/>
      <c r="B1319" s="2"/>
      <c r="C1319" s="2"/>
      <c r="D1319" s="2"/>
      <c r="E1319" s="2"/>
      <c r="F1319" s="2"/>
      <c r="G1319" s="5"/>
      <c r="H1319" s="5"/>
      <c r="I1319" s="5"/>
      <c r="J1319" s="5"/>
      <c r="K1319" s="5"/>
      <c r="L1319" s="5"/>
      <c r="M1319" s="13"/>
    </row>
    <row r="1320" spans="1:13">
      <c r="A1320" s="2"/>
      <c r="B1320" s="2"/>
      <c r="C1320" s="2"/>
      <c r="D1320" s="2"/>
      <c r="E1320" s="2"/>
      <c r="F1320" s="2"/>
      <c r="G1320" s="5"/>
      <c r="H1320" s="5"/>
      <c r="I1320" s="5"/>
      <c r="J1320" s="5"/>
      <c r="K1320" s="5"/>
      <c r="L1320" s="5"/>
      <c r="M1320" s="13"/>
    </row>
    <row r="1321" spans="1:13">
      <c r="A1321" s="2"/>
      <c r="B1321" s="2"/>
      <c r="C1321" s="2"/>
      <c r="D1321" s="2"/>
      <c r="E1321" s="2"/>
      <c r="F1321" s="2"/>
      <c r="G1321" s="5"/>
      <c r="H1321" s="5"/>
      <c r="I1321" s="5"/>
      <c r="J1321" s="5"/>
      <c r="K1321" s="5"/>
      <c r="L1321" s="5"/>
      <c r="M1321" s="13"/>
    </row>
    <row r="1322" spans="1:13">
      <c r="A1322" s="2"/>
      <c r="B1322" s="2"/>
      <c r="C1322" s="2"/>
      <c r="D1322" s="2"/>
      <c r="E1322" s="2"/>
      <c r="F1322" s="2"/>
      <c r="G1322" s="5"/>
      <c r="H1322" s="5"/>
      <c r="I1322" s="5"/>
      <c r="J1322" s="5"/>
      <c r="K1322" s="5"/>
      <c r="L1322" s="5"/>
      <c r="M1322" s="13"/>
    </row>
    <row r="1323" spans="1:13">
      <c r="A1323" s="2"/>
      <c r="B1323" s="2"/>
      <c r="C1323" s="2"/>
      <c r="D1323" s="2"/>
      <c r="E1323" s="2"/>
      <c r="F1323" s="2"/>
      <c r="G1323" s="5"/>
      <c r="H1323" s="5"/>
      <c r="I1323" s="5"/>
      <c r="J1323" s="5"/>
      <c r="K1323" s="5"/>
      <c r="L1323" s="5"/>
      <c r="M1323" s="13"/>
    </row>
    <row r="1324" spans="1:13">
      <c r="A1324" s="2"/>
      <c r="B1324" s="2"/>
      <c r="C1324" s="2"/>
      <c r="D1324" s="2"/>
      <c r="E1324" s="2"/>
      <c r="F1324" s="2"/>
      <c r="G1324" s="5"/>
      <c r="H1324" s="5"/>
      <c r="I1324" s="5"/>
      <c r="J1324" s="5"/>
      <c r="K1324" s="5"/>
      <c r="L1324" s="5"/>
      <c r="M1324" s="13"/>
    </row>
    <row r="1325" spans="1:13">
      <c r="A1325" s="2"/>
      <c r="B1325" s="2"/>
      <c r="C1325" s="2"/>
      <c r="D1325" s="2"/>
      <c r="E1325" s="2"/>
      <c r="F1325" s="2"/>
      <c r="G1325" s="5"/>
      <c r="H1325" s="5"/>
      <c r="I1325" s="5"/>
      <c r="J1325" s="5"/>
      <c r="K1325" s="5"/>
      <c r="L1325" s="5"/>
      <c r="M1325" s="13"/>
    </row>
    <row r="1326" spans="1:13">
      <c r="A1326" s="2"/>
      <c r="B1326" s="2"/>
      <c r="C1326" s="2"/>
      <c r="D1326" s="2"/>
      <c r="E1326" s="2"/>
      <c r="F1326" s="2"/>
      <c r="G1326" s="5"/>
      <c r="H1326" s="5"/>
      <c r="I1326" s="5"/>
      <c r="J1326" s="5"/>
      <c r="K1326" s="5"/>
      <c r="L1326" s="5"/>
      <c r="M1326" s="13"/>
    </row>
    <row r="1327" spans="1:13">
      <c r="A1327" s="2"/>
      <c r="B1327" s="2"/>
      <c r="C1327" s="2"/>
      <c r="D1327" s="2"/>
      <c r="E1327" s="2"/>
      <c r="F1327" s="2"/>
      <c r="G1327" s="5"/>
      <c r="H1327" s="5"/>
      <c r="I1327" s="5"/>
      <c r="J1327" s="5"/>
      <c r="K1327" s="5"/>
      <c r="L1327" s="5"/>
      <c r="M1327" s="13"/>
    </row>
  </sheetData>
  <mergeCells count="15">
    <mergeCell ref="M9:M10"/>
    <mergeCell ref="C3:M3"/>
    <mergeCell ref="C5:M5"/>
    <mergeCell ref="A1:M1"/>
    <mergeCell ref="A2:M2"/>
    <mergeCell ref="A8:J8"/>
    <mergeCell ref="A9:A10"/>
    <mergeCell ref="C9:C10"/>
    <mergeCell ref="D9:D10"/>
    <mergeCell ref="G9:H9"/>
    <mergeCell ref="I9:J9"/>
    <mergeCell ref="K9:L9"/>
    <mergeCell ref="B9:B10"/>
    <mergeCell ref="E9:F9"/>
    <mergeCell ref="A7:C7"/>
  </mergeCells>
  <pageMargins left="0.42" right="0.3" top="0.35" bottom="0.31" header="0.22" footer="0.2"/>
  <pageSetup paperSize="9" scale="87" orientation="landscape" r:id="rId1"/>
  <colBreaks count="1" manualBreakCount="1">
    <brk id="13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90"/>
  <sheetViews>
    <sheetView topLeftCell="A76" zoomScaleSheetLayoutView="100" workbookViewId="0">
      <selection activeCell="P94" sqref="P94"/>
    </sheetView>
  </sheetViews>
  <sheetFormatPr defaultRowHeight="13.5"/>
  <cols>
    <col min="1" max="1" width="5.42578125" style="41" customWidth="1"/>
    <col min="2" max="2" width="13" style="41" customWidth="1"/>
    <col min="3" max="3" width="48.42578125" style="41" customWidth="1"/>
    <col min="4" max="5" width="9.7109375" style="41" customWidth="1"/>
    <col min="6" max="6" width="9.140625" style="41" customWidth="1"/>
    <col min="7" max="7" width="8.85546875" style="2" customWidth="1"/>
    <col min="8" max="8" width="8.7109375" style="2" customWidth="1"/>
    <col min="9" max="9" width="7.28515625" style="2" customWidth="1"/>
    <col min="10" max="10" width="8.85546875" style="2" customWidth="1"/>
    <col min="11" max="11" width="7.42578125" style="2" customWidth="1"/>
    <col min="12" max="12" width="8.140625" style="2" customWidth="1"/>
    <col min="13" max="13" width="12.28515625" style="3" bestFit="1" customWidth="1"/>
    <col min="14" max="14" width="9.140625" style="207"/>
    <col min="15" max="16384" width="9.140625" style="2"/>
  </cols>
  <sheetData>
    <row r="1" spans="1:14" s="1" customFormat="1" ht="19.5" customHeight="1">
      <c r="A1" s="407" t="s">
        <v>60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329"/>
    </row>
    <row r="2" spans="1:14" s="4" customFormat="1" ht="15" customHeight="1">
      <c r="A2" s="408"/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330"/>
    </row>
    <row r="3" spans="1:14" s="4" customFormat="1" ht="15">
      <c r="A3" s="71"/>
      <c r="B3" s="74"/>
      <c r="C3" s="408" t="s">
        <v>96</v>
      </c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330"/>
    </row>
    <row r="4" spans="1:14" s="4" customFormat="1" ht="15">
      <c r="A4" s="71"/>
      <c r="B4" s="74"/>
      <c r="C4" s="71"/>
      <c r="D4" s="71"/>
      <c r="E4" s="74"/>
      <c r="F4" s="71"/>
      <c r="G4" s="71"/>
      <c r="H4" s="71"/>
      <c r="I4" s="71"/>
      <c r="J4" s="71"/>
      <c r="K4" s="71"/>
      <c r="L4" s="71"/>
      <c r="M4" s="71"/>
      <c r="N4" s="330"/>
    </row>
    <row r="5" spans="1:14" s="4" customFormat="1" ht="15">
      <c r="A5" s="71"/>
      <c r="B5" s="74"/>
      <c r="C5" s="408" t="s">
        <v>97</v>
      </c>
      <c r="D5" s="408"/>
      <c r="E5" s="408"/>
      <c r="F5" s="408"/>
      <c r="G5" s="408"/>
      <c r="H5" s="408"/>
      <c r="I5" s="408"/>
      <c r="J5" s="408"/>
      <c r="K5" s="408"/>
      <c r="L5" s="408"/>
      <c r="M5" s="408"/>
      <c r="N5" s="330"/>
    </row>
    <row r="6" spans="1:14" s="4" customFormat="1" ht="15">
      <c r="A6" s="319"/>
      <c r="B6" s="319"/>
      <c r="C6" s="319"/>
      <c r="D6" s="341"/>
      <c r="E6" s="341"/>
      <c r="F6" s="341"/>
      <c r="G6" s="341"/>
      <c r="H6" s="341"/>
      <c r="I6" s="341"/>
      <c r="J6" s="341"/>
      <c r="K6" s="341"/>
      <c r="L6" s="341"/>
      <c r="M6" s="341"/>
    </row>
    <row r="7" spans="1:14" s="4" customFormat="1" ht="15">
      <c r="A7" s="416" t="s">
        <v>338</v>
      </c>
      <c r="B7" s="417"/>
      <c r="C7" s="417"/>
      <c r="D7" s="341"/>
      <c r="E7" s="341"/>
      <c r="F7" s="341"/>
      <c r="G7" s="341"/>
      <c r="H7" s="341"/>
      <c r="I7" s="341"/>
      <c r="J7" s="341"/>
      <c r="K7" s="341"/>
      <c r="L7" s="341"/>
      <c r="M7" s="341"/>
    </row>
    <row r="8" spans="1:14" ht="16.5">
      <c r="A8" s="409"/>
      <c r="B8" s="409"/>
      <c r="C8" s="418"/>
      <c r="D8" s="418"/>
      <c r="E8" s="418"/>
      <c r="F8" s="418"/>
      <c r="G8" s="418"/>
      <c r="H8" s="418"/>
      <c r="I8" s="418"/>
      <c r="J8" s="418"/>
      <c r="K8" s="4"/>
      <c r="L8" s="4"/>
      <c r="M8" s="4"/>
    </row>
    <row r="9" spans="1:14" ht="13.5" customHeight="1">
      <c r="A9" s="411" t="s">
        <v>0</v>
      </c>
      <c r="B9" s="414" t="s">
        <v>100</v>
      </c>
      <c r="C9" s="411" t="s">
        <v>2</v>
      </c>
      <c r="D9" s="411" t="s">
        <v>3</v>
      </c>
      <c r="E9" s="415" t="s">
        <v>101</v>
      </c>
      <c r="F9" s="415"/>
      <c r="G9" s="412" t="s">
        <v>5</v>
      </c>
      <c r="H9" s="412"/>
      <c r="I9" s="413" t="s">
        <v>4</v>
      </c>
      <c r="J9" s="413"/>
      <c r="K9" s="412" t="s">
        <v>6</v>
      </c>
      <c r="L9" s="412"/>
      <c r="M9" s="413" t="s">
        <v>7</v>
      </c>
    </row>
    <row r="10" spans="1:14" ht="27">
      <c r="A10" s="411"/>
      <c r="B10" s="414"/>
      <c r="C10" s="411"/>
      <c r="D10" s="411"/>
      <c r="E10" s="203" t="s">
        <v>102</v>
      </c>
      <c r="F10" s="203" t="s">
        <v>103</v>
      </c>
      <c r="G10" s="73" t="s">
        <v>8</v>
      </c>
      <c r="H10" s="75" t="s">
        <v>7</v>
      </c>
      <c r="I10" s="6" t="s">
        <v>8</v>
      </c>
      <c r="J10" s="75" t="s">
        <v>7</v>
      </c>
      <c r="K10" s="73" t="s">
        <v>8</v>
      </c>
      <c r="L10" s="75" t="s">
        <v>7</v>
      </c>
      <c r="M10" s="413"/>
    </row>
    <row r="11" spans="1:14" ht="16.5">
      <c r="A11" s="42" t="s">
        <v>9</v>
      </c>
      <c r="B11" s="42"/>
      <c r="C11" s="42">
        <v>2</v>
      </c>
      <c r="D11" s="42">
        <v>3</v>
      </c>
      <c r="E11" s="42"/>
      <c r="F11" s="42">
        <v>4</v>
      </c>
      <c r="G11" s="19">
        <v>5</v>
      </c>
      <c r="H11" s="20">
        <v>6</v>
      </c>
      <c r="I11" s="21" t="s">
        <v>10</v>
      </c>
      <c r="J11" s="20">
        <v>8</v>
      </c>
      <c r="K11" s="19">
        <v>9</v>
      </c>
      <c r="L11" s="20">
        <v>10</v>
      </c>
      <c r="M11" s="20">
        <v>11</v>
      </c>
    </row>
    <row r="12" spans="1:14">
      <c r="A12" s="66"/>
      <c r="B12" s="66"/>
      <c r="C12" s="50" t="s">
        <v>92</v>
      </c>
      <c r="D12" s="59"/>
      <c r="E12" s="59"/>
      <c r="F12" s="37"/>
      <c r="G12" s="24"/>
      <c r="H12" s="24"/>
      <c r="I12" s="24"/>
      <c r="J12" s="24"/>
      <c r="K12" s="24"/>
      <c r="L12" s="24"/>
      <c r="M12" s="24"/>
    </row>
    <row r="13" spans="1:14" s="263" customFormat="1" ht="66" customHeight="1">
      <c r="A13" s="260">
        <v>1</v>
      </c>
      <c r="B13" s="128" t="s">
        <v>303</v>
      </c>
      <c r="C13" s="43" t="s">
        <v>312</v>
      </c>
      <c r="D13" s="261" t="s">
        <v>22</v>
      </c>
      <c r="E13" s="261"/>
      <c r="F13" s="262">
        <v>1</v>
      </c>
      <c r="G13" s="132"/>
      <c r="H13" s="133"/>
      <c r="I13" s="132"/>
      <c r="J13" s="133"/>
      <c r="K13" s="132"/>
      <c r="L13" s="132"/>
      <c r="M13" s="162"/>
      <c r="N13" s="331"/>
    </row>
    <row r="14" spans="1:14" s="134" customFormat="1" ht="20.25" customHeight="1">
      <c r="A14" s="127"/>
      <c r="B14" s="128"/>
      <c r="C14" s="129" t="s">
        <v>160</v>
      </c>
      <c r="D14" s="160" t="s">
        <v>105</v>
      </c>
      <c r="E14" s="264">
        <v>38.1</v>
      </c>
      <c r="F14" s="161">
        <f>F13*E14</f>
        <v>38.1</v>
      </c>
      <c r="G14" s="132"/>
      <c r="H14" s="133"/>
      <c r="I14" s="132"/>
      <c r="J14" s="133">
        <f t="shared" ref="J14" si="0">F14*I14</f>
        <v>0</v>
      </c>
      <c r="K14" s="132"/>
      <c r="L14" s="132"/>
      <c r="M14" s="162">
        <f t="shared" ref="M14:M17" si="1">H14+J14+L14</f>
        <v>0</v>
      </c>
    </row>
    <row r="15" spans="1:14" s="134" customFormat="1" ht="20.25" customHeight="1">
      <c r="A15" s="127"/>
      <c r="B15" s="128"/>
      <c r="C15" s="129" t="s">
        <v>169</v>
      </c>
      <c r="D15" s="160" t="s">
        <v>159</v>
      </c>
      <c r="E15" s="264">
        <v>4.84</v>
      </c>
      <c r="F15" s="161">
        <f>F13*E15</f>
        <v>4.84</v>
      </c>
      <c r="G15" s="132"/>
      <c r="H15" s="133"/>
      <c r="I15" s="132"/>
      <c r="J15" s="133"/>
      <c r="K15" s="132"/>
      <c r="L15" s="132">
        <f t="shared" ref="L15" si="2">F15*K15</f>
        <v>0</v>
      </c>
      <c r="M15" s="162">
        <f t="shared" si="1"/>
        <v>0</v>
      </c>
    </row>
    <row r="16" spans="1:14" s="134" customFormat="1" ht="29.25" customHeight="1">
      <c r="A16" s="127"/>
      <c r="B16" s="164" t="s">
        <v>393</v>
      </c>
      <c r="C16" s="43" t="s">
        <v>312</v>
      </c>
      <c r="D16" s="261" t="s">
        <v>22</v>
      </c>
      <c r="E16" s="264">
        <v>1</v>
      </c>
      <c r="F16" s="161">
        <v>1</v>
      </c>
      <c r="G16" s="132"/>
      <c r="H16" s="133">
        <f t="shared" ref="H16:H17" si="3">F16*G16</f>
        <v>0</v>
      </c>
      <c r="I16" s="132"/>
      <c r="J16" s="133"/>
      <c r="K16" s="132"/>
      <c r="L16" s="132"/>
      <c r="M16" s="162">
        <f t="shared" si="1"/>
        <v>0</v>
      </c>
    </row>
    <row r="17" spans="1:14" s="134" customFormat="1" ht="20.25" customHeight="1">
      <c r="A17" s="127"/>
      <c r="B17" s="128"/>
      <c r="C17" s="129" t="s">
        <v>158</v>
      </c>
      <c r="D17" s="160" t="s">
        <v>159</v>
      </c>
      <c r="E17" s="264">
        <v>3.96</v>
      </c>
      <c r="F17" s="161">
        <f>F13*E17</f>
        <v>3.96</v>
      </c>
      <c r="G17" s="132"/>
      <c r="H17" s="133">
        <f t="shared" si="3"/>
        <v>0</v>
      </c>
      <c r="I17" s="132"/>
      <c r="J17" s="133"/>
      <c r="K17" s="132"/>
      <c r="L17" s="132"/>
      <c r="M17" s="162">
        <f t="shared" si="1"/>
        <v>0</v>
      </c>
    </row>
    <row r="18" spans="1:14" s="270" customFormat="1" ht="26.25">
      <c r="A18" s="265">
        <v>2</v>
      </c>
      <c r="B18" s="266" t="s">
        <v>274</v>
      </c>
      <c r="C18" s="43" t="s">
        <v>415</v>
      </c>
      <c r="D18" s="267" t="s">
        <v>202</v>
      </c>
      <c r="E18" s="267"/>
      <c r="F18" s="267">
        <v>12</v>
      </c>
      <c r="G18" s="267"/>
      <c r="H18" s="267"/>
      <c r="I18" s="268"/>
      <c r="J18" s="268"/>
      <c r="K18" s="269"/>
      <c r="L18" s="269"/>
      <c r="M18" s="268"/>
      <c r="N18" s="332"/>
    </row>
    <row r="19" spans="1:14" s="273" customFormat="1" ht="15">
      <c r="A19" s="271"/>
      <c r="B19" s="164" t="s">
        <v>194</v>
      </c>
      <c r="C19" s="272" t="s">
        <v>132</v>
      </c>
      <c r="D19" s="268" t="s">
        <v>202</v>
      </c>
      <c r="E19" s="268"/>
      <c r="F19" s="268">
        <v>12</v>
      </c>
      <c r="G19" s="268"/>
      <c r="H19" s="268"/>
      <c r="I19" s="268"/>
      <c r="J19" s="268">
        <f>F19*I19</f>
        <v>0</v>
      </c>
      <c r="K19" s="269"/>
      <c r="L19" s="269"/>
      <c r="M19" s="268">
        <f t="shared" ref="M19:M27" si="4">H19+J19+L19</f>
        <v>0</v>
      </c>
      <c r="N19" s="332"/>
    </row>
    <row r="20" spans="1:14" s="273" customFormat="1" ht="15">
      <c r="A20" s="271"/>
      <c r="B20" s="164"/>
      <c r="C20" s="272" t="s">
        <v>169</v>
      </c>
      <c r="D20" s="268" t="s">
        <v>159</v>
      </c>
      <c r="E20" s="268">
        <v>6.3299999999999995E-2</v>
      </c>
      <c r="F20" s="268">
        <f>F18*E20</f>
        <v>0.75959999999999994</v>
      </c>
      <c r="G20" s="268"/>
      <c r="H20" s="268"/>
      <c r="I20" s="268"/>
      <c r="J20" s="268"/>
      <c r="K20" s="269"/>
      <c r="L20" s="109">
        <f>F20*K20</f>
        <v>0</v>
      </c>
      <c r="M20" s="99">
        <f t="shared" si="4"/>
        <v>0</v>
      </c>
      <c r="N20" s="332"/>
    </row>
    <row r="21" spans="1:14" s="273" customFormat="1" ht="30">
      <c r="A21" s="271"/>
      <c r="B21" s="164" t="s">
        <v>394</v>
      </c>
      <c r="C21" s="272" t="s">
        <v>313</v>
      </c>
      <c r="D21" s="268" t="s">
        <v>202</v>
      </c>
      <c r="E21" s="268"/>
      <c r="F21" s="268">
        <v>14</v>
      </c>
      <c r="G21" s="268"/>
      <c r="H21" s="268">
        <f>F21*G21</f>
        <v>0</v>
      </c>
      <c r="I21" s="268"/>
      <c r="J21" s="268"/>
      <c r="K21" s="269"/>
      <c r="L21" s="269"/>
      <c r="M21" s="99">
        <f t="shared" si="4"/>
        <v>0</v>
      </c>
      <c r="N21" s="332"/>
    </row>
    <row r="22" spans="1:14" s="273" customFormat="1" ht="15">
      <c r="A22" s="271"/>
      <c r="B22" s="164"/>
      <c r="C22" s="272" t="s">
        <v>158</v>
      </c>
      <c r="D22" s="268" t="s">
        <v>159</v>
      </c>
      <c r="E22" s="268">
        <v>2.8E-3</v>
      </c>
      <c r="F22" s="268">
        <f>F18*E22</f>
        <v>3.3599999999999998E-2</v>
      </c>
      <c r="G22" s="268"/>
      <c r="H22" s="99">
        <f>F22*G22</f>
        <v>0</v>
      </c>
      <c r="I22" s="268"/>
      <c r="J22" s="268"/>
      <c r="K22" s="269"/>
      <c r="L22" s="269"/>
      <c r="M22" s="99">
        <f t="shared" si="4"/>
        <v>0</v>
      </c>
      <c r="N22" s="332"/>
    </row>
    <row r="23" spans="1:14" s="208" customFormat="1" ht="15">
      <c r="A23" s="98">
        <v>3</v>
      </c>
      <c r="B23" s="210" t="s">
        <v>222</v>
      </c>
      <c r="C23" s="43" t="s">
        <v>25</v>
      </c>
      <c r="D23" s="211" t="s">
        <v>202</v>
      </c>
      <c r="E23" s="159"/>
      <c r="F23" s="124">
        <v>28</v>
      </c>
      <c r="G23" s="158"/>
      <c r="H23" s="241"/>
      <c r="I23" s="100"/>
      <c r="J23" s="99"/>
      <c r="K23" s="101"/>
      <c r="L23" s="101"/>
      <c r="M23" s="99"/>
      <c r="N23" s="333"/>
    </row>
    <row r="24" spans="1:14" s="209" customFormat="1" ht="15">
      <c r="A24" s="102"/>
      <c r="B24" s="164"/>
      <c r="C24" s="103" t="s">
        <v>132</v>
      </c>
      <c r="D24" s="105" t="s">
        <v>105</v>
      </c>
      <c r="E24" s="108">
        <v>1.51</v>
      </c>
      <c r="F24" s="126">
        <f>F23*E24</f>
        <v>42.28</v>
      </c>
      <c r="G24" s="100"/>
      <c r="H24" s="241"/>
      <c r="I24" s="100"/>
      <c r="J24" s="268">
        <f>F24*I24</f>
        <v>0</v>
      </c>
      <c r="K24" s="101"/>
      <c r="L24" s="101"/>
      <c r="M24" s="99">
        <f t="shared" si="4"/>
        <v>0</v>
      </c>
      <c r="N24" s="107"/>
    </row>
    <row r="25" spans="1:14" s="209" customFormat="1" ht="15">
      <c r="A25" s="102"/>
      <c r="B25" s="164"/>
      <c r="C25" s="212" t="s">
        <v>169</v>
      </c>
      <c r="D25" s="100" t="s">
        <v>159</v>
      </c>
      <c r="E25" s="100">
        <v>0.13</v>
      </c>
      <c r="F25" s="100">
        <f>F23*E25</f>
        <v>3.64</v>
      </c>
      <c r="G25" s="100"/>
      <c r="H25" s="99"/>
      <c r="I25" s="100"/>
      <c r="J25" s="99"/>
      <c r="K25" s="269"/>
      <c r="L25" s="109">
        <f>F25*K25</f>
        <v>0</v>
      </c>
      <c r="M25" s="99">
        <f t="shared" si="4"/>
        <v>0</v>
      </c>
      <c r="N25" s="107"/>
    </row>
    <row r="26" spans="1:14" s="209" customFormat="1" ht="30">
      <c r="A26" s="102"/>
      <c r="B26" s="164" t="s">
        <v>395</v>
      </c>
      <c r="C26" s="43" t="s">
        <v>25</v>
      </c>
      <c r="D26" s="100" t="s">
        <v>202</v>
      </c>
      <c r="E26" s="100">
        <v>1</v>
      </c>
      <c r="F26" s="100">
        <v>28</v>
      </c>
      <c r="G26" s="100"/>
      <c r="H26" s="99">
        <f>F26*G26</f>
        <v>0</v>
      </c>
      <c r="I26" s="100"/>
      <c r="J26" s="99"/>
      <c r="K26" s="101"/>
      <c r="L26" s="101"/>
      <c r="M26" s="99">
        <f t="shared" si="4"/>
        <v>0</v>
      </c>
      <c r="N26" s="107"/>
    </row>
    <row r="27" spans="1:14" s="209" customFormat="1" ht="15">
      <c r="A27" s="102"/>
      <c r="B27" s="164"/>
      <c r="C27" s="165" t="s">
        <v>158</v>
      </c>
      <c r="D27" s="100" t="s">
        <v>159</v>
      </c>
      <c r="E27" s="100">
        <v>7.0000000000000007E-2</v>
      </c>
      <c r="F27" s="100">
        <f>F23*E27</f>
        <v>1.9600000000000002</v>
      </c>
      <c r="G27" s="100"/>
      <c r="H27" s="99">
        <f>F27*G27</f>
        <v>0</v>
      </c>
      <c r="I27" s="100"/>
      <c r="J27" s="99"/>
      <c r="K27" s="101"/>
      <c r="L27" s="101"/>
      <c r="M27" s="99">
        <f t="shared" si="4"/>
        <v>0</v>
      </c>
      <c r="N27" s="107"/>
    </row>
    <row r="28" spans="1:14" s="107" customFormat="1" ht="30">
      <c r="A28" s="102">
        <v>4</v>
      </c>
      <c r="B28" s="246" t="s">
        <v>198</v>
      </c>
      <c r="C28" s="274" t="s">
        <v>314</v>
      </c>
      <c r="D28" s="105" t="s">
        <v>26</v>
      </c>
      <c r="E28" s="125"/>
      <c r="F28" s="125">
        <v>28</v>
      </c>
      <c r="G28" s="100"/>
      <c r="H28" s="99"/>
      <c r="I28" s="100"/>
      <c r="J28" s="99"/>
      <c r="K28" s="101"/>
      <c r="L28" s="109"/>
      <c r="M28" s="99"/>
      <c r="N28" s="106"/>
    </row>
    <row r="29" spans="1:14" s="107" customFormat="1" ht="15">
      <c r="A29" s="102"/>
      <c r="B29" s="164"/>
      <c r="C29" s="104" t="s">
        <v>132</v>
      </c>
      <c r="D29" s="105" t="s">
        <v>106</v>
      </c>
      <c r="E29" s="105">
        <v>1.43</v>
      </c>
      <c r="F29" s="111">
        <f>F28*E29</f>
        <v>40.04</v>
      </c>
      <c r="G29" s="100"/>
      <c r="H29" s="99">
        <f t="shared" ref="H29:H37" si="5">F29*G29</f>
        <v>0</v>
      </c>
      <c r="I29" s="100"/>
      <c r="J29" s="99">
        <f t="shared" ref="J29" si="6">F29*I29</f>
        <v>0</v>
      </c>
      <c r="K29" s="101"/>
      <c r="L29" s="109"/>
      <c r="M29" s="99">
        <f t="shared" ref="M29:M37" si="7">H29+J29+L29</f>
        <v>0</v>
      </c>
      <c r="N29" s="106"/>
    </row>
    <row r="30" spans="1:14" s="107" customFormat="1" ht="15">
      <c r="A30" s="102"/>
      <c r="B30" s="164"/>
      <c r="C30" s="104" t="s">
        <v>169</v>
      </c>
      <c r="D30" s="105" t="s">
        <v>108</v>
      </c>
      <c r="E30" s="108">
        <v>0.25700000000000001</v>
      </c>
      <c r="F30" s="126">
        <f>F28*E30</f>
        <v>7.1959999999999997</v>
      </c>
      <c r="G30" s="100"/>
      <c r="H30" s="99">
        <f t="shared" si="5"/>
        <v>0</v>
      </c>
      <c r="I30" s="100"/>
      <c r="J30" s="99"/>
      <c r="K30" s="101"/>
      <c r="L30" s="109">
        <f t="shared" ref="L30" si="8">F30*K30</f>
        <v>0</v>
      </c>
      <c r="M30" s="99">
        <f t="shared" si="7"/>
        <v>0</v>
      </c>
      <c r="N30" s="106"/>
    </row>
    <row r="31" spans="1:14" s="107" customFormat="1" ht="30">
      <c r="A31" s="102"/>
      <c r="B31" s="164" t="s">
        <v>382</v>
      </c>
      <c r="C31" s="103" t="s">
        <v>315</v>
      </c>
      <c r="D31" s="105" t="s">
        <v>53</v>
      </c>
      <c r="E31" s="108">
        <v>0.92900000000000005</v>
      </c>
      <c r="F31" s="126">
        <f>F28*E31</f>
        <v>26.012</v>
      </c>
      <c r="G31" s="100"/>
      <c r="H31" s="99">
        <f t="shared" si="5"/>
        <v>0</v>
      </c>
      <c r="I31" s="100"/>
      <c r="J31" s="99"/>
      <c r="K31" s="101"/>
      <c r="L31" s="109"/>
      <c r="M31" s="99">
        <f t="shared" si="7"/>
        <v>0</v>
      </c>
      <c r="N31" s="106"/>
    </row>
    <row r="32" spans="1:14" s="107" customFormat="1" ht="30">
      <c r="A32" s="102"/>
      <c r="B32" s="164" t="s">
        <v>373</v>
      </c>
      <c r="C32" s="103" t="s">
        <v>201</v>
      </c>
      <c r="D32" s="105" t="s">
        <v>202</v>
      </c>
      <c r="E32" s="108"/>
      <c r="F32" s="126">
        <v>10</v>
      </c>
      <c r="G32" s="100"/>
      <c r="H32" s="99">
        <f t="shared" si="5"/>
        <v>0</v>
      </c>
      <c r="I32" s="100"/>
      <c r="J32" s="99"/>
      <c r="K32" s="101"/>
      <c r="L32" s="109"/>
      <c r="M32" s="99">
        <f t="shared" si="7"/>
        <v>0</v>
      </c>
      <c r="N32" s="106"/>
    </row>
    <row r="33" spans="1:14" s="107" customFormat="1" ht="30">
      <c r="A33" s="102"/>
      <c r="B33" s="164" t="s">
        <v>396</v>
      </c>
      <c r="C33" s="103" t="s">
        <v>203</v>
      </c>
      <c r="D33" s="105" t="s">
        <v>202</v>
      </c>
      <c r="E33" s="108"/>
      <c r="F33" s="126">
        <v>20</v>
      </c>
      <c r="G33" s="100"/>
      <c r="H33" s="99">
        <f t="shared" si="5"/>
        <v>0</v>
      </c>
      <c r="I33" s="100"/>
      <c r="J33" s="99"/>
      <c r="K33" s="101"/>
      <c r="L33" s="109"/>
      <c r="M33" s="99">
        <f t="shared" si="7"/>
        <v>0</v>
      </c>
      <c r="N33" s="106"/>
    </row>
    <row r="34" spans="1:14" s="107" customFormat="1" ht="30">
      <c r="A34" s="102"/>
      <c r="B34" s="164" t="s">
        <v>375</v>
      </c>
      <c r="C34" s="103" t="s">
        <v>204</v>
      </c>
      <c r="D34" s="105" t="s">
        <v>202</v>
      </c>
      <c r="E34" s="108"/>
      <c r="F34" s="126">
        <v>6</v>
      </c>
      <c r="G34" s="100"/>
      <c r="H34" s="99">
        <f t="shared" si="5"/>
        <v>0</v>
      </c>
      <c r="I34" s="100"/>
      <c r="J34" s="99"/>
      <c r="K34" s="101"/>
      <c r="L34" s="109"/>
      <c r="M34" s="99">
        <f t="shared" si="7"/>
        <v>0</v>
      </c>
      <c r="N34" s="106"/>
    </row>
    <row r="35" spans="1:14" s="107" customFormat="1" ht="30">
      <c r="A35" s="102"/>
      <c r="B35" s="164" t="s">
        <v>376</v>
      </c>
      <c r="C35" s="103" t="s">
        <v>205</v>
      </c>
      <c r="D35" s="105" t="s">
        <v>202</v>
      </c>
      <c r="E35" s="108"/>
      <c r="F35" s="126">
        <v>6</v>
      </c>
      <c r="G35" s="100"/>
      <c r="H35" s="99">
        <f t="shared" si="5"/>
        <v>0</v>
      </c>
      <c r="I35" s="100"/>
      <c r="J35" s="99"/>
      <c r="K35" s="101"/>
      <c r="L35" s="109"/>
      <c r="M35" s="99">
        <f t="shared" si="7"/>
        <v>0</v>
      </c>
      <c r="N35" s="106"/>
    </row>
    <row r="36" spans="1:14" s="107" customFormat="1" ht="30">
      <c r="A36" s="102"/>
      <c r="B36" s="164" t="s">
        <v>377</v>
      </c>
      <c r="C36" s="103" t="s">
        <v>206</v>
      </c>
      <c r="D36" s="105" t="s">
        <v>202</v>
      </c>
      <c r="E36" s="108"/>
      <c r="F36" s="126">
        <v>30</v>
      </c>
      <c r="G36" s="100"/>
      <c r="H36" s="99">
        <f t="shared" si="5"/>
        <v>0</v>
      </c>
      <c r="I36" s="100"/>
      <c r="J36" s="99"/>
      <c r="K36" s="101"/>
      <c r="L36" s="109"/>
      <c r="M36" s="99">
        <f t="shared" si="7"/>
        <v>0</v>
      </c>
      <c r="N36" s="106"/>
    </row>
    <row r="37" spans="1:14" s="107" customFormat="1" ht="15">
      <c r="A37" s="102"/>
      <c r="B37" s="164"/>
      <c r="C37" s="103" t="s">
        <v>158</v>
      </c>
      <c r="D37" s="105" t="s">
        <v>159</v>
      </c>
      <c r="E37" s="108">
        <v>4.5699999999999998E-2</v>
      </c>
      <c r="F37" s="126">
        <f>F28*E37</f>
        <v>1.2795999999999998</v>
      </c>
      <c r="G37" s="100"/>
      <c r="H37" s="99">
        <f t="shared" si="5"/>
        <v>0</v>
      </c>
      <c r="I37" s="100"/>
      <c r="J37" s="99"/>
      <c r="K37" s="101"/>
      <c r="L37" s="109"/>
      <c r="M37" s="99">
        <f t="shared" si="7"/>
        <v>0</v>
      </c>
      <c r="N37" s="106"/>
    </row>
    <row r="38" spans="1:14" s="107" customFormat="1" ht="30">
      <c r="A38" s="102">
        <v>5</v>
      </c>
      <c r="B38" s="246" t="s">
        <v>207</v>
      </c>
      <c r="C38" s="274" t="s">
        <v>317</v>
      </c>
      <c r="D38" s="105" t="s">
        <v>26</v>
      </c>
      <c r="E38" s="125"/>
      <c r="F38" s="125">
        <v>90</v>
      </c>
      <c r="G38" s="100"/>
      <c r="H38" s="99"/>
      <c r="I38" s="100"/>
      <c r="J38" s="99"/>
      <c r="K38" s="101"/>
      <c r="L38" s="109"/>
      <c r="M38" s="99"/>
      <c r="N38" s="106"/>
    </row>
    <row r="39" spans="1:14" s="107" customFormat="1" ht="15">
      <c r="A39" s="102"/>
      <c r="B39" s="164"/>
      <c r="C39" s="104" t="s">
        <v>132</v>
      </c>
      <c r="D39" s="105" t="s">
        <v>106</v>
      </c>
      <c r="E39" s="105">
        <v>1.17</v>
      </c>
      <c r="F39" s="111">
        <f>F38*E39</f>
        <v>105.3</v>
      </c>
      <c r="G39" s="100"/>
      <c r="H39" s="99"/>
      <c r="I39" s="100"/>
      <c r="J39" s="99">
        <f t="shared" ref="J39" si="9">F39*I39</f>
        <v>0</v>
      </c>
      <c r="K39" s="101"/>
      <c r="L39" s="109"/>
      <c r="M39" s="99">
        <f t="shared" ref="M39:M47" si="10">H39+J39+L39</f>
        <v>0</v>
      </c>
      <c r="N39" s="106"/>
    </row>
    <row r="40" spans="1:14" s="107" customFormat="1" ht="15">
      <c r="A40" s="102"/>
      <c r="B40" s="164"/>
      <c r="C40" s="104" t="s">
        <v>169</v>
      </c>
      <c r="D40" s="105" t="s">
        <v>108</v>
      </c>
      <c r="E40" s="108">
        <v>1.72E-2</v>
      </c>
      <c r="F40" s="126">
        <f>F38*E40</f>
        <v>1.548</v>
      </c>
      <c r="G40" s="100"/>
      <c r="H40" s="99"/>
      <c r="I40" s="100"/>
      <c r="J40" s="99"/>
      <c r="K40" s="101"/>
      <c r="L40" s="109">
        <f t="shared" ref="L40" si="11">F40*K40</f>
        <v>0</v>
      </c>
      <c r="M40" s="99">
        <f t="shared" si="10"/>
        <v>0</v>
      </c>
      <c r="N40" s="106"/>
    </row>
    <row r="41" spans="1:14" s="107" customFormat="1" ht="30">
      <c r="A41" s="102"/>
      <c r="B41" s="164" t="s">
        <v>383</v>
      </c>
      <c r="C41" s="103" t="s">
        <v>318</v>
      </c>
      <c r="D41" s="105" t="s">
        <v>53</v>
      </c>
      <c r="E41" s="108">
        <v>0.93799999999999994</v>
      </c>
      <c r="F41" s="126">
        <f>F38*E41</f>
        <v>84.42</v>
      </c>
      <c r="G41" s="100"/>
      <c r="H41" s="99">
        <f t="shared" ref="H41:H47" si="12">F41*G41</f>
        <v>0</v>
      </c>
      <c r="I41" s="100"/>
      <c r="J41" s="99"/>
      <c r="K41" s="101"/>
      <c r="L41" s="109"/>
      <c r="M41" s="99">
        <f t="shared" si="10"/>
        <v>0</v>
      </c>
      <c r="N41" s="106"/>
    </row>
    <row r="42" spans="1:14" s="107" customFormat="1" ht="30">
      <c r="A42" s="102"/>
      <c r="B42" s="164" t="s">
        <v>379</v>
      </c>
      <c r="C42" s="103" t="s">
        <v>210</v>
      </c>
      <c r="D42" s="105" t="s">
        <v>202</v>
      </c>
      <c r="E42" s="108"/>
      <c r="F42" s="126">
        <v>20</v>
      </c>
      <c r="G42" s="100"/>
      <c r="H42" s="99">
        <f t="shared" si="12"/>
        <v>0</v>
      </c>
      <c r="I42" s="100"/>
      <c r="J42" s="99"/>
      <c r="K42" s="101"/>
      <c r="L42" s="109"/>
      <c r="M42" s="99">
        <f t="shared" si="10"/>
        <v>0</v>
      </c>
      <c r="N42" s="106"/>
    </row>
    <row r="43" spans="1:14" s="107" customFormat="1" ht="30">
      <c r="A43" s="102"/>
      <c r="B43" s="164" t="s">
        <v>380</v>
      </c>
      <c r="C43" s="103" t="s">
        <v>211</v>
      </c>
      <c r="D43" s="105" t="s">
        <v>202</v>
      </c>
      <c r="E43" s="108"/>
      <c r="F43" s="126">
        <v>40</v>
      </c>
      <c r="G43" s="100"/>
      <c r="H43" s="99">
        <f t="shared" si="12"/>
        <v>0</v>
      </c>
      <c r="I43" s="100"/>
      <c r="J43" s="99"/>
      <c r="K43" s="101"/>
      <c r="L43" s="109"/>
      <c r="M43" s="99">
        <f t="shared" si="10"/>
        <v>0</v>
      </c>
      <c r="N43" s="106"/>
    </row>
    <row r="44" spans="1:14" s="107" customFormat="1" ht="30">
      <c r="A44" s="102"/>
      <c r="B44" s="164" t="s">
        <v>384</v>
      </c>
      <c r="C44" s="103" t="s">
        <v>212</v>
      </c>
      <c r="D44" s="105" t="s">
        <v>202</v>
      </c>
      <c r="E44" s="108"/>
      <c r="F44" s="126">
        <v>8</v>
      </c>
      <c r="G44" s="100"/>
      <c r="H44" s="99">
        <f t="shared" si="12"/>
        <v>0</v>
      </c>
      <c r="I44" s="100"/>
      <c r="J44" s="99"/>
      <c r="K44" s="101"/>
      <c r="L44" s="109"/>
      <c r="M44" s="99">
        <f t="shared" si="10"/>
        <v>0</v>
      </c>
      <c r="N44" s="106"/>
    </row>
    <row r="45" spans="1:14" s="107" customFormat="1" ht="30">
      <c r="A45" s="102"/>
      <c r="B45" s="164" t="s">
        <v>397</v>
      </c>
      <c r="C45" s="103" t="s">
        <v>213</v>
      </c>
      <c r="D45" s="105" t="s">
        <v>202</v>
      </c>
      <c r="E45" s="108"/>
      <c r="F45" s="126">
        <v>8</v>
      </c>
      <c r="G45" s="100"/>
      <c r="H45" s="99">
        <f t="shared" si="12"/>
        <v>0</v>
      </c>
      <c r="I45" s="100"/>
      <c r="J45" s="99"/>
      <c r="K45" s="101"/>
      <c r="L45" s="109"/>
      <c r="M45" s="99">
        <f t="shared" si="10"/>
        <v>0</v>
      </c>
      <c r="N45" s="106"/>
    </row>
    <row r="46" spans="1:14" s="107" customFormat="1" ht="30">
      <c r="A46" s="102"/>
      <c r="B46" s="164" t="s">
        <v>398</v>
      </c>
      <c r="C46" s="103" t="s">
        <v>214</v>
      </c>
      <c r="D46" s="105" t="s">
        <v>202</v>
      </c>
      <c r="E46" s="108"/>
      <c r="F46" s="126">
        <v>12</v>
      </c>
      <c r="G46" s="100"/>
      <c r="H46" s="99">
        <f t="shared" si="12"/>
        <v>0</v>
      </c>
      <c r="I46" s="100"/>
      <c r="J46" s="99"/>
      <c r="K46" s="101"/>
      <c r="L46" s="109"/>
      <c r="M46" s="99">
        <f t="shared" si="10"/>
        <v>0</v>
      </c>
      <c r="N46" s="106"/>
    </row>
    <row r="47" spans="1:14" s="107" customFormat="1" ht="15">
      <c r="A47" s="102"/>
      <c r="B47" s="164"/>
      <c r="C47" s="103" t="s">
        <v>158</v>
      </c>
      <c r="D47" s="105" t="s">
        <v>159</v>
      </c>
      <c r="E47" s="108">
        <v>3.9300000000000002E-2</v>
      </c>
      <c r="F47" s="126">
        <f>F38*E47</f>
        <v>3.5369999999999999</v>
      </c>
      <c r="G47" s="100"/>
      <c r="H47" s="99">
        <f t="shared" si="12"/>
        <v>0</v>
      </c>
      <c r="I47" s="100"/>
      <c r="J47" s="99"/>
      <c r="K47" s="101"/>
      <c r="L47" s="109"/>
      <c r="M47" s="99">
        <f t="shared" si="10"/>
        <v>0</v>
      </c>
      <c r="N47" s="106"/>
    </row>
    <row r="48" spans="1:14" s="107" customFormat="1" ht="30">
      <c r="A48" s="102">
        <v>6</v>
      </c>
      <c r="B48" s="246" t="s">
        <v>215</v>
      </c>
      <c r="C48" s="274" t="s">
        <v>319</v>
      </c>
      <c r="D48" s="105" t="s">
        <v>26</v>
      </c>
      <c r="E48" s="125"/>
      <c r="F48" s="125">
        <v>30</v>
      </c>
      <c r="G48" s="100"/>
      <c r="H48" s="99"/>
      <c r="I48" s="100"/>
      <c r="J48" s="99"/>
      <c r="K48" s="101"/>
      <c r="L48" s="109"/>
      <c r="M48" s="99"/>
      <c r="N48" s="106"/>
    </row>
    <row r="49" spans="1:14" s="107" customFormat="1" ht="15">
      <c r="A49" s="102"/>
      <c r="B49" s="164"/>
      <c r="C49" s="104" t="s">
        <v>132</v>
      </c>
      <c r="D49" s="105" t="s">
        <v>106</v>
      </c>
      <c r="E49" s="105">
        <v>1.56</v>
      </c>
      <c r="F49" s="111">
        <f>F48*E49</f>
        <v>46.800000000000004</v>
      </c>
      <c r="G49" s="100"/>
      <c r="H49" s="99">
        <f t="shared" ref="H49:H56" si="13">F49*G49</f>
        <v>0</v>
      </c>
      <c r="I49" s="100"/>
      <c r="J49" s="99">
        <f t="shared" ref="J49" si="14">F49*I49</f>
        <v>0</v>
      </c>
      <c r="K49" s="101"/>
      <c r="L49" s="109"/>
      <c r="M49" s="99">
        <f t="shared" ref="M49:M56" si="15">H49+J49+L49</f>
        <v>0</v>
      </c>
      <c r="N49" s="106"/>
    </row>
    <row r="50" spans="1:14" s="107" customFormat="1" ht="15">
      <c r="A50" s="102"/>
      <c r="B50" s="164"/>
      <c r="C50" s="104" t="s">
        <v>169</v>
      </c>
      <c r="D50" s="105" t="s">
        <v>108</v>
      </c>
      <c r="E50" s="108">
        <v>2.1700000000000001E-2</v>
      </c>
      <c r="F50" s="126">
        <f>F48*E50</f>
        <v>0.65100000000000002</v>
      </c>
      <c r="G50" s="100"/>
      <c r="H50" s="99">
        <f t="shared" si="13"/>
        <v>0</v>
      </c>
      <c r="I50" s="100"/>
      <c r="J50" s="99"/>
      <c r="K50" s="101"/>
      <c r="L50" s="109">
        <f t="shared" ref="L50" si="16">F50*K50</f>
        <v>0</v>
      </c>
      <c r="M50" s="99">
        <f t="shared" si="15"/>
        <v>0</v>
      </c>
      <c r="N50" s="106"/>
    </row>
    <row r="51" spans="1:14" s="107" customFormat="1" ht="30">
      <c r="A51" s="102"/>
      <c r="B51" s="164" t="s">
        <v>399</v>
      </c>
      <c r="C51" s="103" t="s">
        <v>316</v>
      </c>
      <c r="D51" s="105" t="s">
        <v>53</v>
      </c>
      <c r="E51" s="108">
        <v>0.93700000000000006</v>
      </c>
      <c r="F51" s="126">
        <f>F48*E51</f>
        <v>28.110000000000003</v>
      </c>
      <c r="G51" s="100"/>
      <c r="H51" s="99">
        <f t="shared" si="13"/>
        <v>0</v>
      </c>
      <c r="I51" s="100"/>
      <c r="J51" s="99"/>
      <c r="K51" s="101"/>
      <c r="L51" s="109"/>
      <c r="M51" s="99">
        <f t="shared" si="15"/>
        <v>0</v>
      </c>
      <c r="N51" s="106"/>
    </row>
    <row r="52" spans="1:14" s="107" customFormat="1" ht="30">
      <c r="A52" s="102"/>
      <c r="B52" s="164" t="s">
        <v>400</v>
      </c>
      <c r="C52" s="103" t="s">
        <v>216</v>
      </c>
      <c r="D52" s="105" t="s">
        <v>202</v>
      </c>
      <c r="E52" s="108"/>
      <c r="F52" s="126">
        <v>6</v>
      </c>
      <c r="G52" s="100"/>
      <c r="H52" s="99">
        <f t="shared" si="13"/>
        <v>0</v>
      </c>
      <c r="I52" s="100"/>
      <c r="J52" s="99"/>
      <c r="K52" s="101"/>
      <c r="L52" s="109"/>
      <c r="M52" s="99">
        <f t="shared" si="15"/>
        <v>0</v>
      </c>
      <c r="N52" s="106"/>
    </row>
    <row r="53" spans="1:14" s="107" customFormat="1" ht="30">
      <c r="A53" s="102"/>
      <c r="B53" s="164" t="s">
        <v>401</v>
      </c>
      <c r="C53" s="103" t="s">
        <v>217</v>
      </c>
      <c r="D53" s="105" t="s">
        <v>202</v>
      </c>
      <c r="E53" s="108"/>
      <c r="F53" s="126">
        <v>10</v>
      </c>
      <c r="G53" s="100"/>
      <c r="H53" s="99">
        <f t="shared" si="13"/>
        <v>0</v>
      </c>
      <c r="I53" s="100"/>
      <c r="J53" s="99"/>
      <c r="K53" s="101"/>
      <c r="L53" s="109"/>
      <c r="M53" s="99">
        <f t="shared" si="15"/>
        <v>0</v>
      </c>
      <c r="N53" s="106"/>
    </row>
    <row r="54" spans="1:14" s="107" customFormat="1" ht="30">
      <c r="A54" s="102"/>
      <c r="B54" s="164" t="s">
        <v>402</v>
      </c>
      <c r="C54" s="103" t="s">
        <v>218</v>
      </c>
      <c r="D54" s="105" t="s">
        <v>202</v>
      </c>
      <c r="E54" s="108"/>
      <c r="F54" s="126">
        <v>6</v>
      </c>
      <c r="G54" s="100"/>
      <c r="H54" s="99">
        <f t="shared" si="13"/>
        <v>0</v>
      </c>
      <c r="I54" s="100"/>
      <c r="J54" s="99"/>
      <c r="K54" s="101"/>
      <c r="L54" s="109"/>
      <c r="M54" s="99">
        <f t="shared" si="15"/>
        <v>0</v>
      </c>
      <c r="N54" s="106"/>
    </row>
    <row r="55" spans="1:14" s="107" customFormat="1" ht="15">
      <c r="A55" s="102"/>
      <c r="B55" s="164"/>
      <c r="C55" s="103" t="s">
        <v>158</v>
      </c>
      <c r="D55" s="105" t="s">
        <v>159</v>
      </c>
      <c r="E55" s="108">
        <v>7.0800000000000002E-2</v>
      </c>
      <c r="F55" s="126">
        <f>F48*E55</f>
        <v>2.1240000000000001</v>
      </c>
      <c r="G55" s="100"/>
      <c r="H55" s="99">
        <f t="shared" si="13"/>
        <v>0</v>
      </c>
      <c r="I55" s="100"/>
      <c r="J55" s="99"/>
      <c r="K55" s="101"/>
      <c r="L55" s="109"/>
      <c r="M55" s="99">
        <f t="shared" si="15"/>
        <v>0</v>
      </c>
      <c r="N55" s="106"/>
    </row>
    <row r="56" spans="1:14" s="270" customFormat="1" ht="30" customHeight="1">
      <c r="A56" s="265">
        <v>7</v>
      </c>
      <c r="B56" s="266" t="s">
        <v>194</v>
      </c>
      <c r="C56" s="275" t="s">
        <v>275</v>
      </c>
      <c r="D56" s="276" t="s">
        <v>53</v>
      </c>
      <c r="E56" s="267"/>
      <c r="F56" s="276">
        <f>+F48+F38+F28</f>
        <v>148</v>
      </c>
      <c r="G56" s="276"/>
      <c r="H56" s="277">
        <f t="shared" si="13"/>
        <v>0</v>
      </c>
      <c r="I56" s="276"/>
      <c r="J56" s="277">
        <f>F56*I56</f>
        <v>0</v>
      </c>
      <c r="K56" s="276"/>
      <c r="L56" s="276">
        <f t="shared" ref="L56" si="17">F56*K56</f>
        <v>0</v>
      </c>
      <c r="M56" s="277">
        <f t="shared" si="15"/>
        <v>0</v>
      </c>
      <c r="N56" s="334"/>
    </row>
    <row r="57" spans="1:14">
      <c r="A57" s="67"/>
      <c r="B57" s="67"/>
      <c r="C57" s="23" t="s">
        <v>93</v>
      </c>
      <c r="D57" s="23"/>
      <c r="E57" s="23"/>
      <c r="F57" s="23"/>
      <c r="G57" s="60"/>
      <c r="H57" s="60">
        <f>SUM(H12:H56)</f>
        <v>0</v>
      </c>
      <c r="I57" s="60"/>
      <c r="J57" s="60">
        <f>SUM(J12:J56)</f>
        <v>0</v>
      </c>
      <c r="K57" s="60"/>
      <c r="L57" s="60">
        <f>SUM(L12:L56)</f>
        <v>0</v>
      </c>
      <c r="M57" s="60">
        <f>SUM(M12:M56)</f>
        <v>0</v>
      </c>
    </row>
    <row r="58" spans="1:14">
      <c r="A58" s="26"/>
      <c r="B58" s="26"/>
      <c r="C58" s="61" t="s">
        <v>292</v>
      </c>
      <c r="D58" s="26"/>
      <c r="E58" s="26"/>
      <c r="F58" s="26"/>
      <c r="G58" s="24"/>
      <c r="H58" s="24"/>
      <c r="I58" s="24"/>
      <c r="J58" s="24"/>
      <c r="K58" s="24"/>
      <c r="L58" s="24"/>
      <c r="M58" s="24"/>
    </row>
    <row r="59" spans="1:14" s="270" customFormat="1" ht="15">
      <c r="A59" s="265">
        <v>1</v>
      </c>
      <c r="B59" s="266" t="s">
        <v>276</v>
      </c>
      <c r="C59" s="278" t="s">
        <v>285</v>
      </c>
      <c r="D59" s="267" t="s">
        <v>126</v>
      </c>
      <c r="E59" s="267"/>
      <c r="F59" s="267">
        <v>30</v>
      </c>
      <c r="G59" s="267"/>
      <c r="H59" s="267"/>
      <c r="I59" s="268"/>
      <c r="J59" s="268"/>
      <c r="K59" s="269"/>
      <c r="L59" s="269"/>
      <c r="M59" s="279"/>
      <c r="N59" s="335"/>
    </row>
    <row r="60" spans="1:14" s="273" customFormat="1" ht="15">
      <c r="A60" s="271"/>
      <c r="B60" s="164"/>
      <c r="C60" s="272" t="s">
        <v>132</v>
      </c>
      <c r="D60" s="268" t="s">
        <v>105</v>
      </c>
      <c r="E60" s="268">
        <v>1.19</v>
      </c>
      <c r="F60" s="268">
        <f>F59*E60</f>
        <v>35.699999999999996</v>
      </c>
      <c r="G60" s="268"/>
      <c r="H60" s="268"/>
      <c r="I60" s="268"/>
      <c r="J60" s="268">
        <f t="shared" ref="J60" si="18">F60*I60</f>
        <v>0</v>
      </c>
      <c r="K60" s="269"/>
      <c r="L60" s="269">
        <f t="shared" ref="L60:L62" si="19">F60*K60</f>
        <v>0</v>
      </c>
      <c r="M60" s="279">
        <f t="shared" ref="M60:M64" si="20">H60+J60+L60</f>
        <v>0</v>
      </c>
      <c r="N60" s="335"/>
    </row>
    <row r="61" spans="1:14" s="273" customFormat="1" ht="15">
      <c r="A61" s="271"/>
      <c r="B61" s="164"/>
      <c r="C61" s="272" t="s">
        <v>169</v>
      </c>
      <c r="D61" s="268" t="s">
        <v>159</v>
      </c>
      <c r="E61" s="268">
        <v>3.5900000000000001E-2</v>
      </c>
      <c r="F61" s="268">
        <f>F60*E61</f>
        <v>1.2816299999999998</v>
      </c>
      <c r="G61" s="268"/>
      <c r="H61" s="268"/>
      <c r="I61" s="268"/>
      <c r="J61" s="268"/>
      <c r="K61" s="269"/>
      <c r="L61" s="269">
        <f t="shared" si="19"/>
        <v>0</v>
      </c>
      <c r="M61" s="280">
        <f t="shared" si="20"/>
        <v>0</v>
      </c>
      <c r="N61" s="335"/>
    </row>
    <row r="62" spans="1:14" s="273" customFormat="1" ht="25.5">
      <c r="A62" s="271"/>
      <c r="B62" s="281" t="s">
        <v>403</v>
      </c>
      <c r="C62" s="272" t="s">
        <v>286</v>
      </c>
      <c r="D62" s="268" t="s">
        <v>126</v>
      </c>
      <c r="E62" s="268">
        <v>1</v>
      </c>
      <c r="F62" s="268">
        <v>30</v>
      </c>
      <c r="G62" s="268"/>
      <c r="H62" s="268">
        <f t="shared" ref="H62:H64" si="21">F62*G62</f>
        <v>0</v>
      </c>
      <c r="I62" s="268"/>
      <c r="J62" s="268"/>
      <c r="K62" s="269"/>
      <c r="L62" s="269">
        <f t="shared" si="19"/>
        <v>0</v>
      </c>
      <c r="M62" s="279">
        <f t="shared" si="20"/>
        <v>0</v>
      </c>
      <c r="N62" s="335"/>
    </row>
    <row r="63" spans="1:14" s="273" customFormat="1" ht="25.5">
      <c r="A63" s="271"/>
      <c r="B63" s="281" t="s">
        <v>369</v>
      </c>
      <c r="C63" s="272" t="s">
        <v>277</v>
      </c>
      <c r="D63" s="268" t="s">
        <v>155</v>
      </c>
      <c r="E63" s="268">
        <v>0.65</v>
      </c>
      <c r="F63" s="268">
        <f>F59*E63</f>
        <v>19.5</v>
      </c>
      <c r="G63" s="268"/>
      <c r="H63" s="268">
        <f t="shared" si="21"/>
        <v>0</v>
      </c>
      <c r="I63" s="268"/>
      <c r="J63" s="268"/>
      <c r="K63" s="269"/>
      <c r="L63" s="269"/>
      <c r="M63" s="279">
        <f t="shared" si="20"/>
        <v>0</v>
      </c>
      <c r="N63" s="335"/>
    </row>
    <row r="64" spans="1:14" s="273" customFormat="1" ht="15">
      <c r="A64" s="271"/>
      <c r="B64" s="281"/>
      <c r="C64" s="272" t="s">
        <v>158</v>
      </c>
      <c r="D64" s="268" t="s">
        <v>159</v>
      </c>
      <c r="E64" s="268">
        <v>0.16900000000000001</v>
      </c>
      <c r="F64" s="268">
        <f>F59*E64</f>
        <v>5.07</v>
      </c>
      <c r="G64" s="268"/>
      <c r="H64" s="99">
        <f t="shared" si="21"/>
        <v>0</v>
      </c>
      <c r="I64" s="268"/>
      <c r="J64" s="268"/>
      <c r="K64" s="269"/>
      <c r="L64" s="269"/>
      <c r="M64" s="280">
        <f t="shared" si="20"/>
        <v>0</v>
      </c>
      <c r="N64" s="335"/>
    </row>
    <row r="65" spans="1:14" s="270" customFormat="1" ht="30">
      <c r="A65" s="265">
        <v>2</v>
      </c>
      <c r="B65" s="282" t="s">
        <v>278</v>
      </c>
      <c r="C65" s="278" t="s">
        <v>287</v>
      </c>
      <c r="D65" s="267" t="s">
        <v>126</v>
      </c>
      <c r="E65" s="267"/>
      <c r="F65" s="267">
        <v>15</v>
      </c>
      <c r="G65" s="267"/>
      <c r="H65" s="267"/>
      <c r="I65" s="268"/>
      <c r="J65" s="268"/>
      <c r="K65" s="269"/>
      <c r="L65" s="269"/>
      <c r="M65" s="279"/>
      <c r="N65" s="335"/>
    </row>
    <row r="66" spans="1:14" s="273" customFormat="1" ht="15.75">
      <c r="A66" s="283"/>
      <c r="B66" s="281"/>
      <c r="C66" s="284" t="s">
        <v>279</v>
      </c>
      <c r="D66" s="285" t="s">
        <v>280</v>
      </c>
      <c r="E66" s="286">
        <v>0.92700000000000005</v>
      </c>
      <c r="F66" s="287">
        <f>F65*E66</f>
        <v>13.905000000000001</v>
      </c>
      <c r="G66" s="288"/>
      <c r="H66" s="288"/>
      <c r="I66" s="288"/>
      <c r="J66" s="288">
        <f>F66*I66</f>
        <v>0</v>
      </c>
      <c r="K66" s="288"/>
      <c r="L66" s="288"/>
      <c r="M66" s="280">
        <f t="shared" ref="M66:M69" si="22">H66+J66+L66</f>
        <v>0</v>
      </c>
      <c r="N66" s="332"/>
    </row>
    <row r="67" spans="1:14" s="273" customFormat="1" ht="15.75">
      <c r="A67" s="283"/>
      <c r="B67" s="281"/>
      <c r="C67" s="284" t="s">
        <v>107</v>
      </c>
      <c r="D67" s="285" t="s">
        <v>108</v>
      </c>
      <c r="E67" s="289">
        <v>2.9999999999999997E-4</v>
      </c>
      <c r="F67" s="287">
        <f>F65*E67</f>
        <v>4.4999999999999997E-3</v>
      </c>
      <c r="G67" s="288"/>
      <c r="H67" s="288"/>
      <c r="I67" s="288"/>
      <c r="J67" s="288"/>
      <c r="K67" s="288"/>
      <c r="L67" s="288">
        <f>K67*F67</f>
        <v>0</v>
      </c>
      <c r="M67" s="280">
        <f t="shared" si="22"/>
        <v>0</v>
      </c>
      <c r="N67" s="332"/>
    </row>
    <row r="68" spans="1:14" s="273" customFormat="1" ht="25.5">
      <c r="A68" s="283"/>
      <c r="B68" s="281" t="s">
        <v>404</v>
      </c>
      <c r="C68" s="284" t="s">
        <v>281</v>
      </c>
      <c r="D68" s="56" t="s">
        <v>282</v>
      </c>
      <c r="E68" s="290">
        <v>1.05</v>
      </c>
      <c r="F68" s="287">
        <f>F65*E68</f>
        <v>15.75</v>
      </c>
      <c r="G68" s="288"/>
      <c r="H68" s="99">
        <f t="shared" ref="H68:H69" si="23">F68*G68</f>
        <v>0</v>
      </c>
      <c r="I68" s="288"/>
      <c r="J68" s="288"/>
      <c r="K68" s="288"/>
      <c r="L68" s="288"/>
      <c r="M68" s="280">
        <f t="shared" si="22"/>
        <v>0</v>
      </c>
      <c r="N68" s="332"/>
    </row>
    <row r="69" spans="1:14" s="273" customFormat="1" ht="15.75">
      <c r="A69" s="283"/>
      <c r="B69" s="281"/>
      <c r="C69" s="284" t="s">
        <v>122</v>
      </c>
      <c r="D69" s="291" t="s">
        <v>108</v>
      </c>
      <c r="E69" s="289">
        <v>3.3999999999999998E-3</v>
      </c>
      <c r="F69" s="287">
        <f>F65*E69</f>
        <v>5.0999999999999997E-2</v>
      </c>
      <c r="G69" s="288"/>
      <c r="H69" s="99">
        <f t="shared" si="23"/>
        <v>0</v>
      </c>
      <c r="I69" s="288"/>
      <c r="J69" s="288"/>
      <c r="K69" s="288"/>
      <c r="L69" s="288"/>
      <c r="M69" s="280">
        <f t="shared" si="22"/>
        <v>0</v>
      </c>
      <c r="N69" s="332"/>
    </row>
    <row r="70" spans="1:14" s="270" customFormat="1" ht="15.75">
      <c r="A70" s="265">
        <v>3</v>
      </c>
      <c r="B70" s="293" t="s">
        <v>283</v>
      </c>
      <c r="C70" s="292" t="s">
        <v>320</v>
      </c>
      <c r="D70" s="294" t="s">
        <v>17</v>
      </c>
      <c r="E70" s="295"/>
      <c r="F70" s="295">
        <v>6</v>
      </c>
      <c r="G70" s="296"/>
      <c r="H70" s="296"/>
      <c r="I70" s="288"/>
      <c r="J70" s="288"/>
      <c r="K70" s="288"/>
      <c r="L70" s="288"/>
      <c r="M70" s="280"/>
      <c r="N70" s="335"/>
    </row>
    <row r="71" spans="1:14" s="273" customFormat="1" ht="15.75">
      <c r="A71" s="271"/>
      <c r="B71" s="281"/>
      <c r="C71" s="284" t="s">
        <v>279</v>
      </c>
      <c r="D71" s="285" t="s">
        <v>280</v>
      </c>
      <c r="E71" s="287">
        <v>1.34</v>
      </c>
      <c r="F71" s="287">
        <f>E71*F70</f>
        <v>8.0400000000000009</v>
      </c>
      <c r="G71" s="288"/>
      <c r="H71" s="288"/>
      <c r="I71" s="288"/>
      <c r="J71" s="288">
        <f>F71*I71</f>
        <v>0</v>
      </c>
      <c r="K71" s="288"/>
      <c r="L71" s="288"/>
      <c r="M71" s="280">
        <f t="shared" ref="M71:M79" si="24">H71+J71+L71</f>
        <v>0</v>
      </c>
      <c r="N71" s="332"/>
    </row>
    <row r="72" spans="1:14" s="273" customFormat="1" ht="15.75">
      <c r="A72" s="271"/>
      <c r="B72" s="281"/>
      <c r="C72" s="284" t="s">
        <v>107</v>
      </c>
      <c r="D72" s="285" t="s">
        <v>108</v>
      </c>
      <c r="E72" s="287">
        <v>0.06</v>
      </c>
      <c r="F72" s="287">
        <f>E72*F70</f>
        <v>0.36</v>
      </c>
      <c r="G72" s="288"/>
      <c r="H72" s="288"/>
      <c r="I72" s="288"/>
      <c r="J72" s="288"/>
      <c r="K72" s="288"/>
      <c r="L72" s="288">
        <f>K72*F72</f>
        <v>0</v>
      </c>
      <c r="M72" s="280">
        <f t="shared" si="24"/>
        <v>0</v>
      </c>
      <c r="N72" s="332"/>
    </row>
    <row r="73" spans="1:14" s="273" customFormat="1" ht="25.5">
      <c r="A73" s="271"/>
      <c r="B73" s="281" t="s">
        <v>405</v>
      </c>
      <c r="C73" s="284" t="s">
        <v>321</v>
      </c>
      <c r="D73" s="56" t="s">
        <v>17</v>
      </c>
      <c r="E73" s="287">
        <v>1</v>
      </c>
      <c r="F73" s="287">
        <f>E73*F70</f>
        <v>6</v>
      </c>
      <c r="G73" s="288"/>
      <c r="H73" s="288">
        <f>F73*G73</f>
        <v>0</v>
      </c>
      <c r="I73" s="288"/>
      <c r="J73" s="288"/>
      <c r="K73" s="288"/>
      <c r="L73" s="288"/>
      <c r="M73" s="280">
        <f t="shared" si="24"/>
        <v>0</v>
      </c>
      <c r="N73" s="332"/>
    </row>
    <row r="74" spans="1:14" s="273" customFormat="1" ht="15.75">
      <c r="A74" s="271"/>
      <c r="B74" s="281"/>
      <c r="C74" s="284" t="s">
        <v>122</v>
      </c>
      <c r="D74" s="56" t="s">
        <v>108</v>
      </c>
      <c r="E74" s="287">
        <v>0.16</v>
      </c>
      <c r="F74" s="287">
        <f>E74*F70</f>
        <v>0.96</v>
      </c>
      <c r="G74" s="288"/>
      <c r="H74" s="288">
        <f>F74*G74</f>
        <v>0</v>
      </c>
      <c r="I74" s="288"/>
      <c r="J74" s="288"/>
      <c r="K74" s="288"/>
      <c r="L74" s="288"/>
      <c r="M74" s="280">
        <f t="shared" si="24"/>
        <v>0</v>
      </c>
      <c r="N74" s="332"/>
    </row>
    <row r="75" spans="1:14" s="302" customFormat="1" ht="40.5">
      <c r="A75" s="271">
        <v>4</v>
      </c>
      <c r="B75" s="306" t="s">
        <v>284</v>
      </c>
      <c r="C75" s="297" t="s">
        <v>414</v>
      </c>
      <c r="D75" s="298" t="s">
        <v>13</v>
      </c>
      <c r="E75" s="298"/>
      <c r="F75" s="299">
        <v>3</v>
      </c>
      <c r="G75" s="300"/>
      <c r="H75" s="301">
        <f t="shared" ref="H75:H79" si="25">F75*G75</f>
        <v>0</v>
      </c>
      <c r="I75" s="300"/>
      <c r="J75" s="301">
        <f t="shared" ref="J75:J76" si="26">F75*I75</f>
        <v>0</v>
      </c>
      <c r="K75" s="300"/>
      <c r="L75" s="301">
        <f t="shared" ref="L75:L77" si="27">F75*K75</f>
        <v>0</v>
      </c>
      <c r="M75" s="301">
        <f t="shared" si="24"/>
        <v>0</v>
      </c>
    </row>
    <row r="76" spans="1:14" s="134" customFormat="1" ht="20.25" customHeight="1">
      <c r="A76" s="127"/>
      <c r="B76" s="305"/>
      <c r="C76" s="129" t="s">
        <v>160</v>
      </c>
      <c r="D76" s="261" t="s">
        <v>13</v>
      </c>
      <c r="E76" s="264">
        <v>1</v>
      </c>
      <c r="F76" s="161">
        <f>F75*E76</f>
        <v>3</v>
      </c>
      <c r="G76" s="132"/>
      <c r="H76" s="133"/>
      <c r="I76" s="132"/>
      <c r="J76" s="133">
        <f t="shared" si="26"/>
        <v>0</v>
      </c>
      <c r="K76" s="132"/>
      <c r="L76" s="132">
        <f t="shared" si="27"/>
        <v>0</v>
      </c>
      <c r="M76" s="162">
        <f t="shared" si="24"/>
        <v>0</v>
      </c>
    </row>
    <row r="77" spans="1:14" s="134" customFormat="1" ht="20.25" customHeight="1">
      <c r="A77" s="127"/>
      <c r="B77" s="128"/>
      <c r="C77" s="129" t="s">
        <v>169</v>
      </c>
      <c r="D77" s="160" t="s">
        <v>159</v>
      </c>
      <c r="E77" s="264">
        <v>0.08</v>
      </c>
      <c r="F77" s="161">
        <f>F75*E77</f>
        <v>0.24</v>
      </c>
      <c r="G77" s="132"/>
      <c r="H77" s="133"/>
      <c r="I77" s="132"/>
      <c r="J77" s="133"/>
      <c r="K77" s="132"/>
      <c r="L77" s="132">
        <f t="shared" si="27"/>
        <v>0</v>
      </c>
      <c r="M77" s="162">
        <f t="shared" si="24"/>
        <v>0</v>
      </c>
    </row>
    <row r="78" spans="1:14" s="302" customFormat="1" ht="47.25" customHeight="1">
      <c r="A78" s="303"/>
      <c r="B78" s="304"/>
      <c r="C78" s="297" t="s">
        <v>288</v>
      </c>
      <c r="D78" s="298" t="s">
        <v>13</v>
      </c>
      <c r="E78" s="298"/>
      <c r="F78" s="299">
        <v>3</v>
      </c>
      <c r="G78" s="300"/>
      <c r="H78" s="301">
        <f>F78*G78</f>
        <v>0</v>
      </c>
      <c r="I78" s="300"/>
      <c r="J78" s="301"/>
      <c r="K78" s="300"/>
      <c r="L78" s="301"/>
      <c r="M78" s="301">
        <f>H78+J78+L78</f>
        <v>0</v>
      </c>
    </row>
    <row r="79" spans="1:14" s="134" customFormat="1" ht="20.25" customHeight="1">
      <c r="A79" s="127"/>
      <c r="B79" s="128"/>
      <c r="C79" s="129" t="s">
        <v>158</v>
      </c>
      <c r="D79" s="160" t="s">
        <v>159</v>
      </c>
      <c r="E79" s="264">
        <v>0.66</v>
      </c>
      <c r="F79" s="161">
        <f>F75*E79</f>
        <v>1.98</v>
      </c>
      <c r="G79" s="132"/>
      <c r="H79" s="133">
        <f t="shared" si="25"/>
        <v>0</v>
      </c>
      <c r="I79" s="132"/>
      <c r="J79" s="133"/>
      <c r="K79" s="132"/>
      <c r="L79" s="132"/>
      <c r="M79" s="162">
        <f t="shared" si="24"/>
        <v>0</v>
      </c>
    </row>
    <row r="80" spans="1:14" s="302" customFormat="1" ht="30" customHeight="1">
      <c r="A80" s="265">
        <v>5</v>
      </c>
      <c r="B80" s="307" t="s">
        <v>125</v>
      </c>
      <c r="C80" s="22" t="s">
        <v>289</v>
      </c>
      <c r="D80" s="308" t="s">
        <v>290</v>
      </c>
      <c r="E80" s="267"/>
      <c r="F80" s="309">
        <v>7</v>
      </c>
      <c r="G80" s="310"/>
      <c r="H80" s="267"/>
      <c r="I80" s="311"/>
      <c r="J80" s="268"/>
      <c r="K80" s="269"/>
      <c r="L80" s="269"/>
      <c r="M80" s="268"/>
    </row>
    <row r="81" spans="1:14" s="134" customFormat="1" ht="20.25" customHeight="1">
      <c r="A81" s="265"/>
      <c r="B81" s="307"/>
      <c r="C81" s="312" t="s">
        <v>279</v>
      </c>
      <c r="D81" s="285" t="s">
        <v>22</v>
      </c>
      <c r="E81" s="313">
        <v>1</v>
      </c>
      <c r="F81" s="314">
        <f>F80*E81</f>
        <v>7</v>
      </c>
      <c r="G81" s="313"/>
      <c r="H81" s="313"/>
      <c r="I81" s="313"/>
      <c r="J81" s="313">
        <f>F81*I81</f>
        <v>0</v>
      </c>
      <c r="K81" s="313"/>
      <c r="L81" s="313"/>
      <c r="M81" s="268">
        <f t="shared" ref="M81:M82" si="28">H81+J81+L81</f>
        <v>0</v>
      </c>
    </row>
    <row r="82" spans="1:14" s="134" customFormat="1" ht="20.25" customHeight="1">
      <c r="A82" s="271"/>
      <c r="B82" s="281" t="s">
        <v>406</v>
      </c>
      <c r="C82" s="22" t="s">
        <v>55</v>
      </c>
      <c r="D82" s="56" t="s">
        <v>13</v>
      </c>
      <c r="E82" s="56">
        <v>1</v>
      </c>
      <c r="F82" s="315">
        <f>F80*E82</f>
        <v>7</v>
      </c>
      <c r="G82" s="336"/>
      <c r="H82" s="336">
        <f>F82*G82</f>
        <v>0</v>
      </c>
      <c r="I82" s="313"/>
      <c r="J82" s="313"/>
      <c r="K82" s="313"/>
      <c r="L82" s="313"/>
      <c r="M82" s="268">
        <f t="shared" si="28"/>
        <v>0</v>
      </c>
    </row>
    <row r="83" spans="1:14" s="302" customFormat="1" ht="43.5" customHeight="1">
      <c r="A83" s="265">
        <v>6</v>
      </c>
      <c r="B83" s="307" t="s">
        <v>125</v>
      </c>
      <c r="C83" s="22" t="s">
        <v>291</v>
      </c>
      <c r="D83" s="308" t="s">
        <v>290</v>
      </c>
      <c r="E83" s="267"/>
      <c r="F83" s="309">
        <v>1</v>
      </c>
      <c r="G83" s="310"/>
      <c r="H83" s="267"/>
      <c r="I83" s="311"/>
      <c r="J83" s="268"/>
      <c r="K83" s="269"/>
      <c r="L83" s="269"/>
      <c r="M83" s="268"/>
    </row>
    <row r="84" spans="1:14" s="134" customFormat="1" ht="20.25" customHeight="1">
      <c r="A84" s="265"/>
      <c r="B84" s="307"/>
      <c r="C84" s="312" t="s">
        <v>279</v>
      </c>
      <c r="D84" s="285" t="s">
        <v>22</v>
      </c>
      <c r="E84" s="313">
        <v>1</v>
      </c>
      <c r="F84" s="314">
        <f>F83*E84</f>
        <v>1</v>
      </c>
      <c r="G84" s="313"/>
      <c r="H84" s="336"/>
      <c r="I84" s="313"/>
      <c r="J84" s="313">
        <f>F84*I84</f>
        <v>0</v>
      </c>
      <c r="K84" s="313"/>
      <c r="L84" s="313"/>
      <c r="M84" s="268">
        <f t="shared" ref="M84:M85" si="29">H84+J84+L84</f>
        <v>0</v>
      </c>
    </row>
    <row r="85" spans="1:14" s="270" customFormat="1" ht="32.25" customHeight="1">
      <c r="A85" s="271"/>
      <c r="B85" s="281" t="s">
        <v>407</v>
      </c>
      <c r="C85" s="22" t="s">
        <v>56</v>
      </c>
      <c r="D85" s="56" t="s">
        <v>13</v>
      </c>
      <c r="E85" s="56">
        <v>1</v>
      </c>
      <c r="F85" s="315">
        <f>F83*E85</f>
        <v>1</v>
      </c>
      <c r="G85" s="313"/>
      <c r="H85" s="336">
        <f>F85*G85</f>
        <v>0</v>
      </c>
      <c r="I85" s="313"/>
      <c r="J85" s="313"/>
      <c r="K85" s="313"/>
      <c r="L85" s="313"/>
      <c r="M85" s="268">
        <f t="shared" si="29"/>
        <v>0</v>
      </c>
      <c r="N85" s="335"/>
    </row>
    <row r="86" spans="1:14" s="270" customFormat="1" ht="32.25" customHeight="1">
      <c r="A86" s="68"/>
      <c r="B86" s="68"/>
      <c r="C86" s="23" t="s">
        <v>94</v>
      </c>
      <c r="D86" s="58"/>
      <c r="E86" s="58"/>
      <c r="F86" s="16"/>
      <c r="G86" s="14"/>
      <c r="H86" s="14">
        <f>SUM(H59:H85)</f>
        <v>0</v>
      </c>
      <c r="I86" s="14"/>
      <c r="J86" s="14">
        <f>SUM(J59:J85)</f>
        <v>0</v>
      </c>
      <c r="K86" s="14"/>
      <c r="L86" s="14">
        <f>SUM(L59:L85)</f>
        <v>0</v>
      </c>
      <c r="M86" s="14">
        <f>SUM(M59:M85)</f>
        <v>0</v>
      </c>
      <c r="N86" s="332"/>
    </row>
    <row r="87" spans="1:14" s="273" customFormat="1" ht="32.25" customHeight="1">
      <c r="A87" s="68"/>
      <c r="B87" s="68"/>
      <c r="C87" s="23" t="s">
        <v>95</v>
      </c>
      <c r="D87" s="58"/>
      <c r="E87" s="58"/>
      <c r="F87" s="16"/>
      <c r="G87" s="14"/>
      <c r="H87" s="14">
        <f>H57+H86</f>
        <v>0</v>
      </c>
      <c r="I87" s="14"/>
      <c r="J87" s="14">
        <f>J57+J86</f>
        <v>0</v>
      </c>
      <c r="K87" s="14"/>
      <c r="L87" s="14">
        <f>L57+L86</f>
        <v>0</v>
      </c>
      <c r="M87" s="14">
        <f>M57+M86</f>
        <v>0</v>
      </c>
      <c r="N87" s="332"/>
    </row>
    <row r="88" spans="1:14" s="270" customFormat="1" ht="32.25" customHeight="1">
      <c r="A88" s="68"/>
      <c r="B88" s="68"/>
      <c r="C88" s="23" t="s">
        <v>304</v>
      </c>
      <c r="D88" s="58"/>
      <c r="E88" s="58"/>
      <c r="F88" s="16"/>
      <c r="G88" s="14"/>
      <c r="H88" s="14">
        <v>0</v>
      </c>
      <c r="I88" s="14"/>
      <c r="J88" s="14">
        <v>0</v>
      </c>
      <c r="K88" s="14"/>
      <c r="L88" s="14">
        <v>0</v>
      </c>
      <c r="M88" s="14">
        <f>H88+J88+L88</f>
        <v>0</v>
      </c>
      <c r="N88" s="335"/>
    </row>
    <row r="89" spans="1:14" s="270" customFormat="1" ht="32.25" customHeight="1">
      <c r="A89" s="68"/>
      <c r="B89" s="68"/>
      <c r="C89" s="23" t="s">
        <v>305</v>
      </c>
      <c r="D89" s="58"/>
      <c r="E89" s="58"/>
      <c r="F89" s="16"/>
      <c r="G89" s="14"/>
      <c r="H89" s="14">
        <f>H87-H88</f>
        <v>0</v>
      </c>
      <c r="I89" s="14"/>
      <c r="J89" s="14">
        <f t="shared" ref="J89:M89" si="30">J87-J88</f>
        <v>0</v>
      </c>
      <c r="K89" s="14"/>
      <c r="L89" s="14">
        <f t="shared" si="30"/>
        <v>0</v>
      </c>
      <c r="M89" s="14">
        <f t="shared" si="30"/>
        <v>0</v>
      </c>
      <c r="N89" s="332"/>
    </row>
    <row r="90" spans="1:14" s="273" customFormat="1" ht="32.25" customHeight="1">
      <c r="A90" s="68"/>
      <c r="B90" s="68"/>
      <c r="C90" s="23" t="s">
        <v>23</v>
      </c>
      <c r="D90" s="15">
        <v>0</v>
      </c>
      <c r="E90" s="15"/>
      <c r="F90" s="16"/>
      <c r="G90" s="14"/>
      <c r="H90" s="14"/>
      <c r="I90" s="14"/>
      <c r="J90" s="14"/>
      <c r="K90" s="14"/>
      <c r="L90" s="14"/>
      <c r="M90" s="14">
        <f>J88*D90</f>
        <v>0</v>
      </c>
      <c r="N90" s="332"/>
    </row>
    <row r="91" spans="1:14">
      <c r="A91" s="68"/>
      <c r="B91" s="68"/>
      <c r="C91" s="23" t="s">
        <v>14</v>
      </c>
      <c r="D91" s="15">
        <v>0</v>
      </c>
      <c r="E91" s="15"/>
      <c r="F91" s="16"/>
      <c r="G91" s="14"/>
      <c r="H91" s="14"/>
      <c r="I91" s="14"/>
      <c r="J91" s="14"/>
      <c r="K91" s="14"/>
      <c r="L91" s="14"/>
      <c r="M91" s="14">
        <f>M89*D91</f>
        <v>0</v>
      </c>
    </row>
    <row r="92" spans="1:14">
      <c r="A92" s="68"/>
      <c r="B92" s="68"/>
      <c r="C92" s="23" t="s">
        <v>24</v>
      </c>
      <c r="D92" s="16"/>
      <c r="E92" s="16"/>
      <c r="F92" s="16"/>
      <c r="G92" s="17"/>
      <c r="H92" s="14"/>
      <c r="I92" s="14"/>
      <c r="J92" s="14"/>
      <c r="K92" s="14"/>
      <c r="L92" s="14"/>
      <c r="M92" s="14">
        <f>M88+M89+M90+M91</f>
        <v>0</v>
      </c>
    </row>
    <row r="93" spans="1:14" ht="27">
      <c r="A93" s="69"/>
      <c r="B93" s="69"/>
      <c r="C93" s="47" t="s">
        <v>21</v>
      </c>
      <c r="D93" s="15">
        <v>0</v>
      </c>
      <c r="E93" s="15"/>
      <c r="F93" s="14"/>
      <c r="G93" s="12"/>
      <c r="H93" s="12"/>
      <c r="I93" s="12"/>
      <c r="J93" s="12"/>
      <c r="K93" s="12"/>
      <c r="L93" s="12"/>
      <c r="M93" s="11">
        <v>0</v>
      </c>
    </row>
    <row r="94" spans="1:14">
      <c r="A94" s="69"/>
      <c r="B94" s="69"/>
      <c r="C94" s="48" t="s">
        <v>1</v>
      </c>
      <c r="D94" s="15"/>
      <c r="E94" s="15"/>
      <c r="F94" s="16"/>
      <c r="G94" s="12"/>
      <c r="H94" s="12"/>
      <c r="I94" s="12"/>
      <c r="J94" s="12"/>
      <c r="K94" s="12"/>
      <c r="L94" s="12"/>
      <c r="M94" s="11">
        <f>SUM(M92:M93)</f>
        <v>0</v>
      </c>
    </row>
    <row r="95" spans="1:14">
      <c r="G95" s="5"/>
      <c r="H95" s="5"/>
      <c r="I95" s="5"/>
      <c r="J95" s="5"/>
      <c r="K95" s="5"/>
      <c r="L95" s="5"/>
      <c r="M95" s="13"/>
    </row>
    <row r="96" spans="1:14">
      <c r="G96" s="5"/>
      <c r="H96" s="5"/>
      <c r="I96" s="5"/>
      <c r="J96" s="5"/>
      <c r="K96" s="5"/>
      <c r="L96" s="5"/>
      <c r="M96" s="13"/>
    </row>
    <row r="97" spans="1:13">
      <c r="G97" s="5"/>
      <c r="H97" s="5"/>
      <c r="I97" s="5"/>
      <c r="J97" s="5"/>
      <c r="K97" s="5"/>
      <c r="L97" s="5"/>
      <c r="M97" s="13"/>
    </row>
    <row r="98" spans="1:13" ht="15">
      <c r="A98" s="337"/>
      <c r="B98" s="337"/>
      <c r="C98" s="339" t="s">
        <v>294</v>
      </c>
      <c r="D98" s="338"/>
      <c r="E98" s="338"/>
      <c r="F98" s="338"/>
      <c r="G98" s="338"/>
      <c r="H98" s="338"/>
      <c r="I98" s="338"/>
      <c r="J98" s="338"/>
      <c r="K98" s="338"/>
      <c r="L98" s="338"/>
      <c r="M98" s="338"/>
    </row>
    <row r="99" spans="1:13">
      <c r="G99" s="5"/>
      <c r="H99" s="5"/>
      <c r="I99" s="5"/>
      <c r="J99" s="5"/>
      <c r="K99" s="5"/>
      <c r="L99" s="5"/>
      <c r="M99" s="13"/>
    </row>
    <row r="100" spans="1:13">
      <c r="G100" s="5"/>
      <c r="H100" s="5"/>
      <c r="I100" s="5"/>
      <c r="J100" s="5"/>
      <c r="K100" s="5"/>
      <c r="L100" s="5"/>
      <c r="M100" s="13"/>
    </row>
    <row r="101" spans="1:13">
      <c r="G101" s="5"/>
      <c r="H101" s="5"/>
      <c r="I101" s="5"/>
      <c r="J101" s="5"/>
      <c r="K101" s="5"/>
      <c r="L101" s="5"/>
      <c r="M101" s="13"/>
    </row>
    <row r="102" spans="1:13">
      <c r="G102" s="5"/>
      <c r="H102" s="5"/>
      <c r="I102" s="5"/>
      <c r="J102" s="5"/>
      <c r="K102" s="5"/>
      <c r="L102" s="5"/>
      <c r="M102" s="13"/>
    </row>
    <row r="103" spans="1:13">
      <c r="G103" s="5"/>
      <c r="H103" s="5"/>
      <c r="I103" s="5"/>
      <c r="J103" s="5"/>
      <c r="K103" s="5"/>
      <c r="L103" s="5"/>
      <c r="M103" s="13"/>
    </row>
    <row r="104" spans="1:13">
      <c r="C104" s="70"/>
      <c r="G104" s="5"/>
      <c r="H104" s="5"/>
      <c r="I104" s="5"/>
      <c r="J104" s="5"/>
      <c r="K104" s="5"/>
      <c r="L104" s="5"/>
      <c r="M104" s="13"/>
    </row>
    <row r="105" spans="1:13">
      <c r="G105" s="5"/>
      <c r="H105" s="5"/>
      <c r="I105" s="5"/>
      <c r="J105" s="5"/>
      <c r="K105" s="5"/>
      <c r="L105" s="5"/>
      <c r="M105" s="13"/>
    </row>
    <row r="106" spans="1:13">
      <c r="G106" s="5"/>
      <c r="H106" s="5"/>
      <c r="I106" s="5"/>
      <c r="J106" s="5"/>
      <c r="K106" s="5"/>
      <c r="L106" s="5"/>
      <c r="M106" s="13"/>
    </row>
    <row r="107" spans="1:13">
      <c r="G107" s="5"/>
      <c r="H107" s="5"/>
      <c r="I107" s="5"/>
      <c r="J107" s="5"/>
      <c r="K107" s="5"/>
      <c r="L107" s="5"/>
      <c r="M107" s="13"/>
    </row>
    <row r="108" spans="1:13">
      <c r="G108" s="5"/>
      <c r="H108" s="5"/>
      <c r="I108" s="5"/>
      <c r="J108" s="5"/>
      <c r="K108" s="5"/>
      <c r="L108" s="5"/>
      <c r="M108" s="13"/>
    </row>
    <row r="109" spans="1:13">
      <c r="G109" s="5"/>
      <c r="H109" s="5"/>
      <c r="I109" s="5"/>
      <c r="J109" s="5"/>
      <c r="K109" s="5"/>
      <c r="L109" s="5"/>
      <c r="M109" s="13"/>
    </row>
    <row r="110" spans="1:13">
      <c r="G110" s="5"/>
      <c r="H110" s="5"/>
      <c r="I110" s="5"/>
      <c r="J110" s="5"/>
      <c r="K110" s="5"/>
      <c r="L110" s="5"/>
      <c r="M110" s="13"/>
    </row>
    <row r="111" spans="1:13">
      <c r="G111" s="5"/>
      <c r="H111" s="5"/>
      <c r="I111" s="5"/>
      <c r="J111" s="5"/>
      <c r="K111" s="5"/>
      <c r="L111" s="5"/>
      <c r="M111" s="13"/>
    </row>
    <row r="112" spans="1:13">
      <c r="G112" s="5"/>
      <c r="H112" s="5"/>
      <c r="I112" s="5"/>
      <c r="J112" s="5"/>
      <c r="K112" s="5"/>
      <c r="L112" s="5"/>
      <c r="M112" s="13"/>
    </row>
    <row r="113" spans="1:13">
      <c r="G113" s="5"/>
      <c r="H113" s="5"/>
      <c r="I113" s="5"/>
      <c r="J113" s="5"/>
      <c r="K113" s="5"/>
      <c r="L113" s="5"/>
      <c r="M113" s="13"/>
    </row>
    <row r="114" spans="1:13">
      <c r="A114" s="2"/>
      <c r="B114" s="2"/>
      <c r="C114" s="2"/>
      <c r="D114" s="2"/>
      <c r="E114" s="2"/>
      <c r="F114" s="2"/>
      <c r="G114" s="5"/>
      <c r="H114" s="5"/>
      <c r="I114" s="5"/>
      <c r="J114" s="5"/>
      <c r="K114" s="5"/>
      <c r="L114" s="5"/>
      <c r="M114" s="13"/>
    </row>
    <row r="115" spans="1:13">
      <c r="A115" s="2"/>
      <c r="B115" s="2"/>
      <c r="C115" s="2"/>
      <c r="D115" s="2"/>
      <c r="E115" s="2"/>
      <c r="F115" s="2"/>
      <c r="G115" s="5"/>
      <c r="H115" s="5"/>
      <c r="I115" s="5"/>
      <c r="J115" s="5"/>
      <c r="K115" s="5"/>
      <c r="L115" s="5"/>
      <c r="M115" s="13"/>
    </row>
    <row r="116" spans="1:13">
      <c r="A116" s="2"/>
      <c r="B116" s="2"/>
      <c r="C116" s="2"/>
      <c r="D116" s="2"/>
      <c r="E116" s="2"/>
      <c r="F116" s="2"/>
      <c r="G116" s="5"/>
      <c r="H116" s="5"/>
      <c r="I116" s="5"/>
      <c r="J116" s="5"/>
      <c r="K116" s="5"/>
      <c r="L116" s="5"/>
      <c r="M116" s="13"/>
    </row>
    <row r="117" spans="1:13">
      <c r="A117" s="2"/>
      <c r="B117" s="2"/>
      <c r="C117" s="2"/>
      <c r="D117" s="2"/>
      <c r="E117" s="2"/>
      <c r="F117" s="2"/>
      <c r="G117" s="5"/>
      <c r="H117" s="5"/>
      <c r="I117" s="5"/>
      <c r="J117" s="5"/>
      <c r="K117" s="5"/>
      <c r="L117" s="5"/>
      <c r="M117" s="13"/>
    </row>
    <row r="118" spans="1:13">
      <c r="A118" s="2"/>
      <c r="B118" s="2"/>
      <c r="C118" s="2"/>
      <c r="D118" s="2"/>
      <c r="E118" s="2"/>
      <c r="F118" s="2"/>
      <c r="G118" s="5"/>
      <c r="H118" s="5"/>
      <c r="I118" s="5"/>
      <c r="J118" s="5"/>
      <c r="K118" s="5"/>
      <c r="L118" s="5"/>
      <c r="M118" s="13"/>
    </row>
    <row r="119" spans="1:13">
      <c r="A119" s="2"/>
      <c r="B119" s="2"/>
      <c r="C119" s="2"/>
      <c r="D119" s="2"/>
      <c r="E119" s="2"/>
      <c r="F119" s="2"/>
      <c r="G119" s="5"/>
      <c r="H119" s="5"/>
      <c r="I119" s="5"/>
      <c r="J119" s="5"/>
      <c r="K119" s="5"/>
      <c r="L119" s="5"/>
      <c r="M119" s="13"/>
    </row>
    <row r="120" spans="1:13">
      <c r="A120" s="2"/>
      <c r="B120" s="2"/>
      <c r="C120" s="2"/>
      <c r="D120" s="2"/>
      <c r="E120" s="2"/>
      <c r="F120" s="2"/>
      <c r="G120" s="5"/>
      <c r="H120" s="5"/>
      <c r="I120" s="5"/>
      <c r="J120" s="5"/>
      <c r="K120" s="5"/>
      <c r="L120" s="5"/>
      <c r="M120" s="13"/>
    </row>
    <row r="121" spans="1:13">
      <c r="A121" s="2"/>
      <c r="B121" s="2"/>
      <c r="C121" s="2"/>
      <c r="D121" s="2"/>
      <c r="E121" s="2"/>
      <c r="F121" s="2"/>
      <c r="G121" s="5"/>
      <c r="H121" s="5"/>
      <c r="I121" s="5"/>
      <c r="J121" s="5"/>
      <c r="K121" s="5"/>
      <c r="L121" s="5"/>
      <c r="M121" s="13"/>
    </row>
    <row r="122" spans="1:13">
      <c r="A122" s="2"/>
      <c r="B122" s="2"/>
      <c r="C122" s="2"/>
      <c r="D122" s="2"/>
      <c r="E122" s="2"/>
      <c r="F122" s="2"/>
      <c r="G122" s="5"/>
      <c r="H122" s="5"/>
      <c r="I122" s="5"/>
      <c r="J122" s="5"/>
      <c r="K122" s="5"/>
      <c r="L122" s="5"/>
      <c r="M122" s="13"/>
    </row>
    <row r="123" spans="1:13">
      <c r="A123" s="2"/>
      <c r="B123" s="2"/>
      <c r="C123" s="2"/>
      <c r="D123" s="2"/>
      <c r="E123" s="2"/>
      <c r="F123" s="2"/>
      <c r="G123" s="5"/>
      <c r="H123" s="5"/>
      <c r="I123" s="5"/>
      <c r="J123" s="5"/>
      <c r="K123" s="5"/>
      <c r="L123" s="5"/>
      <c r="M123" s="13"/>
    </row>
    <row r="124" spans="1:13">
      <c r="A124" s="2"/>
      <c r="B124" s="2"/>
      <c r="C124" s="2"/>
      <c r="D124" s="2"/>
      <c r="E124" s="2"/>
      <c r="F124" s="2"/>
      <c r="G124" s="5"/>
      <c r="H124" s="5"/>
      <c r="I124" s="5"/>
      <c r="J124" s="5"/>
      <c r="K124" s="5"/>
      <c r="L124" s="5"/>
      <c r="M124" s="13"/>
    </row>
    <row r="125" spans="1:13">
      <c r="A125" s="2"/>
      <c r="B125" s="2"/>
      <c r="C125" s="2"/>
      <c r="D125" s="2"/>
      <c r="E125" s="2"/>
      <c r="F125" s="2"/>
      <c r="G125" s="5"/>
      <c r="H125" s="5"/>
      <c r="I125" s="5"/>
      <c r="J125" s="5"/>
      <c r="K125" s="5"/>
      <c r="L125" s="5"/>
      <c r="M125" s="13"/>
    </row>
    <row r="126" spans="1:13">
      <c r="A126" s="2"/>
      <c r="B126" s="2"/>
      <c r="C126" s="2"/>
      <c r="D126" s="2"/>
      <c r="E126" s="2"/>
      <c r="F126" s="2"/>
      <c r="G126" s="5"/>
      <c r="H126" s="5"/>
      <c r="I126" s="5"/>
      <c r="J126" s="5"/>
      <c r="K126" s="5"/>
      <c r="L126" s="5"/>
      <c r="M126" s="13"/>
    </row>
    <row r="127" spans="1:13">
      <c r="A127" s="2"/>
      <c r="B127" s="2"/>
      <c r="C127" s="2"/>
      <c r="D127" s="2"/>
      <c r="E127" s="2"/>
      <c r="F127" s="2"/>
      <c r="G127" s="5"/>
      <c r="H127" s="5"/>
      <c r="I127" s="5"/>
      <c r="J127" s="5"/>
      <c r="K127" s="5"/>
      <c r="L127" s="5"/>
      <c r="M127" s="13"/>
    </row>
    <row r="128" spans="1:13">
      <c r="A128" s="2"/>
      <c r="B128" s="2"/>
      <c r="C128" s="2"/>
      <c r="D128" s="2"/>
      <c r="E128" s="2"/>
      <c r="F128" s="2"/>
      <c r="G128" s="5"/>
      <c r="H128" s="5"/>
      <c r="I128" s="5"/>
      <c r="J128" s="5"/>
      <c r="K128" s="5"/>
      <c r="L128" s="5"/>
      <c r="M128" s="13"/>
    </row>
    <row r="129" spans="1:13">
      <c r="A129" s="2"/>
      <c r="B129" s="2"/>
      <c r="C129" s="2"/>
      <c r="D129" s="2"/>
      <c r="E129" s="2"/>
      <c r="F129" s="2"/>
      <c r="G129" s="5"/>
      <c r="H129" s="5"/>
      <c r="I129" s="5"/>
      <c r="J129" s="5"/>
      <c r="K129" s="5"/>
      <c r="L129" s="5"/>
      <c r="M129" s="13"/>
    </row>
    <row r="130" spans="1:13">
      <c r="A130" s="2"/>
      <c r="B130" s="2"/>
      <c r="C130" s="2"/>
      <c r="D130" s="2"/>
      <c r="E130" s="2"/>
      <c r="F130" s="2"/>
      <c r="G130" s="5"/>
      <c r="H130" s="5"/>
      <c r="I130" s="5"/>
      <c r="J130" s="5"/>
      <c r="K130" s="5"/>
      <c r="L130" s="5"/>
      <c r="M130" s="13"/>
    </row>
    <row r="131" spans="1:13">
      <c r="A131" s="2"/>
      <c r="B131" s="2"/>
      <c r="C131" s="2"/>
      <c r="D131" s="2"/>
      <c r="E131" s="2"/>
      <c r="F131" s="2"/>
      <c r="G131" s="5"/>
      <c r="H131" s="5"/>
      <c r="I131" s="5"/>
      <c r="J131" s="5"/>
      <c r="K131" s="5"/>
      <c r="L131" s="5"/>
      <c r="M131" s="13"/>
    </row>
    <row r="132" spans="1:13">
      <c r="A132" s="2"/>
      <c r="B132" s="2"/>
      <c r="C132" s="2"/>
      <c r="D132" s="2"/>
      <c r="E132" s="2"/>
      <c r="F132" s="2"/>
      <c r="G132" s="5"/>
      <c r="H132" s="5"/>
      <c r="I132" s="5"/>
      <c r="J132" s="5"/>
      <c r="K132" s="5"/>
      <c r="L132" s="5"/>
      <c r="M132" s="13"/>
    </row>
    <row r="133" spans="1:13">
      <c r="A133" s="2"/>
      <c r="B133" s="2"/>
      <c r="C133" s="2"/>
      <c r="D133" s="2"/>
      <c r="E133" s="2"/>
      <c r="F133" s="2"/>
      <c r="G133" s="5"/>
      <c r="H133" s="5"/>
      <c r="I133" s="5"/>
      <c r="J133" s="5"/>
      <c r="K133" s="5"/>
      <c r="L133" s="5"/>
      <c r="M133" s="13"/>
    </row>
    <row r="134" spans="1:13">
      <c r="A134" s="2"/>
      <c r="B134" s="2"/>
      <c r="C134" s="2"/>
      <c r="D134" s="2"/>
      <c r="E134" s="2"/>
      <c r="F134" s="2"/>
      <c r="G134" s="5"/>
      <c r="H134" s="5"/>
      <c r="I134" s="5"/>
      <c r="J134" s="5"/>
      <c r="K134" s="5"/>
      <c r="L134" s="5"/>
      <c r="M134" s="13"/>
    </row>
    <row r="135" spans="1:13">
      <c r="A135" s="2"/>
      <c r="B135" s="2"/>
      <c r="C135" s="2"/>
      <c r="D135" s="2"/>
      <c r="E135" s="2"/>
      <c r="F135" s="2"/>
      <c r="G135" s="5"/>
      <c r="H135" s="5"/>
      <c r="I135" s="5"/>
      <c r="J135" s="5"/>
      <c r="K135" s="5"/>
      <c r="L135" s="5"/>
      <c r="M135" s="13"/>
    </row>
    <row r="136" spans="1:13">
      <c r="A136" s="2"/>
      <c r="B136" s="2"/>
      <c r="C136" s="2"/>
      <c r="D136" s="2"/>
      <c r="E136" s="2"/>
      <c r="F136" s="2"/>
      <c r="G136" s="5"/>
      <c r="H136" s="5"/>
      <c r="I136" s="5"/>
      <c r="J136" s="5"/>
      <c r="K136" s="5"/>
      <c r="L136" s="5"/>
      <c r="M136" s="13"/>
    </row>
    <row r="137" spans="1:13">
      <c r="A137" s="2"/>
      <c r="B137" s="2"/>
      <c r="C137" s="2"/>
      <c r="D137" s="2"/>
      <c r="E137" s="2"/>
      <c r="F137" s="2"/>
      <c r="G137" s="5"/>
      <c r="H137" s="5"/>
      <c r="I137" s="5"/>
      <c r="J137" s="5"/>
      <c r="K137" s="5"/>
      <c r="L137" s="5"/>
      <c r="M137" s="13"/>
    </row>
    <row r="138" spans="1:13">
      <c r="A138" s="2"/>
      <c r="B138" s="2"/>
      <c r="C138" s="2"/>
      <c r="D138" s="2"/>
      <c r="E138" s="2"/>
      <c r="F138" s="2"/>
      <c r="G138" s="5"/>
      <c r="H138" s="5"/>
      <c r="I138" s="5"/>
      <c r="J138" s="5"/>
      <c r="K138" s="5"/>
      <c r="L138" s="5"/>
      <c r="M138" s="13"/>
    </row>
    <row r="139" spans="1:13">
      <c r="A139" s="2"/>
      <c r="B139" s="2"/>
      <c r="C139" s="2"/>
      <c r="D139" s="2"/>
      <c r="E139" s="2"/>
      <c r="F139" s="2"/>
      <c r="G139" s="5"/>
      <c r="H139" s="5"/>
      <c r="I139" s="5"/>
      <c r="J139" s="5"/>
      <c r="K139" s="5"/>
      <c r="L139" s="5"/>
      <c r="M139" s="13"/>
    </row>
    <row r="140" spans="1:13">
      <c r="A140" s="2"/>
      <c r="B140" s="2"/>
      <c r="C140" s="2"/>
      <c r="D140" s="2"/>
      <c r="E140" s="2"/>
      <c r="F140" s="2"/>
      <c r="G140" s="5"/>
      <c r="H140" s="5"/>
      <c r="I140" s="5"/>
      <c r="J140" s="5"/>
      <c r="K140" s="5"/>
      <c r="L140" s="5"/>
      <c r="M140" s="13"/>
    </row>
    <row r="141" spans="1:13">
      <c r="A141" s="2"/>
      <c r="B141" s="2"/>
      <c r="C141" s="2"/>
      <c r="D141" s="2"/>
      <c r="E141" s="2"/>
      <c r="F141" s="2"/>
      <c r="G141" s="5"/>
      <c r="H141" s="5"/>
      <c r="I141" s="5"/>
      <c r="J141" s="5"/>
      <c r="K141" s="5"/>
      <c r="L141" s="5"/>
      <c r="M141" s="13"/>
    </row>
    <row r="142" spans="1:13">
      <c r="A142" s="2"/>
      <c r="B142" s="2"/>
      <c r="C142" s="2"/>
      <c r="D142" s="2"/>
      <c r="E142" s="2"/>
      <c r="F142" s="2"/>
      <c r="G142" s="5"/>
      <c r="H142" s="5"/>
      <c r="I142" s="5"/>
      <c r="J142" s="5"/>
      <c r="K142" s="5"/>
      <c r="L142" s="5"/>
      <c r="M142" s="13"/>
    </row>
    <row r="143" spans="1:13">
      <c r="A143" s="2"/>
      <c r="B143" s="2"/>
      <c r="C143" s="2"/>
      <c r="D143" s="2"/>
      <c r="E143" s="2"/>
      <c r="F143" s="2"/>
      <c r="G143" s="5"/>
      <c r="H143" s="5"/>
      <c r="I143" s="5"/>
      <c r="J143" s="5"/>
      <c r="K143" s="5"/>
      <c r="L143" s="5"/>
      <c r="M143" s="13"/>
    </row>
    <row r="144" spans="1:13">
      <c r="A144" s="2"/>
      <c r="B144" s="2"/>
      <c r="C144" s="2"/>
      <c r="D144" s="2"/>
      <c r="E144" s="2"/>
      <c r="F144" s="2"/>
      <c r="G144" s="5"/>
      <c r="H144" s="5"/>
      <c r="I144" s="5"/>
      <c r="J144" s="5"/>
      <c r="K144" s="5"/>
      <c r="L144" s="5"/>
      <c r="M144" s="13"/>
    </row>
    <row r="145" spans="1:13">
      <c r="A145" s="2"/>
      <c r="B145" s="2"/>
      <c r="C145" s="2"/>
      <c r="D145" s="2"/>
      <c r="E145" s="2"/>
      <c r="F145" s="2"/>
      <c r="G145" s="5"/>
      <c r="H145" s="5"/>
      <c r="I145" s="5"/>
      <c r="J145" s="5"/>
      <c r="K145" s="5"/>
      <c r="L145" s="5"/>
      <c r="M145" s="13"/>
    </row>
    <row r="146" spans="1:13">
      <c r="A146" s="2"/>
      <c r="B146" s="2"/>
      <c r="C146" s="2"/>
      <c r="D146" s="2"/>
      <c r="E146" s="2"/>
      <c r="F146" s="2"/>
      <c r="G146" s="5"/>
      <c r="H146" s="5"/>
      <c r="I146" s="5"/>
      <c r="J146" s="5"/>
      <c r="K146" s="5"/>
      <c r="L146" s="5"/>
      <c r="M146" s="13"/>
    </row>
    <row r="147" spans="1:13">
      <c r="A147" s="2"/>
      <c r="B147" s="2"/>
      <c r="C147" s="2"/>
      <c r="D147" s="2"/>
      <c r="E147" s="2"/>
      <c r="F147" s="2"/>
      <c r="G147" s="5"/>
      <c r="H147" s="5"/>
      <c r="I147" s="5"/>
      <c r="J147" s="5"/>
      <c r="K147" s="5"/>
      <c r="L147" s="5"/>
      <c r="M147" s="13"/>
    </row>
    <row r="148" spans="1:13">
      <c r="A148" s="2"/>
      <c r="B148" s="2"/>
      <c r="C148" s="2"/>
      <c r="D148" s="2"/>
      <c r="E148" s="2"/>
      <c r="F148" s="2"/>
      <c r="G148" s="5"/>
      <c r="H148" s="5"/>
      <c r="I148" s="5"/>
      <c r="J148" s="5"/>
      <c r="K148" s="5"/>
      <c r="L148" s="5"/>
      <c r="M148" s="13"/>
    </row>
    <row r="149" spans="1:13">
      <c r="A149" s="2"/>
      <c r="B149" s="2"/>
      <c r="C149" s="2"/>
      <c r="D149" s="2"/>
      <c r="E149" s="2"/>
      <c r="F149" s="2"/>
      <c r="G149" s="5"/>
      <c r="H149" s="5"/>
      <c r="I149" s="5"/>
      <c r="J149" s="5"/>
      <c r="K149" s="5"/>
      <c r="L149" s="5"/>
      <c r="M149" s="13"/>
    </row>
    <row r="150" spans="1:13">
      <c r="A150" s="2"/>
      <c r="B150" s="2"/>
      <c r="C150" s="2"/>
      <c r="D150" s="2"/>
      <c r="E150" s="2"/>
      <c r="F150" s="2"/>
      <c r="G150" s="5"/>
      <c r="H150" s="5"/>
      <c r="I150" s="5"/>
      <c r="J150" s="5"/>
      <c r="K150" s="5"/>
      <c r="L150" s="5"/>
      <c r="M150" s="13"/>
    </row>
    <row r="151" spans="1:13">
      <c r="A151" s="2"/>
      <c r="B151" s="2"/>
      <c r="C151" s="2"/>
      <c r="D151" s="2"/>
      <c r="E151" s="2"/>
      <c r="F151" s="2"/>
      <c r="G151" s="5"/>
      <c r="H151" s="5"/>
      <c r="I151" s="5"/>
      <c r="J151" s="5"/>
      <c r="K151" s="5"/>
      <c r="L151" s="5"/>
      <c r="M151" s="13"/>
    </row>
    <row r="152" spans="1:13">
      <c r="A152" s="2"/>
      <c r="B152" s="2"/>
      <c r="C152" s="2"/>
      <c r="D152" s="2"/>
      <c r="E152" s="2"/>
      <c r="F152" s="2"/>
      <c r="G152" s="5"/>
      <c r="H152" s="5"/>
      <c r="I152" s="5"/>
      <c r="J152" s="5"/>
      <c r="K152" s="5"/>
      <c r="L152" s="5"/>
      <c r="M152" s="13"/>
    </row>
    <row r="153" spans="1:13">
      <c r="A153" s="2"/>
      <c r="B153" s="2"/>
      <c r="C153" s="2"/>
      <c r="D153" s="2"/>
      <c r="E153" s="2"/>
      <c r="F153" s="2"/>
      <c r="G153" s="5"/>
      <c r="H153" s="5"/>
      <c r="I153" s="5"/>
      <c r="J153" s="5"/>
      <c r="K153" s="5"/>
      <c r="L153" s="5"/>
      <c r="M153" s="13"/>
    </row>
    <row r="154" spans="1:13">
      <c r="A154" s="2"/>
      <c r="B154" s="2"/>
      <c r="C154" s="2"/>
      <c r="D154" s="2"/>
      <c r="E154" s="2"/>
      <c r="F154" s="2"/>
      <c r="G154" s="5"/>
      <c r="H154" s="5"/>
      <c r="I154" s="5"/>
      <c r="J154" s="5"/>
      <c r="K154" s="5"/>
      <c r="L154" s="5"/>
      <c r="M154" s="13"/>
    </row>
    <row r="155" spans="1:13">
      <c r="A155" s="2"/>
      <c r="B155" s="2"/>
      <c r="C155" s="2"/>
      <c r="D155" s="2"/>
      <c r="E155" s="2"/>
      <c r="F155" s="2"/>
      <c r="G155" s="5"/>
      <c r="H155" s="5"/>
      <c r="I155" s="5"/>
      <c r="J155" s="5"/>
      <c r="K155" s="5"/>
      <c r="L155" s="5"/>
      <c r="M155" s="13"/>
    </row>
    <row r="156" spans="1:13">
      <c r="A156" s="2"/>
      <c r="B156" s="2"/>
      <c r="C156" s="2"/>
      <c r="D156" s="2"/>
      <c r="E156" s="2"/>
      <c r="F156" s="2"/>
      <c r="G156" s="5"/>
      <c r="H156" s="5"/>
      <c r="I156" s="5"/>
      <c r="J156" s="5"/>
      <c r="K156" s="5"/>
      <c r="L156" s="5"/>
      <c r="M156" s="13"/>
    </row>
    <row r="157" spans="1:13">
      <c r="A157" s="2"/>
      <c r="B157" s="2"/>
      <c r="C157" s="2"/>
      <c r="D157" s="2"/>
      <c r="E157" s="2"/>
      <c r="F157" s="2"/>
      <c r="G157" s="5"/>
      <c r="H157" s="5"/>
      <c r="I157" s="5"/>
      <c r="J157" s="5"/>
      <c r="K157" s="5"/>
      <c r="L157" s="5"/>
      <c r="M157" s="13"/>
    </row>
    <row r="158" spans="1:13">
      <c r="A158" s="2"/>
      <c r="B158" s="2"/>
      <c r="C158" s="2"/>
      <c r="D158" s="2"/>
      <c r="E158" s="2"/>
      <c r="F158" s="2"/>
      <c r="G158" s="5"/>
      <c r="H158" s="5"/>
      <c r="I158" s="5"/>
      <c r="J158" s="5"/>
      <c r="K158" s="5"/>
      <c r="L158" s="5"/>
      <c r="M158" s="13"/>
    </row>
    <row r="159" spans="1:13">
      <c r="A159" s="2"/>
      <c r="B159" s="2"/>
      <c r="C159" s="2"/>
      <c r="D159" s="2"/>
      <c r="E159" s="2"/>
      <c r="F159" s="2"/>
      <c r="G159" s="5"/>
      <c r="H159" s="5"/>
      <c r="I159" s="5"/>
      <c r="J159" s="5"/>
      <c r="K159" s="5"/>
      <c r="L159" s="5"/>
      <c r="M159" s="13"/>
    </row>
    <row r="160" spans="1:13">
      <c r="A160" s="2"/>
      <c r="B160" s="2"/>
      <c r="C160" s="2"/>
      <c r="D160" s="2"/>
      <c r="E160" s="2"/>
      <c r="F160" s="2"/>
      <c r="G160" s="5"/>
      <c r="H160" s="5"/>
      <c r="I160" s="5"/>
      <c r="J160" s="5"/>
      <c r="K160" s="5"/>
      <c r="L160" s="5"/>
      <c r="M160" s="13"/>
    </row>
    <row r="161" spans="1:13">
      <c r="A161" s="2"/>
      <c r="B161" s="2"/>
      <c r="C161" s="2"/>
      <c r="D161" s="2"/>
      <c r="E161" s="2"/>
      <c r="F161" s="2"/>
      <c r="G161" s="5"/>
      <c r="H161" s="5"/>
      <c r="I161" s="5"/>
      <c r="J161" s="5"/>
      <c r="K161" s="5"/>
      <c r="L161" s="5"/>
      <c r="M161" s="13"/>
    </row>
    <row r="162" spans="1:13">
      <c r="A162" s="2"/>
      <c r="B162" s="2"/>
      <c r="C162" s="2"/>
      <c r="D162" s="2"/>
      <c r="E162" s="2"/>
      <c r="F162" s="2"/>
      <c r="G162" s="5"/>
      <c r="H162" s="5"/>
      <c r="I162" s="5"/>
      <c r="J162" s="5"/>
      <c r="K162" s="5"/>
      <c r="L162" s="5"/>
      <c r="M162" s="13"/>
    </row>
    <row r="163" spans="1:13">
      <c r="A163" s="2"/>
      <c r="B163" s="2"/>
      <c r="C163" s="2"/>
      <c r="D163" s="2"/>
      <c r="E163" s="2"/>
      <c r="F163" s="2"/>
      <c r="G163" s="5"/>
      <c r="H163" s="5"/>
      <c r="I163" s="5"/>
      <c r="J163" s="5"/>
      <c r="K163" s="5"/>
      <c r="L163" s="5"/>
      <c r="M163" s="13"/>
    </row>
    <row r="164" spans="1:13">
      <c r="A164" s="2"/>
      <c r="B164" s="2"/>
      <c r="C164" s="2"/>
      <c r="D164" s="2"/>
      <c r="E164" s="2"/>
      <c r="F164" s="2"/>
      <c r="G164" s="5"/>
      <c r="H164" s="5"/>
      <c r="I164" s="5"/>
      <c r="J164" s="5"/>
      <c r="K164" s="5"/>
      <c r="L164" s="5"/>
      <c r="M164" s="13"/>
    </row>
    <row r="165" spans="1:13">
      <c r="A165" s="2"/>
      <c r="B165" s="2"/>
      <c r="C165" s="2"/>
      <c r="D165" s="2"/>
      <c r="E165" s="2"/>
      <c r="F165" s="2"/>
      <c r="G165" s="5"/>
      <c r="H165" s="5"/>
      <c r="I165" s="5"/>
      <c r="J165" s="5"/>
      <c r="K165" s="5"/>
      <c r="L165" s="5"/>
      <c r="M165" s="13"/>
    </row>
    <row r="166" spans="1:13">
      <c r="A166" s="2"/>
      <c r="B166" s="2"/>
      <c r="C166" s="2"/>
      <c r="D166" s="2"/>
      <c r="E166" s="2"/>
      <c r="F166" s="2"/>
      <c r="G166" s="5"/>
      <c r="H166" s="5"/>
      <c r="I166" s="5"/>
      <c r="J166" s="5"/>
      <c r="K166" s="5"/>
      <c r="L166" s="5"/>
      <c r="M166" s="13"/>
    </row>
    <row r="167" spans="1:13">
      <c r="A167" s="2"/>
      <c r="B167" s="2"/>
      <c r="C167" s="2"/>
      <c r="D167" s="2"/>
      <c r="E167" s="2"/>
      <c r="F167" s="2"/>
      <c r="G167" s="5"/>
      <c r="H167" s="5"/>
      <c r="I167" s="5"/>
      <c r="J167" s="5"/>
      <c r="K167" s="5"/>
      <c r="L167" s="5"/>
      <c r="M167" s="13"/>
    </row>
    <row r="168" spans="1:13">
      <c r="A168" s="2"/>
      <c r="B168" s="2"/>
      <c r="C168" s="2"/>
      <c r="D168" s="2"/>
      <c r="E168" s="2"/>
      <c r="F168" s="2"/>
      <c r="G168" s="5"/>
      <c r="H168" s="5"/>
      <c r="I168" s="5"/>
      <c r="J168" s="5"/>
      <c r="K168" s="5"/>
      <c r="L168" s="5"/>
      <c r="M168" s="13"/>
    </row>
    <row r="169" spans="1:13">
      <c r="A169" s="2"/>
      <c r="B169" s="2"/>
      <c r="C169" s="2"/>
      <c r="D169" s="2"/>
      <c r="E169" s="2"/>
      <c r="F169" s="2"/>
      <c r="G169" s="5"/>
      <c r="H169" s="5"/>
      <c r="I169" s="5"/>
      <c r="J169" s="5"/>
      <c r="K169" s="5"/>
      <c r="L169" s="5"/>
      <c r="M169" s="13"/>
    </row>
    <row r="170" spans="1:13">
      <c r="A170" s="2"/>
      <c r="B170" s="2"/>
      <c r="C170" s="2"/>
      <c r="D170" s="2"/>
      <c r="E170" s="2"/>
      <c r="F170" s="2"/>
      <c r="G170" s="5"/>
      <c r="H170" s="5"/>
      <c r="I170" s="5"/>
      <c r="J170" s="5"/>
      <c r="K170" s="5"/>
      <c r="L170" s="5"/>
      <c r="M170" s="13"/>
    </row>
    <row r="171" spans="1:13">
      <c r="A171" s="2"/>
      <c r="B171" s="2"/>
      <c r="C171" s="2"/>
      <c r="D171" s="2"/>
      <c r="E171" s="2"/>
      <c r="F171" s="2"/>
      <c r="G171" s="5"/>
      <c r="H171" s="5"/>
      <c r="I171" s="5"/>
      <c r="J171" s="5"/>
      <c r="K171" s="5"/>
      <c r="L171" s="5"/>
      <c r="M171" s="13"/>
    </row>
    <row r="172" spans="1:13">
      <c r="A172" s="2"/>
      <c r="B172" s="2"/>
      <c r="C172" s="2"/>
      <c r="D172" s="2"/>
      <c r="E172" s="2"/>
      <c r="F172" s="2"/>
      <c r="G172" s="5"/>
      <c r="H172" s="5"/>
      <c r="I172" s="5"/>
      <c r="J172" s="5"/>
      <c r="K172" s="5"/>
      <c r="L172" s="5"/>
      <c r="M172" s="13"/>
    </row>
    <row r="173" spans="1:13">
      <c r="A173" s="2"/>
      <c r="B173" s="2"/>
      <c r="C173" s="2"/>
      <c r="D173" s="2"/>
      <c r="E173" s="2"/>
      <c r="F173" s="2"/>
      <c r="G173" s="5"/>
      <c r="H173" s="5"/>
      <c r="I173" s="5"/>
      <c r="J173" s="5"/>
      <c r="K173" s="5"/>
      <c r="L173" s="5"/>
      <c r="M173" s="13"/>
    </row>
    <row r="174" spans="1:13">
      <c r="A174" s="2"/>
      <c r="B174" s="2"/>
      <c r="C174" s="2"/>
      <c r="D174" s="2"/>
      <c r="E174" s="2"/>
      <c r="F174" s="2"/>
      <c r="G174" s="5"/>
      <c r="H174" s="5"/>
      <c r="I174" s="5"/>
      <c r="J174" s="5"/>
      <c r="K174" s="5"/>
      <c r="L174" s="5"/>
      <c r="M174" s="13"/>
    </row>
    <row r="175" spans="1:13">
      <c r="A175" s="2"/>
      <c r="B175" s="2"/>
      <c r="C175" s="2"/>
      <c r="D175" s="2"/>
      <c r="E175" s="2"/>
      <c r="F175" s="2"/>
      <c r="G175" s="5"/>
      <c r="H175" s="5"/>
      <c r="I175" s="5"/>
      <c r="J175" s="5"/>
      <c r="K175" s="5"/>
      <c r="L175" s="5"/>
      <c r="M175" s="13"/>
    </row>
    <row r="176" spans="1:13">
      <c r="A176" s="2"/>
      <c r="B176" s="2"/>
      <c r="C176" s="2"/>
      <c r="D176" s="2"/>
      <c r="E176" s="2"/>
      <c r="F176" s="2"/>
      <c r="G176" s="5"/>
      <c r="H176" s="5"/>
      <c r="I176" s="5"/>
      <c r="J176" s="5"/>
      <c r="K176" s="5"/>
      <c r="L176" s="5"/>
      <c r="M176" s="13"/>
    </row>
    <row r="177" spans="1:13">
      <c r="A177" s="2"/>
      <c r="B177" s="2"/>
      <c r="C177" s="2"/>
      <c r="D177" s="2"/>
      <c r="E177" s="2"/>
      <c r="F177" s="2"/>
      <c r="G177" s="5"/>
      <c r="H177" s="5"/>
      <c r="I177" s="5"/>
      <c r="J177" s="5"/>
      <c r="K177" s="5"/>
      <c r="L177" s="5"/>
      <c r="M177" s="13"/>
    </row>
    <row r="178" spans="1:13">
      <c r="A178" s="2"/>
      <c r="B178" s="2"/>
      <c r="C178" s="2"/>
      <c r="D178" s="2"/>
      <c r="E178" s="2"/>
      <c r="F178" s="2"/>
      <c r="G178" s="5"/>
      <c r="H178" s="5"/>
      <c r="I178" s="5"/>
      <c r="J178" s="5"/>
      <c r="K178" s="5"/>
      <c r="L178" s="5"/>
      <c r="M178" s="13"/>
    </row>
    <row r="179" spans="1:13">
      <c r="A179" s="2"/>
      <c r="B179" s="2"/>
      <c r="C179" s="2"/>
      <c r="D179" s="2"/>
      <c r="E179" s="2"/>
      <c r="F179" s="2"/>
      <c r="G179" s="5"/>
      <c r="H179" s="5"/>
      <c r="I179" s="5"/>
      <c r="J179" s="5"/>
      <c r="K179" s="5"/>
      <c r="L179" s="5"/>
      <c r="M179" s="13"/>
    </row>
    <row r="180" spans="1:13">
      <c r="A180" s="2"/>
      <c r="B180" s="2"/>
      <c r="C180" s="2"/>
      <c r="D180" s="2"/>
      <c r="E180" s="2"/>
      <c r="F180" s="2"/>
      <c r="G180" s="5"/>
      <c r="H180" s="5"/>
      <c r="I180" s="5"/>
      <c r="J180" s="5"/>
      <c r="K180" s="5"/>
      <c r="L180" s="5"/>
      <c r="M180" s="13"/>
    </row>
    <row r="181" spans="1:13">
      <c r="A181" s="2"/>
      <c r="B181" s="2"/>
      <c r="C181" s="2"/>
      <c r="D181" s="2"/>
      <c r="E181" s="2"/>
      <c r="F181" s="2"/>
      <c r="G181" s="5"/>
      <c r="H181" s="5"/>
      <c r="I181" s="5"/>
      <c r="J181" s="5"/>
      <c r="K181" s="5"/>
      <c r="L181" s="5"/>
      <c r="M181" s="13"/>
    </row>
    <row r="182" spans="1:13">
      <c r="A182" s="2"/>
      <c r="B182" s="2"/>
      <c r="C182" s="2"/>
      <c r="D182" s="2"/>
      <c r="E182" s="2"/>
      <c r="F182" s="2"/>
      <c r="G182" s="5"/>
      <c r="H182" s="5"/>
      <c r="I182" s="5"/>
      <c r="J182" s="5"/>
      <c r="K182" s="5"/>
      <c r="L182" s="5"/>
      <c r="M182" s="13"/>
    </row>
    <row r="183" spans="1:13">
      <c r="A183" s="2"/>
      <c r="B183" s="2"/>
      <c r="C183" s="2"/>
      <c r="D183" s="2"/>
      <c r="E183" s="2"/>
      <c r="F183" s="2"/>
      <c r="G183" s="5"/>
      <c r="H183" s="5"/>
      <c r="I183" s="5"/>
      <c r="J183" s="5"/>
      <c r="K183" s="5"/>
      <c r="L183" s="5"/>
      <c r="M183" s="13"/>
    </row>
    <row r="184" spans="1:13">
      <c r="A184" s="2"/>
      <c r="B184" s="2"/>
      <c r="C184" s="2"/>
      <c r="D184" s="2"/>
      <c r="E184" s="2"/>
      <c r="F184" s="2"/>
      <c r="G184" s="5"/>
      <c r="H184" s="5"/>
      <c r="I184" s="5"/>
      <c r="J184" s="5"/>
      <c r="K184" s="5"/>
      <c r="L184" s="5"/>
      <c r="M184" s="13"/>
    </row>
    <row r="185" spans="1:13">
      <c r="A185" s="2"/>
      <c r="B185" s="2"/>
      <c r="C185" s="2"/>
      <c r="D185" s="2"/>
      <c r="E185" s="2"/>
      <c r="F185" s="2"/>
      <c r="G185" s="5"/>
      <c r="H185" s="5"/>
      <c r="I185" s="5"/>
      <c r="J185" s="5"/>
      <c r="K185" s="5"/>
      <c r="L185" s="5"/>
      <c r="M185" s="13"/>
    </row>
    <row r="186" spans="1:13">
      <c r="A186" s="2"/>
      <c r="B186" s="2"/>
      <c r="C186" s="2"/>
      <c r="D186" s="2"/>
      <c r="E186" s="2"/>
      <c r="F186" s="2"/>
      <c r="G186" s="5"/>
      <c r="H186" s="5"/>
      <c r="I186" s="5"/>
      <c r="J186" s="5"/>
      <c r="K186" s="5"/>
      <c r="L186" s="5"/>
      <c r="M186" s="13"/>
    </row>
    <row r="187" spans="1:13">
      <c r="A187" s="2"/>
      <c r="B187" s="2"/>
      <c r="C187" s="2"/>
      <c r="D187" s="2"/>
      <c r="E187" s="2"/>
      <c r="F187" s="2"/>
      <c r="G187" s="5"/>
      <c r="H187" s="5"/>
      <c r="I187" s="5"/>
      <c r="J187" s="5"/>
      <c r="K187" s="5"/>
      <c r="L187" s="5"/>
      <c r="M187" s="13"/>
    </row>
    <row r="188" spans="1:13">
      <c r="A188" s="2"/>
      <c r="B188" s="2"/>
      <c r="C188" s="2"/>
      <c r="D188" s="2"/>
      <c r="E188" s="2"/>
      <c r="F188" s="2"/>
      <c r="G188" s="5"/>
      <c r="H188" s="5"/>
      <c r="I188" s="5"/>
      <c r="J188" s="5"/>
      <c r="K188" s="5"/>
      <c r="L188" s="5"/>
      <c r="M188" s="13"/>
    </row>
    <row r="189" spans="1:13">
      <c r="A189" s="2"/>
      <c r="B189" s="2"/>
      <c r="C189" s="2"/>
      <c r="D189" s="2"/>
      <c r="E189" s="2"/>
      <c r="F189" s="2"/>
      <c r="G189" s="5"/>
      <c r="H189" s="5"/>
      <c r="I189" s="5"/>
      <c r="J189" s="5"/>
      <c r="K189" s="5"/>
      <c r="L189" s="5"/>
      <c r="M189" s="13"/>
    </row>
    <row r="190" spans="1:13">
      <c r="A190" s="2"/>
      <c r="B190" s="2"/>
      <c r="C190" s="2"/>
      <c r="D190" s="2"/>
      <c r="E190" s="2"/>
      <c r="F190" s="2"/>
      <c r="G190" s="5"/>
      <c r="H190" s="5"/>
      <c r="I190" s="5"/>
      <c r="J190" s="5"/>
      <c r="K190" s="5"/>
      <c r="L190" s="5"/>
      <c r="M190" s="13"/>
    </row>
    <row r="191" spans="1:13">
      <c r="A191" s="2"/>
      <c r="B191" s="2"/>
      <c r="C191" s="2"/>
      <c r="D191" s="2"/>
      <c r="E191" s="2"/>
      <c r="F191" s="2"/>
      <c r="G191" s="5"/>
      <c r="H191" s="5"/>
      <c r="I191" s="5"/>
      <c r="J191" s="5"/>
      <c r="K191" s="5"/>
      <c r="L191" s="5"/>
      <c r="M191" s="13"/>
    </row>
    <row r="192" spans="1:13">
      <c r="A192" s="2"/>
      <c r="B192" s="2"/>
      <c r="C192" s="2"/>
      <c r="D192" s="2"/>
      <c r="E192" s="2"/>
      <c r="F192" s="2"/>
      <c r="G192" s="5"/>
      <c r="H192" s="5"/>
      <c r="I192" s="5"/>
      <c r="J192" s="5"/>
      <c r="K192" s="5"/>
      <c r="L192" s="5"/>
      <c r="M192" s="13"/>
    </row>
    <row r="193" spans="1:13">
      <c r="A193" s="2"/>
      <c r="B193" s="2"/>
      <c r="C193" s="2"/>
      <c r="D193" s="2"/>
      <c r="E193" s="2"/>
      <c r="F193" s="2"/>
      <c r="G193" s="5"/>
      <c r="H193" s="5"/>
      <c r="I193" s="5"/>
      <c r="J193" s="5"/>
      <c r="K193" s="5"/>
      <c r="L193" s="5"/>
      <c r="M193" s="13"/>
    </row>
    <row r="194" spans="1:13">
      <c r="A194" s="2"/>
      <c r="B194" s="2"/>
      <c r="C194" s="2"/>
      <c r="D194" s="2"/>
      <c r="E194" s="2"/>
      <c r="F194" s="2"/>
      <c r="G194" s="5"/>
      <c r="H194" s="5"/>
      <c r="I194" s="5"/>
      <c r="J194" s="5"/>
      <c r="K194" s="5"/>
      <c r="L194" s="5"/>
      <c r="M194" s="13"/>
    </row>
    <row r="195" spans="1:13">
      <c r="A195" s="2"/>
      <c r="B195" s="2"/>
      <c r="C195" s="2"/>
      <c r="D195" s="2"/>
      <c r="E195" s="2"/>
      <c r="F195" s="2"/>
      <c r="G195" s="5"/>
      <c r="H195" s="5"/>
      <c r="I195" s="5"/>
      <c r="J195" s="5"/>
      <c r="K195" s="5"/>
      <c r="L195" s="5"/>
      <c r="M195" s="13"/>
    </row>
    <row r="196" spans="1:13">
      <c r="A196" s="2"/>
      <c r="B196" s="2"/>
      <c r="C196" s="2"/>
      <c r="D196" s="2"/>
      <c r="E196" s="2"/>
      <c r="F196" s="2"/>
      <c r="G196" s="5"/>
      <c r="H196" s="5"/>
      <c r="I196" s="5"/>
      <c r="J196" s="5"/>
      <c r="K196" s="5"/>
      <c r="L196" s="5"/>
      <c r="M196" s="13"/>
    </row>
    <row r="197" spans="1:13">
      <c r="A197" s="2"/>
      <c r="B197" s="2"/>
      <c r="C197" s="2"/>
      <c r="D197" s="2"/>
      <c r="E197" s="2"/>
      <c r="F197" s="2"/>
      <c r="G197" s="5"/>
      <c r="H197" s="5"/>
      <c r="I197" s="5"/>
      <c r="J197" s="5"/>
      <c r="K197" s="5"/>
      <c r="L197" s="5"/>
      <c r="M197" s="13"/>
    </row>
    <row r="198" spans="1:13">
      <c r="A198" s="2"/>
      <c r="B198" s="2"/>
      <c r="C198" s="2"/>
      <c r="D198" s="2"/>
      <c r="E198" s="2"/>
      <c r="F198" s="2"/>
      <c r="G198" s="5"/>
      <c r="H198" s="5"/>
      <c r="I198" s="5"/>
      <c r="J198" s="5"/>
      <c r="K198" s="5"/>
      <c r="L198" s="5"/>
      <c r="M198" s="13"/>
    </row>
    <row r="199" spans="1:13">
      <c r="A199" s="2"/>
      <c r="B199" s="2"/>
      <c r="C199" s="2"/>
      <c r="D199" s="2"/>
      <c r="E199" s="2"/>
      <c r="F199" s="2"/>
      <c r="G199" s="5"/>
      <c r="H199" s="5"/>
      <c r="I199" s="5"/>
      <c r="J199" s="5"/>
      <c r="K199" s="5"/>
      <c r="L199" s="5"/>
      <c r="M199" s="13"/>
    </row>
    <row r="200" spans="1:13">
      <c r="A200" s="2"/>
      <c r="B200" s="2"/>
      <c r="C200" s="2"/>
      <c r="D200" s="2"/>
      <c r="E200" s="2"/>
      <c r="F200" s="2"/>
      <c r="G200" s="5"/>
      <c r="H200" s="5"/>
      <c r="I200" s="5"/>
      <c r="J200" s="5"/>
      <c r="K200" s="5"/>
      <c r="L200" s="5"/>
      <c r="M200" s="13"/>
    </row>
    <row r="201" spans="1:13">
      <c r="A201" s="2"/>
      <c r="B201" s="2"/>
      <c r="C201" s="2"/>
      <c r="D201" s="2"/>
      <c r="E201" s="2"/>
      <c r="F201" s="2"/>
      <c r="G201" s="5"/>
      <c r="H201" s="5"/>
      <c r="I201" s="5"/>
      <c r="J201" s="5"/>
      <c r="K201" s="5"/>
      <c r="L201" s="5"/>
      <c r="M201" s="13"/>
    </row>
    <row r="202" spans="1:13">
      <c r="A202" s="2"/>
      <c r="B202" s="2"/>
      <c r="C202" s="2"/>
      <c r="D202" s="2"/>
      <c r="E202" s="2"/>
      <c r="F202" s="2"/>
      <c r="G202" s="5"/>
      <c r="H202" s="5"/>
      <c r="I202" s="5"/>
      <c r="J202" s="5"/>
      <c r="K202" s="5"/>
      <c r="L202" s="5"/>
      <c r="M202" s="13"/>
    </row>
    <row r="203" spans="1:13">
      <c r="A203" s="2"/>
      <c r="B203" s="2"/>
      <c r="C203" s="2"/>
      <c r="D203" s="2"/>
      <c r="E203" s="2"/>
      <c r="F203" s="2"/>
      <c r="G203" s="5"/>
      <c r="H203" s="5"/>
      <c r="I203" s="5"/>
      <c r="J203" s="5"/>
      <c r="K203" s="5"/>
      <c r="L203" s="5"/>
      <c r="M203" s="13"/>
    </row>
    <row r="204" spans="1:13">
      <c r="A204" s="2"/>
      <c r="B204" s="2"/>
      <c r="C204" s="2"/>
      <c r="D204" s="2"/>
      <c r="E204" s="2"/>
      <c r="F204" s="2"/>
      <c r="G204" s="5"/>
      <c r="H204" s="5"/>
      <c r="I204" s="5"/>
      <c r="J204" s="5"/>
      <c r="K204" s="5"/>
      <c r="L204" s="5"/>
      <c r="M204" s="13"/>
    </row>
    <row r="205" spans="1:13">
      <c r="A205" s="2"/>
      <c r="B205" s="2"/>
      <c r="C205" s="2"/>
      <c r="D205" s="2"/>
      <c r="E205" s="2"/>
      <c r="F205" s="2"/>
      <c r="G205" s="5"/>
      <c r="H205" s="5"/>
      <c r="I205" s="5"/>
      <c r="J205" s="5"/>
      <c r="K205" s="5"/>
      <c r="L205" s="5"/>
      <c r="M205" s="13"/>
    </row>
    <row r="206" spans="1:13">
      <c r="A206" s="2"/>
      <c r="B206" s="2"/>
      <c r="C206" s="2"/>
      <c r="D206" s="2"/>
      <c r="E206" s="2"/>
      <c r="F206" s="2"/>
      <c r="G206" s="5"/>
      <c r="H206" s="5"/>
      <c r="I206" s="5"/>
      <c r="J206" s="5"/>
      <c r="K206" s="5"/>
      <c r="L206" s="5"/>
      <c r="M206" s="13"/>
    </row>
    <row r="207" spans="1:13">
      <c r="A207" s="2"/>
      <c r="B207" s="2"/>
      <c r="C207" s="2"/>
      <c r="D207" s="2"/>
      <c r="E207" s="2"/>
      <c r="F207" s="2"/>
      <c r="G207" s="5"/>
      <c r="H207" s="5"/>
      <c r="I207" s="5"/>
      <c r="J207" s="5"/>
      <c r="K207" s="5"/>
      <c r="L207" s="5"/>
      <c r="M207" s="13"/>
    </row>
    <row r="208" spans="1:13">
      <c r="A208" s="2"/>
      <c r="B208" s="2"/>
      <c r="C208" s="2"/>
      <c r="D208" s="2"/>
      <c r="E208" s="2"/>
      <c r="F208" s="2"/>
      <c r="G208" s="5"/>
      <c r="H208" s="5"/>
      <c r="I208" s="5"/>
      <c r="J208" s="5"/>
      <c r="K208" s="5"/>
      <c r="L208" s="5"/>
      <c r="M208" s="13"/>
    </row>
    <row r="209" spans="1:13">
      <c r="A209" s="2"/>
      <c r="B209" s="2"/>
      <c r="C209" s="2"/>
      <c r="D209" s="2"/>
      <c r="E209" s="2"/>
      <c r="F209" s="2"/>
      <c r="G209" s="5"/>
      <c r="H209" s="5"/>
      <c r="I209" s="5"/>
      <c r="J209" s="5"/>
      <c r="K209" s="5"/>
      <c r="L209" s="5"/>
      <c r="M209" s="13"/>
    </row>
    <row r="210" spans="1:13">
      <c r="A210" s="2"/>
      <c r="B210" s="2"/>
      <c r="C210" s="2"/>
      <c r="D210" s="2"/>
      <c r="E210" s="2"/>
      <c r="F210" s="2"/>
      <c r="G210" s="5"/>
      <c r="H210" s="5"/>
      <c r="I210" s="5"/>
      <c r="J210" s="5"/>
      <c r="K210" s="5"/>
      <c r="L210" s="5"/>
      <c r="M210" s="13"/>
    </row>
    <row r="211" spans="1:13">
      <c r="A211" s="2"/>
      <c r="B211" s="2"/>
      <c r="C211" s="2"/>
      <c r="D211" s="2"/>
      <c r="E211" s="2"/>
      <c r="F211" s="2"/>
      <c r="G211" s="5"/>
      <c r="H211" s="5"/>
      <c r="I211" s="5"/>
      <c r="J211" s="5"/>
      <c r="K211" s="5"/>
      <c r="L211" s="5"/>
      <c r="M211" s="13"/>
    </row>
    <row r="212" spans="1:13">
      <c r="A212" s="2"/>
      <c r="B212" s="2"/>
      <c r="C212" s="2"/>
      <c r="D212" s="2"/>
      <c r="E212" s="2"/>
      <c r="F212" s="2"/>
      <c r="G212" s="5"/>
      <c r="H212" s="5"/>
      <c r="I212" s="5"/>
      <c r="J212" s="5"/>
      <c r="K212" s="5"/>
      <c r="L212" s="5"/>
      <c r="M212" s="13"/>
    </row>
    <row r="213" spans="1:13">
      <c r="A213" s="2"/>
      <c r="B213" s="2"/>
      <c r="C213" s="2"/>
      <c r="D213" s="2"/>
      <c r="E213" s="2"/>
      <c r="F213" s="2"/>
      <c r="G213" s="5"/>
      <c r="H213" s="5"/>
      <c r="I213" s="5"/>
      <c r="J213" s="5"/>
      <c r="K213" s="5"/>
      <c r="L213" s="5"/>
      <c r="M213" s="13"/>
    </row>
    <row r="214" spans="1:13">
      <c r="A214" s="2"/>
      <c r="B214" s="2"/>
      <c r="C214" s="2"/>
      <c r="D214" s="2"/>
      <c r="E214" s="2"/>
      <c r="F214" s="2"/>
      <c r="G214" s="5"/>
      <c r="H214" s="5"/>
      <c r="I214" s="5"/>
      <c r="J214" s="5"/>
      <c r="K214" s="5"/>
      <c r="L214" s="5"/>
      <c r="M214" s="13"/>
    </row>
    <row r="215" spans="1:13">
      <c r="A215" s="2"/>
      <c r="B215" s="2"/>
      <c r="C215" s="2"/>
      <c r="D215" s="2"/>
      <c r="E215" s="2"/>
      <c r="F215" s="2"/>
      <c r="G215" s="5"/>
      <c r="H215" s="5"/>
      <c r="I215" s="5"/>
      <c r="J215" s="5"/>
      <c r="K215" s="5"/>
      <c r="L215" s="5"/>
      <c r="M215" s="13"/>
    </row>
    <row r="216" spans="1:13">
      <c r="A216" s="2"/>
      <c r="B216" s="2"/>
      <c r="C216" s="2"/>
      <c r="D216" s="2"/>
      <c r="E216" s="2"/>
      <c r="F216" s="2"/>
      <c r="G216" s="5"/>
      <c r="H216" s="5"/>
      <c r="I216" s="5"/>
      <c r="J216" s="5"/>
      <c r="K216" s="5"/>
      <c r="L216" s="5"/>
      <c r="M216" s="13"/>
    </row>
    <row r="217" spans="1:13">
      <c r="A217" s="2"/>
      <c r="B217" s="2"/>
      <c r="C217" s="2"/>
      <c r="D217" s="2"/>
      <c r="E217" s="2"/>
      <c r="F217" s="2"/>
      <c r="G217" s="5"/>
      <c r="H217" s="5"/>
      <c r="I217" s="5"/>
      <c r="J217" s="5"/>
      <c r="K217" s="5"/>
      <c r="L217" s="5"/>
      <c r="M217" s="13"/>
    </row>
    <row r="218" spans="1:13">
      <c r="A218" s="2"/>
      <c r="B218" s="2"/>
      <c r="C218" s="2"/>
      <c r="D218" s="2"/>
      <c r="E218" s="2"/>
      <c r="F218" s="2"/>
      <c r="G218" s="5"/>
      <c r="H218" s="5"/>
      <c r="I218" s="5"/>
      <c r="J218" s="5"/>
      <c r="K218" s="5"/>
      <c r="L218" s="5"/>
      <c r="M218" s="13"/>
    </row>
    <row r="219" spans="1:13">
      <c r="A219" s="2"/>
      <c r="B219" s="2"/>
      <c r="C219" s="2"/>
      <c r="D219" s="2"/>
      <c r="E219" s="2"/>
      <c r="F219" s="2"/>
      <c r="G219" s="5"/>
      <c r="H219" s="5"/>
      <c r="I219" s="5"/>
      <c r="J219" s="5"/>
      <c r="K219" s="5"/>
      <c r="L219" s="5"/>
      <c r="M219" s="13"/>
    </row>
    <row r="220" spans="1:13">
      <c r="A220" s="2"/>
      <c r="B220" s="2"/>
      <c r="C220" s="2"/>
      <c r="D220" s="2"/>
      <c r="E220" s="2"/>
      <c r="F220" s="2"/>
      <c r="G220" s="5"/>
      <c r="H220" s="5"/>
      <c r="I220" s="5"/>
      <c r="J220" s="5"/>
      <c r="K220" s="5"/>
      <c r="L220" s="5"/>
      <c r="M220" s="13"/>
    </row>
    <row r="221" spans="1:13">
      <c r="A221" s="2"/>
      <c r="B221" s="2"/>
      <c r="C221" s="2"/>
      <c r="D221" s="2"/>
      <c r="E221" s="2"/>
      <c r="F221" s="2"/>
      <c r="G221" s="5"/>
      <c r="H221" s="5"/>
      <c r="I221" s="5"/>
      <c r="J221" s="5"/>
      <c r="K221" s="5"/>
      <c r="L221" s="5"/>
      <c r="M221" s="13"/>
    </row>
    <row r="222" spans="1:13">
      <c r="A222" s="2"/>
      <c r="B222" s="2"/>
      <c r="C222" s="2"/>
      <c r="D222" s="2"/>
      <c r="E222" s="2"/>
      <c r="F222" s="2"/>
      <c r="G222" s="5"/>
      <c r="H222" s="5"/>
      <c r="I222" s="5"/>
      <c r="J222" s="5"/>
      <c r="K222" s="5"/>
      <c r="L222" s="5"/>
      <c r="M222" s="13"/>
    </row>
    <row r="223" spans="1:13">
      <c r="A223" s="2"/>
      <c r="B223" s="2"/>
      <c r="C223" s="2"/>
      <c r="D223" s="2"/>
      <c r="E223" s="2"/>
      <c r="F223" s="2"/>
      <c r="G223" s="5"/>
      <c r="H223" s="5"/>
      <c r="I223" s="5"/>
      <c r="J223" s="5"/>
      <c r="K223" s="5"/>
      <c r="L223" s="5"/>
      <c r="M223" s="13"/>
    </row>
    <row r="224" spans="1:13">
      <c r="A224" s="2"/>
      <c r="B224" s="2"/>
      <c r="C224" s="2"/>
      <c r="D224" s="2"/>
      <c r="E224" s="2"/>
      <c r="F224" s="2"/>
      <c r="G224" s="5"/>
      <c r="H224" s="5"/>
      <c r="I224" s="5"/>
      <c r="J224" s="5"/>
      <c r="K224" s="5"/>
      <c r="L224" s="5"/>
      <c r="M224" s="13"/>
    </row>
    <row r="225" spans="1:13">
      <c r="A225" s="2"/>
      <c r="B225" s="2"/>
      <c r="C225" s="2"/>
      <c r="D225" s="2"/>
      <c r="E225" s="2"/>
      <c r="F225" s="2"/>
      <c r="G225" s="5"/>
      <c r="H225" s="5"/>
      <c r="I225" s="5"/>
      <c r="J225" s="5"/>
      <c r="K225" s="5"/>
      <c r="L225" s="5"/>
      <c r="M225" s="13"/>
    </row>
    <row r="226" spans="1:13">
      <c r="A226" s="2"/>
      <c r="B226" s="2"/>
      <c r="C226" s="2"/>
      <c r="D226" s="2"/>
      <c r="E226" s="2"/>
      <c r="F226" s="2"/>
      <c r="G226" s="5"/>
      <c r="H226" s="5"/>
      <c r="I226" s="5"/>
      <c r="J226" s="5"/>
      <c r="K226" s="5"/>
      <c r="L226" s="5"/>
      <c r="M226" s="13"/>
    </row>
    <row r="227" spans="1:13">
      <c r="A227" s="2"/>
      <c r="B227" s="2"/>
      <c r="C227" s="2"/>
      <c r="D227" s="2"/>
      <c r="E227" s="2"/>
      <c r="F227" s="2"/>
      <c r="G227" s="5"/>
      <c r="H227" s="5"/>
      <c r="I227" s="5"/>
      <c r="J227" s="5"/>
      <c r="K227" s="5"/>
      <c r="L227" s="5"/>
      <c r="M227" s="13"/>
    </row>
    <row r="228" spans="1:13">
      <c r="A228" s="2"/>
      <c r="B228" s="2"/>
      <c r="C228" s="2"/>
      <c r="D228" s="2"/>
      <c r="E228" s="2"/>
      <c r="F228" s="2"/>
      <c r="G228" s="5"/>
      <c r="H228" s="5"/>
      <c r="I228" s="5"/>
      <c r="J228" s="5"/>
      <c r="K228" s="5"/>
      <c r="L228" s="5"/>
      <c r="M228" s="13"/>
    </row>
    <row r="229" spans="1:13">
      <c r="A229" s="2"/>
      <c r="B229" s="2"/>
      <c r="C229" s="2"/>
      <c r="D229" s="2"/>
      <c r="E229" s="2"/>
      <c r="F229" s="2"/>
      <c r="G229" s="5"/>
      <c r="H229" s="5"/>
      <c r="I229" s="5"/>
      <c r="J229" s="5"/>
      <c r="K229" s="5"/>
      <c r="L229" s="5"/>
      <c r="M229" s="13"/>
    </row>
    <row r="230" spans="1:13">
      <c r="A230" s="2"/>
      <c r="B230" s="2"/>
      <c r="C230" s="2"/>
      <c r="D230" s="2"/>
      <c r="E230" s="2"/>
      <c r="F230" s="2"/>
      <c r="G230" s="5"/>
      <c r="H230" s="5"/>
      <c r="I230" s="5"/>
      <c r="J230" s="5"/>
      <c r="K230" s="5"/>
      <c r="L230" s="5"/>
      <c r="M230" s="13"/>
    </row>
    <row r="231" spans="1:13">
      <c r="A231" s="2"/>
      <c r="B231" s="2"/>
      <c r="C231" s="2"/>
      <c r="D231" s="2"/>
      <c r="E231" s="2"/>
      <c r="F231" s="2"/>
      <c r="G231" s="5"/>
      <c r="H231" s="5"/>
      <c r="I231" s="5"/>
      <c r="J231" s="5"/>
      <c r="K231" s="5"/>
      <c r="L231" s="5"/>
      <c r="M231" s="13"/>
    </row>
    <row r="232" spans="1:13">
      <c r="A232" s="2"/>
      <c r="B232" s="2"/>
      <c r="C232" s="2"/>
      <c r="D232" s="2"/>
      <c r="E232" s="2"/>
      <c r="F232" s="2"/>
      <c r="G232" s="5"/>
      <c r="H232" s="5"/>
      <c r="I232" s="5"/>
      <c r="J232" s="5"/>
      <c r="K232" s="5"/>
      <c r="L232" s="5"/>
      <c r="M232" s="13"/>
    </row>
    <row r="233" spans="1:13">
      <c r="A233" s="2"/>
      <c r="B233" s="2"/>
      <c r="C233" s="2"/>
      <c r="D233" s="2"/>
      <c r="E233" s="2"/>
      <c r="F233" s="2"/>
      <c r="G233" s="5"/>
      <c r="H233" s="5"/>
      <c r="I233" s="5"/>
      <c r="J233" s="5"/>
      <c r="K233" s="5"/>
      <c r="L233" s="5"/>
      <c r="M233" s="13"/>
    </row>
    <row r="234" spans="1:13">
      <c r="A234" s="2"/>
      <c r="B234" s="2"/>
      <c r="C234" s="2"/>
      <c r="D234" s="2"/>
      <c r="E234" s="2"/>
      <c r="F234" s="2"/>
      <c r="G234" s="5"/>
      <c r="H234" s="5"/>
      <c r="I234" s="5"/>
      <c r="J234" s="5"/>
      <c r="K234" s="5"/>
      <c r="L234" s="5"/>
      <c r="M234" s="13"/>
    </row>
    <row r="235" spans="1:13">
      <c r="A235" s="2"/>
      <c r="B235" s="2"/>
      <c r="C235" s="2"/>
      <c r="D235" s="2"/>
      <c r="E235" s="2"/>
      <c r="F235" s="2"/>
      <c r="G235" s="5"/>
      <c r="H235" s="5"/>
      <c r="I235" s="5"/>
      <c r="J235" s="5"/>
      <c r="K235" s="5"/>
      <c r="L235" s="5"/>
      <c r="M235" s="13"/>
    </row>
    <row r="236" spans="1:13">
      <c r="A236" s="2"/>
      <c r="B236" s="2"/>
      <c r="C236" s="2"/>
      <c r="D236" s="2"/>
      <c r="E236" s="2"/>
      <c r="F236" s="2"/>
      <c r="G236" s="5"/>
      <c r="H236" s="5"/>
      <c r="I236" s="5"/>
      <c r="J236" s="5"/>
      <c r="K236" s="5"/>
      <c r="L236" s="5"/>
      <c r="M236" s="13"/>
    </row>
    <row r="237" spans="1:13">
      <c r="A237" s="2"/>
      <c r="B237" s="2"/>
      <c r="C237" s="2"/>
      <c r="D237" s="2"/>
      <c r="E237" s="2"/>
      <c r="F237" s="2"/>
      <c r="G237" s="5"/>
      <c r="H237" s="5"/>
      <c r="I237" s="5"/>
      <c r="J237" s="5"/>
      <c r="K237" s="5"/>
      <c r="L237" s="5"/>
      <c r="M237" s="13"/>
    </row>
    <row r="238" spans="1:13">
      <c r="A238" s="2"/>
      <c r="B238" s="2"/>
      <c r="C238" s="2"/>
      <c r="D238" s="2"/>
      <c r="E238" s="2"/>
      <c r="F238" s="2"/>
      <c r="G238" s="5"/>
      <c r="H238" s="5"/>
      <c r="I238" s="5"/>
      <c r="J238" s="5"/>
      <c r="K238" s="5"/>
      <c r="L238" s="5"/>
      <c r="M238" s="13"/>
    </row>
    <row r="239" spans="1:13">
      <c r="A239" s="2"/>
      <c r="B239" s="2"/>
      <c r="C239" s="2"/>
      <c r="D239" s="2"/>
      <c r="E239" s="2"/>
      <c r="F239" s="2"/>
      <c r="G239" s="5"/>
      <c r="H239" s="5"/>
      <c r="I239" s="5"/>
      <c r="J239" s="5"/>
      <c r="K239" s="5"/>
      <c r="L239" s="5"/>
      <c r="M239" s="13"/>
    </row>
    <row r="240" spans="1:13">
      <c r="A240" s="2"/>
      <c r="B240" s="2"/>
      <c r="C240" s="2"/>
      <c r="D240" s="2"/>
      <c r="E240" s="2"/>
      <c r="F240" s="2"/>
      <c r="G240" s="5"/>
      <c r="H240" s="5"/>
      <c r="I240" s="5"/>
      <c r="J240" s="5"/>
      <c r="K240" s="5"/>
      <c r="L240" s="5"/>
      <c r="M240" s="13"/>
    </row>
    <row r="241" spans="1:13">
      <c r="A241" s="2"/>
      <c r="B241" s="2"/>
      <c r="C241" s="2"/>
      <c r="D241" s="2"/>
      <c r="E241" s="2"/>
      <c r="F241" s="2"/>
      <c r="G241" s="5"/>
      <c r="H241" s="5"/>
      <c r="I241" s="5"/>
      <c r="J241" s="5"/>
      <c r="K241" s="5"/>
      <c r="L241" s="5"/>
      <c r="M241" s="13"/>
    </row>
    <row r="242" spans="1:13">
      <c r="A242" s="2"/>
      <c r="B242" s="2"/>
      <c r="C242" s="2"/>
      <c r="D242" s="2"/>
      <c r="E242" s="2"/>
      <c r="F242" s="2"/>
      <c r="G242" s="5"/>
      <c r="H242" s="5"/>
      <c r="I242" s="5"/>
      <c r="J242" s="5"/>
      <c r="K242" s="5"/>
      <c r="L242" s="5"/>
      <c r="M242" s="13"/>
    </row>
    <row r="243" spans="1:13">
      <c r="A243" s="2"/>
      <c r="B243" s="2"/>
      <c r="C243" s="2"/>
      <c r="D243" s="2"/>
      <c r="E243" s="2"/>
      <c r="F243" s="2"/>
      <c r="G243" s="5"/>
      <c r="H243" s="5"/>
      <c r="I243" s="5"/>
      <c r="J243" s="5"/>
      <c r="K243" s="5"/>
      <c r="L243" s="5"/>
      <c r="M243" s="13"/>
    </row>
    <row r="244" spans="1:13">
      <c r="A244" s="2"/>
      <c r="B244" s="2"/>
      <c r="C244" s="2"/>
      <c r="D244" s="2"/>
      <c r="E244" s="2"/>
      <c r="F244" s="2"/>
      <c r="G244" s="5"/>
      <c r="H244" s="5"/>
      <c r="I244" s="5"/>
      <c r="J244" s="5"/>
      <c r="K244" s="5"/>
      <c r="L244" s="5"/>
      <c r="M244" s="13"/>
    </row>
    <row r="245" spans="1:13">
      <c r="A245" s="2"/>
      <c r="B245" s="2"/>
      <c r="C245" s="2"/>
      <c r="D245" s="2"/>
      <c r="E245" s="2"/>
      <c r="F245" s="2"/>
      <c r="G245" s="5"/>
      <c r="H245" s="5"/>
      <c r="I245" s="5"/>
      <c r="J245" s="5"/>
      <c r="K245" s="5"/>
      <c r="L245" s="5"/>
      <c r="M245" s="13"/>
    </row>
    <row r="246" spans="1:13">
      <c r="A246" s="2"/>
      <c r="B246" s="2"/>
      <c r="C246" s="2"/>
      <c r="D246" s="2"/>
      <c r="E246" s="2"/>
      <c r="F246" s="2"/>
      <c r="G246" s="5"/>
      <c r="H246" s="5"/>
      <c r="I246" s="5"/>
      <c r="J246" s="5"/>
      <c r="K246" s="5"/>
      <c r="L246" s="5"/>
      <c r="M246" s="13"/>
    </row>
    <row r="247" spans="1:13">
      <c r="A247" s="2"/>
      <c r="B247" s="2"/>
      <c r="C247" s="2"/>
      <c r="D247" s="2"/>
      <c r="E247" s="2"/>
      <c r="F247" s="2"/>
      <c r="G247" s="5"/>
      <c r="H247" s="5"/>
      <c r="I247" s="5"/>
      <c r="J247" s="5"/>
      <c r="K247" s="5"/>
      <c r="L247" s="5"/>
      <c r="M247" s="13"/>
    </row>
    <row r="248" spans="1:13">
      <c r="A248" s="2"/>
      <c r="B248" s="2"/>
      <c r="C248" s="2"/>
      <c r="D248" s="2"/>
      <c r="E248" s="2"/>
      <c r="F248" s="2"/>
      <c r="G248" s="5"/>
      <c r="H248" s="5"/>
      <c r="I248" s="5"/>
      <c r="J248" s="5"/>
      <c r="K248" s="5"/>
      <c r="L248" s="5"/>
      <c r="M248" s="13"/>
    </row>
    <row r="249" spans="1:13">
      <c r="A249" s="2"/>
      <c r="B249" s="2"/>
      <c r="C249" s="2"/>
      <c r="D249" s="2"/>
      <c r="E249" s="2"/>
      <c r="F249" s="2"/>
      <c r="G249" s="5"/>
      <c r="H249" s="5"/>
      <c r="I249" s="5"/>
      <c r="J249" s="5"/>
      <c r="K249" s="5"/>
      <c r="L249" s="5"/>
      <c r="M249" s="13"/>
    </row>
    <row r="250" spans="1:13">
      <c r="A250" s="2"/>
      <c r="B250" s="2"/>
      <c r="C250" s="2"/>
      <c r="D250" s="2"/>
      <c r="E250" s="2"/>
      <c r="F250" s="2"/>
      <c r="G250" s="5"/>
      <c r="H250" s="5"/>
      <c r="I250" s="5"/>
      <c r="J250" s="5"/>
      <c r="K250" s="5"/>
      <c r="L250" s="5"/>
      <c r="M250" s="13"/>
    </row>
    <row r="251" spans="1:13">
      <c r="A251" s="2"/>
      <c r="B251" s="2"/>
      <c r="C251" s="2"/>
      <c r="D251" s="2"/>
      <c r="E251" s="2"/>
      <c r="F251" s="2"/>
      <c r="G251" s="5"/>
      <c r="H251" s="5"/>
      <c r="I251" s="5"/>
      <c r="J251" s="5"/>
      <c r="K251" s="5"/>
      <c r="L251" s="5"/>
      <c r="M251" s="13"/>
    </row>
    <row r="252" spans="1:13">
      <c r="A252" s="2"/>
      <c r="B252" s="2"/>
      <c r="C252" s="2"/>
      <c r="D252" s="2"/>
      <c r="E252" s="2"/>
      <c r="F252" s="2"/>
      <c r="G252" s="5"/>
      <c r="H252" s="5"/>
      <c r="I252" s="5"/>
      <c r="J252" s="5"/>
      <c r="K252" s="5"/>
      <c r="L252" s="5"/>
      <c r="M252" s="13"/>
    </row>
    <row r="253" spans="1:13">
      <c r="A253" s="2"/>
      <c r="B253" s="2"/>
      <c r="C253" s="2"/>
      <c r="D253" s="2"/>
      <c r="E253" s="2"/>
      <c r="F253" s="2"/>
      <c r="G253" s="5"/>
      <c r="H253" s="5"/>
      <c r="I253" s="5"/>
      <c r="J253" s="5"/>
      <c r="K253" s="5"/>
      <c r="L253" s="5"/>
      <c r="M253" s="13"/>
    </row>
    <row r="254" spans="1:13">
      <c r="A254" s="2"/>
      <c r="B254" s="2"/>
      <c r="C254" s="2"/>
      <c r="D254" s="2"/>
      <c r="E254" s="2"/>
      <c r="F254" s="2"/>
      <c r="G254" s="5"/>
      <c r="H254" s="5"/>
      <c r="I254" s="5"/>
      <c r="J254" s="5"/>
      <c r="K254" s="5"/>
      <c r="L254" s="5"/>
      <c r="M254" s="13"/>
    </row>
    <row r="255" spans="1:13">
      <c r="A255" s="2"/>
      <c r="B255" s="2"/>
      <c r="C255" s="2"/>
      <c r="D255" s="2"/>
      <c r="E255" s="2"/>
      <c r="F255" s="2"/>
      <c r="G255" s="5"/>
      <c r="H255" s="5"/>
      <c r="I255" s="5"/>
      <c r="J255" s="5"/>
      <c r="K255" s="5"/>
      <c r="L255" s="5"/>
      <c r="M255" s="13"/>
    </row>
    <row r="256" spans="1:13">
      <c r="A256" s="2"/>
      <c r="B256" s="2"/>
      <c r="C256" s="2"/>
      <c r="D256" s="2"/>
      <c r="E256" s="2"/>
      <c r="F256" s="2"/>
      <c r="G256" s="5"/>
      <c r="H256" s="5"/>
      <c r="I256" s="5"/>
      <c r="J256" s="5"/>
      <c r="K256" s="5"/>
      <c r="L256" s="5"/>
      <c r="M256" s="13"/>
    </row>
    <row r="257" spans="1:13">
      <c r="A257" s="2"/>
      <c r="B257" s="2"/>
      <c r="C257" s="2"/>
      <c r="D257" s="2"/>
      <c r="E257" s="2"/>
      <c r="F257" s="2"/>
      <c r="G257" s="5"/>
      <c r="H257" s="5"/>
      <c r="I257" s="5"/>
      <c r="J257" s="5"/>
      <c r="K257" s="5"/>
      <c r="L257" s="5"/>
      <c r="M257" s="13"/>
    </row>
    <row r="258" spans="1:13">
      <c r="A258" s="2"/>
      <c r="B258" s="2"/>
      <c r="C258" s="2"/>
      <c r="D258" s="2"/>
      <c r="E258" s="2"/>
      <c r="F258" s="2"/>
      <c r="G258" s="5"/>
      <c r="H258" s="5"/>
      <c r="I258" s="5"/>
      <c r="J258" s="5"/>
      <c r="K258" s="5"/>
      <c r="L258" s="5"/>
      <c r="M258" s="13"/>
    </row>
    <row r="259" spans="1:13">
      <c r="A259" s="2"/>
      <c r="B259" s="2"/>
      <c r="C259" s="2"/>
      <c r="D259" s="2"/>
      <c r="E259" s="2"/>
      <c r="F259" s="2"/>
      <c r="G259" s="5"/>
      <c r="H259" s="5"/>
      <c r="I259" s="5"/>
      <c r="J259" s="5"/>
      <c r="K259" s="5"/>
      <c r="L259" s="5"/>
      <c r="M259" s="13"/>
    </row>
    <row r="260" spans="1:13">
      <c r="A260" s="2"/>
      <c r="B260" s="2"/>
      <c r="C260" s="2"/>
      <c r="D260" s="2"/>
      <c r="E260" s="2"/>
      <c r="F260" s="2"/>
      <c r="G260" s="5"/>
      <c r="H260" s="5"/>
      <c r="I260" s="5"/>
      <c r="J260" s="5"/>
      <c r="K260" s="5"/>
      <c r="L260" s="5"/>
      <c r="M260" s="13"/>
    </row>
    <row r="261" spans="1:13">
      <c r="A261" s="2"/>
      <c r="B261" s="2"/>
      <c r="C261" s="2"/>
      <c r="D261" s="2"/>
      <c r="E261" s="2"/>
      <c r="F261" s="2"/>
      <c r="G261" s="5"/>
      <c r="H261" s="5"/>
      <c r="I261" s="5"/>
      <c r="J261" s="5"/>
      <c r="K261" s="5"/>
      <c r="L261" s="5"/>
      <c r="M261" s="13"/>
    </row>
    <row r="262" spans="1:13">
      <c r="A262" s="2"/>
      <c r="B262" s="2"/>
      <c r="C262" s="2"/>
      <c r="D262" s="2"/>
      <c r="E262" s="2"/>
      <c r="F262" s="2"/>
      <c r="G262" s="5"/>
      <c r="H262" s="5"/>
      <c r="I262" s="5"/>
      <c r="J262" s="5"/>
      <c r="K262" s="5"/>
      <c r="L262" s="5"/>
      <c r="M262" s="13"/>
    </row>
    <row r="263" spans="1:13">
      <c r="A263" s="2"/>
      <c r="B263" s="2"/>
      <c r="C263" s="2"/>
      <c r="D263" s="2"/>
      <c r="E263" s="2"/>
      <c r="F263" s="2"/>
      <c r="G263" s="5"/>
      <c r="H263" s="5"/>
      <c r="I263" s="5"/>
      <c r="J263" s="5"/>
      <c r="K263" s="5"/>
      <c r="L263" s="5"/>
      <c r="M263" s="13"/>
    </row>
    <row r="264" spans="1:13">
      <c r="A264" s="2"/>
      <c r="B264" s="2"/>
      <c r="C264" s="2"/>
      <c r="D264" s="2"/>
      <c r="E264" s="2"/>
      <c r="F264" s="2"/>
      <c r="G264" s="5"/>
      <c r="H264" s="5"/>
      <c r="I264" s="5"/>
      <c r="J264" s="5"/>
      <c r="K264" s="5"/>
      <c r="L264" s="5"/>
      <c r="M264" s="13"/>
    </row>
    <row r="265" spans="1:13">
      <c r="A265" s="2"/>
      <c r="B265" s="2"/>
      <c r="C265" s="2"/>
      <c r="D265" s="2"/>
      <c r="E265" s="2"/>
      <c r="F265" s="2"/>
      <c r="G265" s="5"/>
      <c r="H265" s="5"/>
      <c r="I265" s="5"/>
      <c r="J265" s="5"/>
      <c r="K265" s="5"/>
      <c r="L265" s="5"/>
      <c r="M265" s="13"/>
    </row>
    <row r="266" spans="1:13">
      <c r="A266" s="2"/>
      <c r="B266" s="2"/>
      <c r="C266" s="2"/>
      <c r="D266" s="2"/>
      <c r="E266" s="2"/>
      <c r="F266" s="2"/>
      <c r="G266" s="5"/>
      <c r="H266" s="5"/>
      <c r="I266" s="5"/>
      <c r="J266" s="5"/>
      <c r="K266" s="5"/>
      <c r="L266" s="5"/>
      <c r="M266" s="13"/>
    </row>
    <row r="267" spans="1:13">
      <c r="A267" s="2"/>
      <c r="B267" s="2"/>
      <c r="C267" s="2"/>
      <c r="D267" s="2"/>
      <c r="E267" s="2"/>
      <c r="F267" s="2"/>
      <c r="G267" s="5"/>
      <c r="H267" s="5"/>
      <c r="I267" s="5"/>
      <c r="J267" s="5"/>
      <c r="K267" s="5"/>
      <c r="L267" s="5"/>
      <c r="M267" s="13"/>
    </row>
    <row r="268" spans="1:13">
      <c r="A268" s="2"/>
      <c r="B268" s="2"/>
      <c r="C268" s="2"/>
      <c r="D268" s="2"/>
      <c r="E268" s="2"/>
      <c r="F268" s="2"/>
      <c r="G268" s="5"/>
      <c r="H268" s="5"/>
      <c r="I268" s="5"/>
      <c r="J268" s="5"/>
      <c r="K268" s="5"/>
      <c r="L268" s="5"/>
      <c r="M268" s="13"/>
    </row>
    <row r="269" spans="1:13">
      <c r="A269" s="2"/>
      <c r="B269" s="2"/>
      <c r="C269" s="2"/>
      <c r="D269" s="2"/>
      <c r="E269" s="2"/>
      <c r="F269" s="2"/>
      <c r="G269" s="5"/>
      <c r="H269" s="5"/>
      <c r="I269" s="5"/>
      <c r="J269" s="5"/>
      <c r="K269" s="5"/>
      <c r="L269" s="5"/>
      <c r="M269" s="13"/>
    </row>
    <row r="270" spans="1:13">
      <c r="A270" s="2"/>
      <c r="B270" s="2"/>
      <c r="C270" s="2"/>
      <c r="D270" s="2"/>
      <c r="E270" s="2"/>
      <c r="F270" s="2"/>
      <c r="G270" s="5"/>
      <c r="H270" s="5"/>
      <c r="I270" s="5"/>
      <c r="J270" s="5"/>
      <c r="K270" s="5"/>
      <c r="L270" s="5"/>
      <c r="M270" s="13"/>
    </row>
    <row r="271" spans="1:13">
      <c r="A271" s="2"/>
      <c r="B271" s="2"/>
      <c r="C271" s="2"/>
      <c r="D271" s="2"/>
      <c r="E271" s="2"/>
      <c r="F271" s="2"/>
      <c r="G271" s="5"/>
      <c r="H271" s="5"/>
      <c r="I271" s="5"/>
      <c r="J271" s="5"/>
      <c r="K271" s="5"/>
      <c r="L271" s="5"/>
      <c r="M271" s="13"/>
    </row>
    <row r="272" spans="1:13">
      <c r="A272" s="2"/>
      <c r="B272" s="2"/>
      <c r="C272" s="2"/>
      <c r="D272" s="2"/>
      <c r="E272" s="2"/>
      <c r="F272" s="2"/>
      <c r="G272" s="5"/>
      <c r="H272" s="5"/>
      <c r="I272" s="5"/>
      <c r="J272" s="5"/>
      <c r="K272" s="5"/>
      <c r="L272" s="5"/>
      <c r="M272" s="13"/>
    </row>
    <row r="273" spans="1:13">
      <c r="A273" s="2"/>
      <c r="B273" s="2"/>
      <c r="C273" s="2"/>
      <c r="D273" s="2"/>
      <c r="E273" s="2"/>
      <c r="F273" s="2"/>
      <c r="G273" s="5"/>
      <c r="H273" s="5"/>
      <c r="I273" s="5"/>
      <c r="J273" s="5"/>
      <c r="K273" s="5"/>
      <c r="L273" s="5"/>
      <c r="M273" s="13"/>
    </row>
    <row r="274" spans="1:13">
      <c r="A274" s="2"/>
      <c r="B274" s="2"/>
      <c r="C274" s="2"/>
      <c r="D274" s="2"/>
      <c r="E274" s="2"/>
      <c r="F274" s="2"/>
      <c r="G274" s="5"/>
      <c r="H274" s="5"/>
      <c r="I274" s="5"/>
      <c r="J274" s="5"/>
      <c r="K274" s="5"/>
      <c r="L274" s="5"/>
      <c r="M274" s="13"/>
    </row>
    <row r="275" spans="1:13">
      <c r="A275" s="2"/>
      <c r="B275" s="2"/>
      <c r="C275" s="2"/>
      <c r="D275" s="2"/>
      <c r="E275" s="2"/>
      <c r="F275" s="2"/>
      <c r="G275" s="5"/>
      <c r="H275" s="5"/>
      <c r="I275" s="5"/>
      <c r="J275" s="5"/>
      <c r="K275" s="5"/>
      <c r="L275" s="5"/>
      <c r="M275" s="13"/>
    </row>
    <row r="276" spans="1:13">
      <c r="A276" s="2"/>
      <c r="B276" s="2"/>
      <c r="C276" s="2"/>
      <c r="D276" s="2"/>
      <c r="E276" s="2"/>
      <c r="F276" s="2"/>
      <c r="G276" s="5"/>
      <c r="H276" s="5"/>
      <c r="I276" s="5"/>
      <c r="J276" s="5"/>
      <c r="K276" s="5"/>
      <c r="L276" s="5"/>
      <c r="M276" s="13"/>
    </row>
    <row r="277" spans="1:13">
      <c r="A277" s="2"/>
      <c r="B277" s="2"/>
      <c r="C277" s="2"/>
      <c r="D277" s="2"/>
      <c r="E277" s="2"/>
      <c r="F277" s="2"/>
      <c r="G277" s="5"/>
      <c r="H277" s="5"/>
      <c r="I277" s="5"/>
      <c r="J277" s="5"/>
      <c r="K277" s="5"/>
      <c r="L277" s="5"/>
      <c r="M277" s="13"/>
    </row>
    <row r="278" spans="1:13">
      <c r="A278" s="2"/>
      <c r="B278" s="2"/>
      <c r="C278" s="2"/>
      <c r="D278" s="2"/>
      <c r="E278" s="2"/>
      <c r="F278" s="2"/>
      <c r="G278" s="5"/>
      <c r="H278" s="5"/>
      <c r="I278" s="5"/>
      <c r="J278" s="5"/>
      <c r="K278" s="5"/>
      <c r="L278" s="5"/>
      <c r="M278" s="13"/>
    </row>
    <row r="279" spans="1:13">
      <c r="A279" s="2"/>
      <c r="B279" s="2"/>
      <c r="C279" s="2"/>
      <c r="D279" s="2"/>
      <c r="E279" s="2"/>
      <c r="F279" s="2"/>
      <c r="G279" s="5"/>
      <c r="H279" s="5"/>
      <c r="I279" s="5"/>
      <c r="J279" s="5"/>
      <c r="K279" s="5"/>
      <c r="L279" s="5"/>
      <c r="M279" s="13"/>
    </row>
    <row r="280" spans="1:13">
      <c r="A280" s="2"/>
      <c r="B280" s="2"/>
      <c r="C280" s="2"/>
      <c r="D280" s="2"/>
      <c r="E280" s="2"/>
      <c r="F280" s="2"/>
      <c r="G280" s="5"/>
      <c r="H280" s="5"/>
      <c r="I280" s="5"/>
      <c r="J280" s="5"/>
      <c r="K280" s="5"/>
      <c r="L280" s="5"/>
      <c r="M280" s="13"/>
    </row>
    <row r="281" spans="1:13">
      <c r="A281" s="2"/>
      <c r="B281" s="2"/>
      <c r="C281" s="2"/>
      <c r="D281" s="2"/>
      <c r="E281" s="2"/>
      <c r="F281" s="2"/>
      <c r="G281" s="5"/>
      <c r="H281" s="5"/>
      <c r="I281" s="5"/>
      <c r="J281" s="5"/>
      <c r="K281" s="5"/>
      <c r="L281" s="5"/>
      <c r="M281" s="13"/>
    </row>
    <row r="282" spans="1:13">
      <c r="A282" s="2"/>
      <c r="B282" s="2"/>
      <c r="C282" s="2"/>
      <c r="D282" s="2"/>
      <c r="E282" s="2"/>
      <c r="F282" s="2"/>
      <c r="G282" s="5"/>
      <c r="H282" s="5"/>
      <c r="I282" s="5"/>
      <c r="J282" s="5"/>
      <c r="K282" s="5"/>
      <c r="L282" s="5"/>
      <c r="M282" s="13"/>
    </row>
    <row r="283" spans="1:13">
      <c r="A283" s="2"/>
      <c r="B283" s="2"/>
      <c r="C283" s="2"/>
      <c r="D283" s="2"/>
      <c r="E283" s="2"/>
      <c r="F283" s="2"/>
      <c r="G283" s="5"/>
      <c r="H283" s="5"/>
      <c r="I283" s="5"/>
      <c r="J283" s="5"/>
      <c r="K283" s="5"/>
      <c r="L283" s="5"/>
      <c r="M283" s="13"/>
    </row>
    <row r="284" spans="1:13">
      <c r="A284" s="2"/>
      <c r="B284" s="2"/>
      <c r="C284" s="2"/>
      <c r="D284" s="2"/>
      <c r="E284" s="2"/>
      <c r="F284" s="2"/>
      <c r="G284" s="5"/>
      <c r="H284" s="5"/>
      <c r="I284" s="5"/>
      <c r="J284" s="5"/>
      <c r="K284" s="5"/>
      <c r="L284" s="5"/>
      <c r="M284" s="13"/>
    </row>
    <row r="285" spans="1:13">
      <c r="A285" s="2"/>
      <c r="B285" s="2"/>
      <c r="C285" s="2"/>
      <c r="D285" s="2"/>
      <c r="E285" s="2"/>
      <c r="F285" s="2"/>
      <c r="G285" s="5"/>
      <c r="H285" s="5"/>
      <c r="I285" s="5"/>
      <c r="J285" s="5"/>
      <c r="K285" s="5"/>
      <c r="L285" s="5"/>
      <c r="M285" s="13"/>
    </row>
    <row r="286" spans="1:13">
      <c r="A286" s="2"/>
      <c r="B286" s="2"/>
      <c r="C286" s="2"/>
      <c r="D286" s="2"/>
      <c r="E286" s="2"/>
      <c r="F286" s="2"/>
      <c r="G286" s="5"/>
      <c r="H286" s="5"/>
      <c r="I286" s="5"/>
      <c r="J286" s="5"/>
      <c r="K286" s="5"/>
      <c r="L286" s="5"/>
      <c r="M286" s="13"/>
    </row>
    <row r="287" spans="1:13">
      <c r="A287" s="2"/>
      <c r="B287" s="2"/>
      <c r="C287" s="2"/>
      <c r="D287" s="2"/>
      <c r="E287" s="2"/>
      <c r="F287" s="2"/>
      <c r="G287" s="5"/>
      <c r="H287" s="5"/>
      <c r="I287" s="5"/>
      <c r="J287" s="5"/>
      <c r="K287" s="5"/>
      <c r="L287" s="5"/>
      <c r="M287" s="13"/>
    </row>
    <row r="288" spans="1:13">
      <c r="A288" s="2"/>
      <c r="B288" s="2"/>
      <c r="C288" s="2"/>
      <c r="D288" s="2"/>
      <c r="E288" s="2"/>
      <c r="F288" s="2"/>
      <c r="G288" s="5"/>
      <c r="H288" s="5"/>
      <c r="I288" s="5"/>
      <c r="J288" s="5"/>
      <c r="K288" s="5"/>
      <c r="L288" s="5"/>
      <c r="M288" s="13"/>
    </row>
    <row r="289" spans="1:13">
      <c r="A289" s="2"/>
      <c r="B289" s="2"/>
      <c r="C289" s="2"/>
      <c r="D289" s="2"/>
      <c r="E289" s="2"/>
      <c r="F289" s="2"/>
      <c r="G289" s="5"/>
      <c r="H289" s="5"/>
      <c r="I289" s="5"/>
      <c r="J289" s="5"/>
      <c r="K289" s="5"/>
      <c r="L289" s="5"/>
      <c r="M289" s="13"/>
    </row>
    <row r="290" spans="1:13">
      <c r="A290" s="2"/>
      <c r="B290" s="2"/>
      <c r="C290" s="2"/>
      <c r="D290" s="2"/>
      <c r="E290" s="2"/>
      <c r="F290" s="2"/>
      <c r="G290" s="5"/>
      <c r="H290" s="5"/>
      <c r="I290" s="5"/>
      <c r="J290" s="5"/>
      <c r="K290" s="5"/>
      <c r="L290" s="5"/>
      <c r="M290" s="13"/>
    </row>
    <row r="291" spans="1:13">
      <c r="A291" s="2"/>
      <c r="B291" s="2"/>
      <c r="C291" s="2"/>
      <c r="D291" s="2"/>
      <c r="E291" s="2"/>
      <c r="F291" s="2"/>
      <c r="G291" s="5"/>
      <c r="H291" s="5"/>
      <c r="I291" s="5"/>
      <c r="J291" s="5"/>
      <c r="K291" s="5"/>
      <c r="L291" s="5"/>
      <c r="M291" s="13"/>
    </row>
    <row r="292" spans="1:13">
      <c r="A292" s="2"/>
      <c r="B292" s="2"/>
      <c r="C292" s="2"/>
      <c r="D292" s="2"/>
      <c r="E292" s="2"/>
      <c r="F292" s="2"/>
      <c r="G292" s="5"/>
      <c r="H292" s="5"/>
      <c r="I292" s="5"/>
      <c r="J292" s="5"/>
      <c r="K292" s="5"/>
      <c r="L292" s="5"/>
      <c r="M292" s="13"/>
    </row>
    <row r="293" spans="1:13">
      <c r="A293" s="2"/>
      <c r="B293" s="2"/>
      <c r="C293" s="2"/>
      <c r="D293" s="2"/>
      <c r="E293" s="2"/>
      <c r="F293" s="2"/>
      <c r="G293" s="5"/>
      <c r="H293" s="5"/>
      <c r="I293" s="5"/>
      <c r="J293" s="5"/>
      <c r="K293" s="5"/>
      <c r="L293" s="5"/>
      <c r="M293" s="13"/>
    </row>
    <row r="294" spans="1:13">
      <c r="A294" s="2"/>
      <c r="B294" s="2"/>
      <c r="C294" s="2"/>
      <c r="D294" s="2"/>
      <c r="E294" s="2"/>
      <c r="F294" s="2"/>
      <c r="G294" s="5"/>
      <c r="H294" s="5"/>
      <c r="I294" s="5"/>
      <c r="J294" s="5"/>
      <c r="K294" s="5"/>
      <c r="L294" s="5"/>
      <c r="M294" s="13"/>
    </row>
    <row r="295" spans="1:13">
      <c r="A295" s="2"/>
      <c r="B295" s="2"/>
      <c r="C295" s="2"/>
      <c r="D295" s="2"/>
      <c r="E295" s="2"/>
      <c r="F295" s="2"/>
      <c r="G295" s="5"/>
      <c r="H295" s="5"/>
      <c r="I295" s="5"/>
      <c r="J295" s="5"/>
      <c r="K295" s="5"/>
      <c r="L295" s="5"/>
      <c r="M295" s="13"/>
    </row>
    <row r="296" spans="1:13">
      <c r="A296" s="2"/>
      <c r="B296" s="2"/>
      <c r="C296" s="2"/>
      <c r="D296" s="2"/>
      <c r="E296" s="2"/>
      <c r="F296" s="2"/>
      <c r="G296" s="5"/>
      <c r="H296" s="5"/>
      <c r="I296" s="5"/>
      <c r="J296" s="5"/>
      <c r="K296" s="5"/>
      <c r="L296" s="5"/>
      <c r="M296" s="13"/>
    </row>
    <row r="297" spans="1:13">
      <c r="A297" s="2"/>
      <c r="B297" s="2"/>
      <c r="C297" s="2"/>
      <c r="D297" s="2"/>
      <c r="E297" s="2"/>
      <c r="F297" s="2"/>
      <c r="G297" s="5"/>
      <c r="H297" s="5"/>
      <c r="I297" s="5"/>
      <c r="J297" s="5"/>
      <c r="K297" s="5"/>
      <c r="L297" s="5"/>
      <c r="M297" s="13"/>
    </row>
    <row r="298" spans="1:13">
      <c r="A298" s="2"/>
      <c r="B298" s="2"/>
      <c r="C298" s="2"/>
      <c r="D298" s="2"/>
      <c r="E298" s="2"/>
      <c r="F298" s="2"/>
      <c r="G298" s="5"/>
      <c r="H298" s="5"/>
      <c r="I298" s="5"/>
      <c r="J298" s="5"/>
      <c r="K298" s="5"/>
      <c r="L298" s="5"/>
      <c r="M298" s="13"/>
    </row>
    <row r="299" spans="1:13">
      <c r="A299" s="2"/>
      <c r="B299" s="2"/>
      <c r="C299" s="2"/>
      <c r="D299" s="2"/>
      <c r="E299" s="2"/>
      <c r="F299" s="2"/>
      <c r="G299" s="5"/>
      <c r="H299" s="5"/>
      <c r="I299" s="5"/>
      <c r="J299" s="5"/>
      <c r="K299" s="5"/>
      <c r="L299" s="5"/>
      <c r="M299" s="13"/>
    </row>
    <row r="300" spans="1:13">
      <c r="A300" s="2"/>
      <c r="B300" s="2"/>
      <c r="C300" s="2"/>
      <c r="D300" s="2"/>
      <c r="E300" s="2"/>
      <c r="F300" s="2"/>
      <c r="G300" s="5"/>
      <c r="H300" s="5"/>
      <c r="I300" s="5"/>
      <c r="J300" s="5"/>
      <c r="K300" s="5"/>
      <c r="L300" s="5"/>
      <c r="M300" s="13"/>
    </row>
    <row r="301" spans="1:13">
      <c r="A301" s="2"/>
      <c r="B301" s="2"/>
      <c r="C301" s="2"/>
      <c r="D301" s="2"/>
      <c r="E301" s="2"/>
      <c r="F301" s="2"/>
      <c r="G301" s="5"/>
      <c r="H301" s="5"/>
      <c r="I301" s="5"/>
      <c r="J301" s="5"/>
      <c r="K301" s="5"/>
      <c r="L301" s="5"/>
      <c r="M301" s="13"/>
    </row>
    <row r="302" spans="1:13">
      <c r="A302" s="2"/>
      <c r="B302" s="2"/>
      <c r="C302" s="2"/>
      <c r="D302" s="2"/>
      <c r="E302" s="2"/>
      <c r="F302" s="2"/>
      <c r="G302" s="5"/>
      <c r="H302" s="5"/>
      <c r="I302" s="5"/>
      <c r="J302" s="5"/>
      <c r="K302" s="5"/>
      <c r="L302" s="5"/>
      <c r="M302" s="13"/>
    </row>
    <row r="303" spans="1:13">
      <c r="A303" s="2"/>
      <c r="B303" s="2"/>
      <c r="C303" s="2"/>
      <c r="D303" s="2"/>
      <c r="E303" s="2"/>
      <c r="F303" s="2"/>
      <c r="G303" s="5"/>
      <c r="H303" s="5"/>
      <c r="I303" s="5"/>
      <c r="J303" s="5"/>
      <c r="K303" s="5"/>
      <c r="L303" s="5"/>
      <c r="M303" s="13"/>
    </row>
    <row r="304" spans="1:13">
      <c r="A304" s="2"/>
      <c r="B304" s="2"/>
      <c r="C304" s="2"/>
      <c r="D304" s="2"/>
      <c r="E304" s="2"/>
      <c r="F304" s="2"/>
      <c r="G304" s="5"/>
      <c r="H304" s="5"/>
      <c r="I304" s="5"/>
      <c r="J304" s="5"/>
      <c r="K304" s="5"/>
      <c r="L304" s="5"/>
      <c r="M304" s="13"/>
    </row>
    <row r="305" spans="1:13">
      <c r="A305" s="2"/>
      <c r="B305" s="2"/>
      <c r="C305" s="2"/>
      <c r="D305" s="2"/>
      <c r="E305" s="2"/>
      <c r="F305" s="2"/>
      <c r="G305" s="5"/>
      <c r="H305" s="5"/>
      <c r="I305" s="5"/>
      <c r="J305" s="5"/>
      <c r="K305" s="5"/>
      <c r="L305" s="5"/>
      <c r="M305" s="13"/>
    </row>
    <row r="306" spans="1:13">
      <c r="A306" s="2"/>
      <c r="B306" s="2"/>
      <c r="C306" s="2"/>
      <c r="D306" s="2"/>
      <c r="E306" s="2"/>
      <c r="F306" s="2"/>
      <c r="G306" s="5"/>
      <c r="H306" s="5"/>
      <c r="I306" s="5"/>
      <c r="J306" s="5"/>
      <c r="K306" s="5"/>
      <c r="L306" s="5"/>
      <c r="M306" s="13"/>
    </row>
    <row r="307" spans="1:13">
      <c r="A307" s="2"/>
      <c r="B307" s="2"/>
      <c r="C307" s="2"/>
      <c r="D307" s="2"/>
      <c r="E307" s="2"/>
      <c r="F307" s="2"/>
      <c r="G307" s="5"/>
      <c r="H307" s="5"/>
      <c r="I307" s="5"/>
      <c r="J307" s="5"/>
      <c r="K307" s="5"/>
      <c r="L307" s="5"/>
      <c r="M307" s="13"/>
    </row>
    <row r="308" spans="1:13">
      <c r="A308" s="2"/>
      <c r="B308" s="2"/>
      <c r="C308" s="2"/>
      <c r="D308" s="2"/>
      <c r="E308" s="2"/>
      <c r="F308" s="2"/>
      <c r="G308" s="5"/>
      <c r="H308" s="5"/>
      <c r="I308" s="5"/>
      <c r="J308" s="5"/>
      <c r="K308" s="5"/>
      <c r="L308" s="5"/>
      <c r="M308" s="13"/>
    </row>
    <row r="309" spans="1:13">
      <c r="A309" s="2"/>
      <c r="B309" s="2"/>
      <c r="C309" s="2"/>
      <c r="D309" s="2"/>
      <c r="E309" s="2"/>
      <c r="F309" s="2"/>
      <c r="G309" s="5"/>
      <c r="H309" s="5"/>
      <c r="I309" s="5"/>
      <c r="J309" s="5"/>
      <c r="K309" s="5"/>
      <c r="L309" s="5"/>
      <c r="M309" s="13"/>
    </row>
    <row r="310" spans="1:13">
      <c r="A310" s="2"/>
      <c r="B310" s="2"/>
      <c r="C310" s="2"/>
      <c r="D310" s="2"/>
      <c r="E310" s="2"/>
      <c r="F310" s="2"/>
      <c r="G310" s="5"/>
      <c r="H310" s="5"/>
      <c r="I310" s="5"/>
      <c r="J310" s="5"/>
      <c r="K310" s="5"/>
      <c r="L310" s="5"/>
      <c r="M310" s="13"/>
    </row>
    <row r="311" spans="1:13">
      <c r="A311" s="2"/>
      <c r="B311" s="2"/>
      <c r="C311" s="2"/>
      <c r="D311" s="2"/>
      <c r="E311" s="2"/>
      <c r="F311" s="2"/>
      <c r="G311" s="5"/>
      <c r="H311" s="5"/>
      <c r="I311" s="5"/>
      <c r="J311" s="5"/>
      <c r="K311" s="5"/>
      <c r="L311" s="5"/>
      <c r="M311" s="13"/>
    </row>
    <row r="312" spans="1:13">
      <c r="A312" s="2"/>
      <c r="B312" s="2"/>
      <c r="C312" s="2"/>
      <c r="D312" s="2"/>
      <c r="E312" s="2"/>
      <c r="F312" s="2"/>
      <c r="G312" s="5"/>
      <c r="H312" s="5"/>
      <c r="I312" s="5"/>
      <c r="J312" s="5"/>
      <c r="K312" s="5"/>
      <c r="L312" s="5"/>
      <c r="M312" s="13"/>
    </row>
    <row r="313" spans="1:13">
      <c r="A313" s="2"/>
      <c r="B313" s="2"/>
      <c r="C313" s="2"/>
      <c r="D313" s="2"/>
      <c r="E313" s="2"/>
      <c r="F313" s="2"/>
      <c r="G313" s="5"/>
      <c r="H313" s="5"/>
      <c r="I313" s="5"/>
      <c r="J313" s="5"/>
      <c r="K313" s="5"/>
      <c r="L313" s="5"/>
      <c r="M313" s="13"/>
    </row>
    <row r="314" spans="1:13">
      <c r="A314" s="2"/>
      <c r="B314" s="2"/>
      <c r="C314" s="2"/>
      <c r="D314" s="2"/>
      <c r="E314" s="2"/>
      <c r="F314" s="2"/>
      <c r="G314" s="5"/>
      <c r="H314" s="5"/>
      <c r="I314" s="5"/>
      <c r="J314" s="5"/>
      <c r="K314" s="5"/>
      <c r="L314" s="5"/>
      <c r="M314" s="13"/>
    </row>
    <row r="315" spans="1:13">
      <c r="A315" s="2"/>
      <c r="B315" s="2"/>
      <c r="C315" s="2"/>
      <c r="D315" s="2"/>
      <c r="E315" s="2"/>
      <c r="F315" s="2"/>
      <c r="G315" s="5"/>
      <c r="H315" s="5"/>
      <c r="I315" s="5"/>
      <c r="J315" s="5"/>
      <c r="K315" s="5"/>
      <c r="L315" s="5"/>
      <c r="M315" s="13"/>
    </row>
    <row r="316" spans="1:13">
      <c r="A316" s="2"/>
      <c r="B316" s="2"/>
      <c r="C316" s="2"/>
      <c r="D316" s="2"/>
      <c r="E316" s="2"/>
      <c r="F316" s="2"/>
      <c r="G316" s="5"/>
      <c r="H316" s="5"/>
      <c r="I316" s="5"/>
      <c r="J316" s="5"/>
      <c r="K316" s="5"/>
      <c r="L316" s="5"/>
      <c r="M316" s="13"/>
    </row>
    <row r="317" spans="1:13">
      <c r="A317" s="2"/>
      <c r="B317" s="2"/>
      <c r="C317" s="2"/>
      <c r="D317" s="2"/>
      <c r="E317" s="2"/>
      <c r="F317" s="2"/>
      <c r="G317" s="5"/>
      <c r="H317" s="5"/>
      <c r="I317" s="5"/>
      <c r="J317" s="5"/>
      <c r="K317" s="5"/>
      <c r="L317" s="5"/>
      <c r="M317" s="13"/>
    </row>
    <row r="318" spans="1:13">
      <c r="A318" s="2"/>
      <c r="B318" s="2"/>
      <c r="C318" s="2"/>
      <c r="D318" s="2"/>
      <c r="E318" s="2"/>
      <c r="F318" s="2"/>
      <c r="G318" s="5"/>
      <c r="H318" s="5"/>
      <c r="I318" s="5"/>
      <c r="J318" s="5"/>
      <c r="K318" s="5"/>
      <c r="L318" s="5"/>
      <c r="M318" s="13"/>
    </row>
    <row r="319" spans="1:13">
      <c r="A319" s="2"/>
      <c r="B319" s="2"/>
      <c r="C319" s="2"/>
      <c r="D319" s="2"/>
      <c r="E319" s="2"/>
      <c r="F319" s="2"/>
      <c r="G319" s="5"/>
      <c r="H319" s="5"/>
      <c r="I319" s="5"/>
      <c r="J319" s="5"/>
      <c r="K319" s="5"/>
      <c r="L319" s="5"/>
      <c r="M319" s="13"/>
    </row>
    <row r="320" spans="1:13">
      <c r="A320" s="2"/>
      <c r="B320" s="2"/>
      <c r="C320" s="2"/>
      <c r="D320" s="2"/>
      <c r="E320" s="2"/>
      <c r="F320" s="2"/>
      <c r="G320" s="5"/>
      <c r="H320" s="5"/>
      <c r="I320" s="5"/>
      <c r="J320" s="5"/>
      <c r="K320" s="5"/>
      <c r="L320" s="5"/>
      <c r="M320" s="13"/>
    </row>
    <row r="321" spans="1:13">
      <c r="A321" s="2"/>
      <c r="B321" s="2"/>
      <c r="C321" s="2"/>
      <c r="D321" s="2"/>
      <c r="E321" s="2"/>
      <c r="F321" s="2"/>
      <c r="G321" s="5"/>
      <c r="H321" s="5"/>
      <c r="I321" s="5"/>
      <c r="J321" s="5"/>
      <c r="K321" s="5"/>
      <c r="L321" s="5"/>
      <c r="M321" s="13"/>
    </row>
    <row r="322" spans="1:13">
      <c r="A322" s="2"/>
      <c r="B322" s="2"/>
      <c r="C322" s="2"/>
      <c r="D322" s="2"/>
      <c r="E322" s="2"/>
      <c r="F322" s="2"/>
      <c r="G322" s="5"/>
      <c r="H322" s="5"/>
      <c r="I322" s="5"/>
      <c r="J322" s="5"/>
      <c r="K322" s="5"/>
      <c r="L322" s="5"/>
      <c r="M322" s="13"/>
    </row>
    <row r="323" spans="1:13">
      <c r="A323" s="2"/>
      <c r="B323" s="2"/>
      <c r="C323" s="2"/>
      <c r="D323" s="2"/>
      <c r="E323" s="2"/>
      <c r="F323" s="2"/>
      <c r="G323" s="5"/>
      <c r="H323" s="5"/>
      <c r="I323" s="5"/>
      <c r="J323" s="5"/>
      <c r="K323" s="5"/>
      <c r="L323" s="5"/>
      <c r="M323" s="13"/>
    </row>
    <row r="324" spans="1:13">
      <c r="A324" s="2"/>
      <c r="B324" s="2"/>
      <c r="C324" s="2"/>
      <c r="D324" s="2"/>
      <c r="E324" s="2"/>
      <c r="F324" s="2"/>
      <c r="G324" s="5"/>
      <c r="H324" s="5"/>
      <c r="I324" s="5"/>
      <c r="J324" s="5"/>
      <c r="K324" s="5"/>
      <c r="L324" s="5"/>
      <c r="M324" s="13"/>
    </row>
    <row r="325" spans="1:13">
      <c r="A325" s="2"/>
      <c r="B325" s="2"/>
      <c r="C325" s="2"/>
      <c r="D325" s="2"/>
      <c r="E325" s="2"/>
      <c r="F325" s="2"/>
      <c r="G325" s="5"/>
      <c r="H325" s="5"/>
      <c r="I325" s="5"/>
      <c r="J325" s="5"/>
      <c r="K325" s="5"/>
      <c r="L325" s="5"/>
      <c r="M325" s="13"/>
    </row>
    <row r="326" spans="1:13">
      <c r="A326" s="2"/>
      <c r="B326" s="2"/>
      <c r="C326" s="2"/>
      <c r="D326" s="2"/>
      <c r="E326" s="2"/>
      <c r="F326" s="2"/>
      <c r="G326" s="5"/>
      <c r="H326" s="5"/>
      <c r="I326" s="5"/>
      <c r="J326" s="5"/>
      <c r="K326" s="5"/>
      <c r="L326" s="5"/>
      <c r="M326" s="13"/>
    </row>
    <row r="327" spans="1:13">
      <c r="A327" s="2"/>
      <c r="B327" s="2"/>
      <c r="C327" s="2"/>
      <c r="D327" s="2"/>
      <c r="E327" s="2"/>
      <c r="F327" s="2"/>
      <c r="G327" s="5"/>
      <c r="H327" s="5"/>
      <c r="I327" s="5"/>
      <c r="J327" s="5"/>
      <c r="K327" s="5"/>
      <c r="L327" s="5"/>
      <c r="M327" s="13"/>
    </row>
    <row r="328" spans="1:13">
      <c r="A328" s="2"/>
      <c r="B328" s="2"/>
      <c r="C328" s="2"/>
      <c r="D328" s="2"/>
      <c r="E328" s="2"/>
      <c r="F328" s="2"/>
      <c r="G328" s="5"/>
      <c r="H328" s="5"/>
      <c r="I328" s="5"/>
      <c r="J328" s="5"/>
      <c r="K328" s="5"/>
      <c r="L328" s="5"/>
      <c r="M328" s="13"/>
    </row>
    <row r="329" spans="1:13">
      <c r="A329" s="2"/>
      <c r="B329" s="2"/>
      <c r="C329" s="2"/>
      <c r="D329" s="2"/>
      <c r="E329" s="2"/>
      <c r="F329" s="2"/>
      <c r="G329" s="5"/>
      <c r="H329" s="5"/>
      <c r="I329" s="5"/>
      <c r="J329" s="5"/>
      <c r="K329" s="5"/>
      <c r="L329" s="5"/>
      <c r="M329" s="13"/>
    </row>
    <row r="330" spans="1:13">
      <c r="A330" s="2"/>
      <c r="B330" s="2"/>
      <c r="C330" s="2"/>
      <c r="D330" s="2"/>
      <c r="E330" s="2"/>
      <c r="F330" s="2"/>
      <c r="G330" s="5"/>
      <c r="H330" s="5"/>
      <c r="I330" s="5"/>
      <c r="J330" s="5"/>
      <c r="K330" s="5"/>
      <c r="L330" s="5"/>
      <c r="M330" s="13"/>
    </row>
    <row r="331" spans="1:13">
      <c r="A331" s="2"/>
      <c r="B331" s="2"/>
      <c r="C331" s="2"/>
      <c r="D331" s="2"/>
      <c r="E331" s="2"/>
      <c r="F331" s="2"/>
      <c r="G331" s="5"/>
      <c r="H331" s="5"/>
      <c r="I331" s="5"/>
      <c r="J331" s="5"/>
      <c r="K331" s="5"/>
      <c r="L331" s="5"/>
      <c r="M331" s="13"/>
    </row>
    <row r="332" spans="1:13">
      <c r="A332" s="2"/>
      <c r="B332" s="2"/>
      <c r="C332" s="2"/>
      <c r="D332" s="2"/>
      <c r="E332" s="2"/>
      <c r="F332" s="2"/>
      <c r="G332" s="5"/>
      <c r="H332" s="5"/>
      <c r="I332" s="5"/>
      <c r="J332" s="5"/>
      <c r="K332" s="5"/>
      <c r="L332" s="5"/>
      <c r="M332" s="13"/>
    </row>
    <row r="333" spans="1:13">
      <c r="A333" s="2"/>
      <c r="B333" s="2"/>
      <c r="C333" s="2"/>
      <c r="D333" s="2"/>
      <c r="E333" s="2"/>
      <c r="F333" s="2"/>
      <c r="G333" s="5"/>
      <c r="H333" s="5"/>
      <c r="I333" s="5"/>
      <c r="J333" s="5"/>
      <c r="K333" s="5"/>
      <c r="L333" s="5"/>
      <c r="M333" s="13"/>
    </row>
    <row r="334" spans="1:13">
      <c r="A334" s="2"/>
      <c r="B334" s="2"/>
      <c r="C334" s="2"/>
      <c r="D334" s="2"/>
      <c r="E334" s="2"/>
      <c r="F334" s="2"/>
      <c r="G334" s="5"/>
      <c r="H334" s="5"/>
      <c r="I334" s="5"/>
      <c r="J334" s="5"/>
      <c r="K334" s="5"/>
      <c r="L334" s="5"/>
      <c r="M334" s="13"/>
    </row>
    <row r="335" spans="1:13">
      <c r="A335" s="2"/>
      <c r="B335" s="2"/>
      <c r="C335" s="2"/>
      <c r="D335" s="2"/>
      <c r="E335" s="2"/>
      <c r="F335" s="2"/>
      <c r="G335" s="5"/>
      <c r="H335" s="5"/>
      <c r="I335" s="5"/>
      <c r="J335" s="5"/>
      <c r="K335" s="5"/>
      <c r="L335" s="5"/>
      <c r="M335" s="13"/>
    </row>
    <row r="336" spans="1:13">
      <c r="A336" s="2"/>
      <c r="B336" s="2"/>
      <c r="C336" s="2"/>
      <c r="D336" s="2"/>
      <c r="E336" s="2"/>
      <c r="F336" s="2"/>
      <c r="G336" s="5"/>
      <c r="H336" s="5"/>
      <c r="I336" s="5"/>
      <c r="J336" s="5"/>
      <c r="K336" s="5"/>
      <c r="L336" s="5"/>
      <c r="M336" s="13"/>
    </row>
    <row r="337" spans="1:13">
      <c r="A337" s="2"/>
      <c r="B337" s="2"/>
      <c r="C337" s="2"/>
      <c r="D337" s="2"/>
      <c r="E337" s="2"/>
      <c r="F337" s="2"/>
      <c r="G337" s="5"/>
      <c r="H337" s="5"/>
      <c r="I337" s="5"/>
      <c r="J337" s="5"/>
      <c r="K337" s="5"/>
      <c r="L337" s="5"/>
      <c r="M337" s="13"/>
    </row>
    <row r="338" spans="1:13">
      <c r="A338" s="2"/>
      <c r="B338" s="2"/>
      <c r="C338" s="2"/>
      <c r="D338" s="2"/>
      <c r="E338" s="2"/>
      <c r="F338" s="2"/>
      <c r="G338" s="5"/>
      <c r="H338" s="5"/>
      <c r="I338" s="5"/>
      <c r="J338" s="5"/>
      <c r="K338" s="5"/>
      <c r="L338" s="5"/>
      <c r="M338" s="13"/>
    </row>
    <row r="339" spans="1:13">
      <c r="A339" s="2"/>
      <c r="B339" s="2"/>
      <c r="C339" s="2"/>
      <c r="D339" s="2"/>
      <c r="E339" s="2"/>
      <c r="F339" s="2"/>
      <c r="G339" s="5"/>
      <c r="H339" s="5"/>
      <c r="I339" s="5"/>
      <c r="J339" s="5"/>
      <c r="K339" s="5"/>
      <c r="L339" s="5"/>
      <c r="M339" s="13"/>
    </row>
    <row r="340" spans="1:13">
      <c r="A340" s="2"/>
      <c r="B340" s="2"/>
      <c r="C340" s="2"/>
      <c r="D340" s="2"/>
      <c r="E340" s="2"/>
      <c r="F340" s="2"/>
      <c r="G340" s="5"/>
      <c r="H340" s="5"/>
      <c r="I340" s="5"/>
      <c r="J340" s="5"/>
      <c r="K340" s="5"/>
      <c r="L340" s="5"/>
      <c r="M340" s="13"/>
    </row>
    <row r="341" spans="1:13">
      <c r="A341" s="2"/>
      <c r="B341" s="2"/>
      <c r="C341" s="2"/>
      <c r="D341" s="2"/>
      <c r="E341" s="2"/>
      <c r="F341" s="2"/>
      <c r="G341" s="5"/>
      <c r="H341" s="5"/>
      <c r="I341" s="5"/>
      <c r="J341" s="5"/>
      <c r="K341" s="5"/>
      <c r="L341" s="5"/>
      <c r="M341" s="13"/>
    </row>
    <row r="342" spans="1:13">
      <c r="A342" s="2"/>
      <c r="B342" s="2"/>
      <c r="C342" s="2"/>
      <c r="D342" s="2"/>
      <c r="E342" s="2"/>
      <c r="F342" s="2"/>
      <c r="G342" s="5"/>
      <c r="H342" s="5"/>
      <c r="I342" s="5"/>
      <c r="J342" s="5"/>
      <c r="K342" s="5"/>
      <c r="L342" s="5"/>
      <c r="M342" s="13"/>
    </row>
    <row r="343" spans="1:13">
      <c r="A343" s="2"/>
      <c r="B343" s="2"/>
      <c r="C343" s="2"/>
      <c r="D343" s="2"/>
      <c r="E343" s="2"/>
      <c r="F343" s="2"/>
      <c r="G343" s="5"/>
      <c r="H343" s="5"/>
      <c r="I343" s="5"/>
      <c r="J343" s="5"/>
      <c r="K343" s="5"/>
      <c r="L343" s="5"/>
      <c r="M343" s="13"/>
    </row>
    <row r="344" spans="1:13">
      <c r="A344" s="2"/>
      <c r="B344" s="2"/>
      <c r="C344" s="2"/>
      <c r="D344" s="2"/>
      <c r="E344" s="2"/>
      <c r="F344" s="2"/>
      <c r="G344" s="5"/>
      <c r="H344" s="5"/>
      <c r="I344" s="5"/>
      <c r="J344" s="5"/>
      <c r="K344" s="5"/>
      <c r="L344" s="5"/>
      <c r="M344" s="13"/>
    </row>
    <row r="345" spans="1:13">
      <c r="A345" s="2"/>
      <c r="B345" s="2"/>
      <c r="C345" s="2"/>
      <c r="D345" s="2"/>
      <c r="E345" s="2"/>
      <c r="F345" s="2"/>
      <c r="G345" s="5"/>
      <c r="H345" s="5"/>
      <c r="I345" s="5"/>
      <c r="J345" s="5"/>
      <c r="K345" s="5"/>
      <c r="L345" s="5"/>
      <c r="M345" s="13"/>
    </row>
    <row r="346" spans="1:13">
      <c r="A346" s="2"/>
      <c r="B346" s="2"/>
      <c r="C346" s="2"/>
      <c r="D346" s="2"/>
      <c r="E346" s="2"/>
      <c r="F346" s="2"/>
      <c r="G346" s="5"/>
      <c r="H346" s="5"/>
      <c r="I346" s="5"/>
      <c r="J346" s="5"/>
      <c r="K346" s="5"/>
      <c r="L346" s="5"/>
      <c r="M346" s="13"/>
    </row>
    <row r="347" spans="1:13">
      <c r="A347" s="2"/>
      <c r="B347" s="2"/>
      <c r="C347" s="2"/>
      <c r="D347" s="2"/>
      <c r="E347" s="2"/>
      <c r="F347" s="2"/>
      <c r="G347" s="5"/>
      <c r="H347" s="5"/>
      <c r="I347" s="5"/>
      <c r="J347" s="5"/>
      <c r="K347" s="5"/>
      <c r="L347" s="5"/>
      <c r="M347" s="13"/>
    </row>
    <row r="348" spans="1:13">
      <c r="A348" s="2"/>
      <c r="B348" s="2"/>
      <c r="C348" s="2"/>
      <c r="D348" s="2"/>
      <c r="E348" s="2"/>
      <c r="F348" s="2"/>
      <c r="G348" s="5"/>
      <c r="H348" s="5"/>
      <c r="I348" s="5"/>
      <c r="J348" s="5"/>
      <c r="K348" s="5"/>
      <c r="L348" s="5"/>
      <c r="M348" s="13"/>
    </row>
    <row r="349" spans="1:13">
      <c r="A349" s="2"/>
      <c r="B349" s="2"/>
      <c r="C349" s="2"/>
      <c r="D349" s="2"/>
      <c r="E349" s="2"/>
      <c r="F349" s="2"/>
      <c r="G349" s="5"/>
      <c r="H349" s="5"/>
      <c r="I349" s="5"/>
      <c r="J349" s="5"/>
      <c r="K349" s="5"/>
      <c r="L349" s="5"/>
      <c r="M349" s="13"/>
    </row>
    <row r="350" spans="1:13">
      <c r="A350" s="2"/>
      <c r="B350" s="2"/>
      <c r="C350" s="2"/>
      <c r="D350" s="2"/>
      <c r="E350" s="2"/>
      <c r="F350" s="2"/>
      <c r="G350" s="5"/>
      <c r="H350" s="5"/>
      <c r="I350" s="5"/>
      <c r="J350" s="5"/>
      <c r="K350" s="5"/>
      <c r="L350" s="5"/>
      <c r="M350" s="13"/>
    </row>
    <row r="351" spans="1:13">
      <c r="A351" s="2"/>
      <c r="B351" s="2"/>
      <c r="C351" s="2"/>
      <c r="D351" s="2"/>
      <c r="E351" s="2"/>
      <c r="F351" s="2"/>
      <c r="G351" s="5"/>
      <c r="H351" s="5"/>
      <c r="I351" s="5"/>
      <c r="J351" s="5"/>
      <c r="K351" s="5"/>
      <c r="L351" s="5"/>
      <c r="M351" s="13"/>
    </row>
    <row r="352" spans="1:13">
      <c r="A352" s="2"/>
      <c r="B352" s="2"/>
      <c r="C352" s="2"/>
      <c r="D352" s="2"/>
      <c r="E352" s="2"/>
      <c r="F352" s="2"/>
      <c r="G352" s="5"/>
      <c r="H352" s="5"/>
      <c r="I352" s="5"/>
      <c r="J352" s="5"/>
      <c r="K352" s="5"/>
      <c r="L352" s="5"/>
      <c r="M352" s="13"/>
    </row>
    <row r="353" spans="1:13">
      <c r="A353" s="2"/>
      <c r="B353" s="2"/>
      <c r="C353" s="2"/>
      <c r="D353" s="2"/>
      <c r="E353" s="2"/>
      <c r="F353" s="2"/>
      <c r="G353" s="5"/>
      <c r="H353" s="5"/>
      <c r="I353" s="5"/>
      <c r="J353" s="5"/>
      <c r="K353" s="5"/>
      <c r="L353" s="5"/>
      <c r="M353" s="13"/>
    </row>
    <row r="354" spans="1:13">
      <c r="A354" s="2"/>
      <c r="B354" s="2"/>
      <c r="C354" s="2"/>
      <c r="D354" s="2"/>
      <c r="E354" s="2"/>
      <c r="F354" s="2"/>
      <c r="G354" s="5"/>
      <c r="H354" s="5"/>
      <c r="I354" s="5"/>
      <c r="J354" s="5"/>
      <c r="K354" s="5"/>
      <c r="L354" s="5"/>
      <c r="M354" s="13"/>
    </row>
    <row r="355" spans="1:13">
      <c r="A355" s="2"/>
      <c r="B355" s="2"/>
      <c r="C355" s="2"/>
      <c r="D355" s="2"/>
      <c r="E355" s="2"/>
      <c r="F355" s="2"/>
      <c r="G355" s="5"/>
      <c r="H355" s="5"/>
      <c r="I355" s="5"/>
      <c r="J355" s="5"/>
      <c r="K355" s="5"/>
      <c r="L355" s="5"/>
      <c r="M355" s="13"/>
    </row>
    <row r="356" spans="1:13">
      <c r="A356" s="2"/>
      <c r="B356" s="2"/>
      <c r="C356" s="2"/>
      <c r="D356" s="2"/>
      <c r="E356" s="2"/>
      <c r="F356" s="2"/>
      <c r="G356" s="5"/>
      <c r="H356" s="5"/>
      <c r="I356" s="5"/>
      <c r="J356" s="5"/>
      <c r="K356" s="5"/>
      <c r="L356" s="5"/>
      <c r="M356" s="13"/>
    </row>
    <row r="357" spans="1:13">
      <c r="A357" s="2"/>
      <c r="B357" s="2"/>
      <c r="C357" s="2"/>
      <c r="D357" s="2"/>
      <c r="E357" s="2"/>
      <c r="F357" s="2"/>
      <c r="G357" s="5"/>
      <c r="H357" s="5"/>
      <c r="I357" s="5"/>
      <c r="J357" s="5"/>
      <c r="K357" s="5"/>
      <c r="L357" s="5"/>
      <c r="M357" s="13"/>
    </row>
    <row r="358" spans="1:13">
      <c r="A358" s="2"/>
      <c r="B358" s="2"/>
      <c r="C358" s="2"/>
      <c r="D358" s="2"/>
      <c r="E358" s="2"/>
      <c r="F358" s="2"/>
      <c r="G358" s="5"/>
      <c r="H358" s="5"/>
      <c r="I358" s="5"/>
      <c r="J358" s="5"/>
      <c r="K358" s="5"/>
      <c r="L358" s="5"/>
      <c r="M358" s="13"/>
    </row>
    <row r="359" spans="1:13">
      <c r="A359" s="2"/>
      <c r="B359" s="2"/>
      <c r="C359" s="2"/>
      <c r="D359" s="2"/>
      <c r="E359" s="2"/>
      <c r="F359" s="2"/>
      <c r="G359" s="5"/>
      <c r="H359" s="5"/>
      <c r="I359" s="5"/>
      <c r="J359" s="5"/>
      <c r="K359" s="5"/>
      <c r="L359" s="5"/>
      <c r="M359" s="13"/>
    </row>
    <row r="360" spans="1:13">
      <c r="A360" s="2"/>
      <c r="B360" s="2"/>
      <c r="C360" s="2"/>
      <c r="D360" s="2"/>
      <c r="E360" s="2"/>
      <c r="F360" s="2"/>
      <c r="G360" s="5"/>
      <c r="H360" s="5"/>
      <c r="I360" s="5"/>
      <c r="J360" s="5"/>
      <c r="K360" s="5"/>
      <c r="L360" s="5"/>
      <c r="M360" s="13"/>
    </row>
    <row r="361" spans="1:13">
      <c r="A361" s="2"/>
      <c r="B361" s="2"/>
      <c r="C361" s="2"/>
      <c r="D361" s="2"/>
      <c r="E361" s="2"/>
      <c r="F361" s="2"/>
      <c r="G361" s="5"/>
      <c r="H361" s="5"/>
      <c r="I361" s="5"/>
      <c r="J361" s="5"/>
      <c r="K361" s="5"/>
      <c r="L361" s="5"/>
      <c r="M361" s="13"/>
    </row>
    <row r="362" spans="1:13">
      <c r="A362" s="2"/>
      <c r="B362" s="2"/>
      <c r="C362" s="2"/>
      <c r="D362" s="2"/>
      <c r="E362" s="2"/>
      <c r="F362" s="2"/>
      <c r="G362" s="5"/>
      <c r="H362" s="5"/>
      <c r="I362" s="5"/>
      <c r="J362" s="5"/>
      <c r="K362" s="5"/>
      <c r="L362" s="5"/>
      <c r="M362" s="13"/>
    </row>
    <row r="363" spans="1:13">
      <c r="A363" s="2"/>
      <c r="B363" s="2"/>
      <c r="C363" s="2"/>
      <c r="D363" s="2"/>
      <c r="E363" s="2"/>
      <c r="F363" s="2"/>
      <c r="G363" s="5"/>
      <c r="H363" s="5"/>
      <c r="I363" s="5"/>
      <c r="J363" s="5"/>
      <c r="K363" s="5"/>
      <c r="L363" s="5"/>
      <c r="M363" s="13"/>
    </row>
    <row r="364" spans="1:13">
      <c r="A364" s="2"/>
      <c r="B364" s="2"/>
      <c r="C364" s="2"/>
      <c r="D364" s="2"/>
      <c r="E364" s="2"/>
      <c r="F364" s="2"/>
      <c r="G364" s="5"/>
      <c r="H364" s="5"/>
      <c r="I364" s="5"/>
      <c r="J364" s="5"/>
      <c r="K364" s="5"/>
      <c r="L364" s="5"/>
      <c r="M364" s="13"/>
    </row>
    <row r="365" spans="1:13">
      <c r="A365" s="2"/>
      <c r="B365" s="2"/>
      <c r="C365" s="2"/>
      <c r="D365" s="2"/>
      <c r="E365" s="2"/>
      <c r="F365" s="2"/>
      <c r="G365" s="5"/>
      <c r="H365" s="5"/>
      <c r="I365" s="5"/>
      <c r="J365" s="5"/>
      <c r="K365" s="5"/>
      <c r="L365" s="5"/>
      <c r="M365" s="13"/>
    </row>
    <row r="366" spans="1:13">
      <c r="A366" s="2"/>
      <c r="B366" s="2"/>
      <c r="C366" s="2"/>
      <c r="D366" s="2"/>
      <c r="E366" s="2"/>
      <c r="F366" s="2"/>
      <c r="G366" s="5"/>
      <c r="H366" s="5"/>
      <c r="I366" s="5"/>
      <c r="J366" s="5"/>
      <c r="K366" s="5"/>
      <c r="L366" s="5"/>
      <c r="M366" s="13"/>
    </row>
    <row r="367" spans="1:13">
      <c r="A367" s="2"/>
      <c r="B367" s="2"/>
      <c r="C367" s="2"/>
      <c r="D367" s="2"/>
      <c r="E367" s="2"/>
      <c r="F367" s="2"/>
      <c r="G367" s="5"/>
      <c r="H367" s="5"/>
      <c r="I367" s="5"/>
      <c r="J367" s="5"/>
      <c r="K367" s="5"/>
      <c r="L367" s="5"/>
      <c r="M367" s="13"/>
    </row>
    <row r="368" spans="1:13">
      <c r="A368" s="2"/>
      <c r="B368" s="2"/>
      <c r="C368" s="2"/>
      <c r="D368" s="2"/>
      <c r="E368" s="2"/>
      <c r="F368" s="2"/>
      <c r="G368" s="5"/>
      <c r="H368" s="5"/>
      <c r="I368" s="5"/>
      <c r="J368" s="5"/>
      <c r="K368" s="5"/>
      <c r="L368" s="5"/>
      <c r="M368" s="13"/>
    </row>
    <row r="369" spans="1:13">
      <c r="A369" s="2"/>
      <c r="B369" s="2"/>
      <c r="C369" s="2"/>
      <c r="D369" s="2"/>
      <c r="E369" s="2"/>
      <c r="F369" s="2"/>
      <c r="G369" s="5"/>
      <c r="H369" s="5"/>
      <c r="I369" s="5"/>
      <c r="J369" s="5"/>
      <c r="K369" s="5"/>
      <c r="L369" s="5"/>
      <c r="M369" s="13"/>
    </row>
    <row r="370" spans="1:13">
      <c r="A370" s="2"/>
      <c r="B370" s="2"/>
      <c r="C370" s="2"/>
      <c r="D370" s="2"/>
      <c r="E370" s="2"/>
      <c r="F370" s="2"/>
      <c r="G370" s="5"/>
      <c r="H370" s="5"/>
      <c r="I370" s="5"/>
      <c r="J370" s="5"/>
      <c r="K370" s="5"/>
      <c r="L370" s="5"/>
      <c r="M370" s="13"/>
    </row>
    <row r="371" spans="1:13">
      <c r="A371" s="2"/>
      <c r="B371" s="2"/>
      <c r="C371" s="2"/>
      <c r="D371" s="2"/>
      <c r="E371" s="2"/>
      <c r="F371" s="2"/>
      <c r="G371" s="5"/>
      <c r="H371" s="5"/>
      <c r="I371" s="5"/>
      <c r="J371" s="5"/>
      <c r="K371" s="5"/>
      <c r="L371" s="5"/>
      <c r="M371" s="13"/>
    </row>
    <row r="372" spans="1:13">
      <c r="A372" s="2"/>
      <c r="B372" s="2"/>
      <c r="C372" s="2"/>
      <c r="D372" s="2"/>
      <c r="E372" s="2"/>
      <c r="F372" s="2"/>
      <c r="G372" s="5"/>
      <c r="H372" s="5"/>
      <c r="I372" s="5"/>
      <c r="J372" s="5"/>
      <c r="K372" s="5"/>
      <c r="L372" s="5"/>
      <c r="M372" s="13"/>
    </row>
    <row r="373" spans="1:13">
      <c r="A373" s="2"/>
      <c r="B373" s="2"/>
      <c r="C373" s="2"/>
      <c r="D373" s="2"/>
      <c r="E373" s="2"/>
      <c r="F373" s="2"/>
      <c r="G373" s="5"/>
      <c r="H373" s="5"/>
      <c r="I373" s="5"/>
      <c r="J373" s="5"/>
      <c r="K373" s="5"/>
      <c r="L373" s="5"/>
      <c r="M373" s="13"/>
    </row>
    <row r="374" spans="1:13">
      <c r="A374" s="2"/>
      <c r="B374" s="2"/>
      <c r="C374" s="2"/>
      <c r="D374" s="2"/>
      <c r="E374" s="2"/>
      <c r="F374" s="2"/>
      <c r="G374" s="5"/>
      <c r="H374" s="5"/>
      <c r="I374" s="5"/>
      <c r="J374" s="5"/>
      <c r="K374" s="5"/>
      <c r="L374" s="5"/>
      <c r="M374" s="13"/>
    </row>
    <row r="375" spans="1:13">
      <c r="A375" s="2"/>
      <c r="B375" s="2"/>
      <c r="C375" s="2"/>
      <c r="D375" s="2"/>
      <c r="E375" s="2"/>
      <c r="F375" s="2"/>
      <c r="G375" s="5"/>
      <c r="H375" s="5"/>
      <c r="I375" s="5"/>
      <c r="J375" s="5"/>
      <c r="K375" s="5"/>
      <c r="L375" s="5"/>
      <c r="M375" s="13"/>
    </row>
    <row r="376" spans="1:13">
      <c r="A376" s="2"/>
      <c r="B376" s="2"/>
      <c r="C376" s="2"/>
      <c r="D376" s="2"/>
      <c r="E376" s="2"/>
      <c r="F376" s="2"/>
      <c r="G376" s="5"/>
      <c r="H376" s="5"/>
      <c r="I376" s="5"/>
      <c r="J376" s="5"/>
      <c r="K376" s="5"/>
      <c r="L376" s="5"/>
      <c r="M376" s="13"/>
    </row>
    <row r="377" spans="1:13">
      <c r="A377" s="2"/>
      <c r="B377" s="2"/>
      <c r="C377" s="2"/>
      <c r="D377" s="2"/>
      <c r="E377" s="2"/>
      <c r="F377" s="2"/>
      <c r="G377" s="5"/>
      <c r="H377" s="5"/>
      <c r="I377" s="5"/>
      <c r="J377" s="5"/>
      <c r="K377" s="5"/>
      <c r="L377" s="5"/>
      <c r="M377" s="13"/>
    </row>
    <row r="378" spans="1:13">
      <c r="A378" s="2"/>
      <c r="B378" s="2"/>
      <c r="C378" s="2"/>
      <c r="D378" s="2"/>
      <c r="E378" s="2"/>
      <c r="F378" s="2"/>
      <c r="G378" s="5"/>
      <c r="H378" s="5"/>
      <c r="I378" s="5"/>
      <c r="J378" s="5"/>
      <c r="K378" s="5"/>
      <c r="L378" s="5"/>
      <c r="M378" s="13"/>
    </row>
    <row r="379" spans="1:13">
      <c r="A379" s="2"/>
      <c r="B379" s="2"/>
      <c r="C379" s="2"/>
      <c r="D379" s="2"/>
      <c r="E379" s="2"/>
      <c r="F379" s="2"/>
      <c r="G379" s="5"/>
      <c r="H379" s="5"/>
      <c r="I379" s="5"/>
      <c r="J379" s="5"/>
      <c r="K379" s="5"/>
      <c r="L379" s="5"/>
      <c r="M379" s="13"/>
    </row>
    <row r="380" spans="1:13">
      <c r="A380" s="2"/>
      <c r="B380" s="2"/>
      <c r="C380" s="2"/>
      <c r="D380" s="2"/>
      <c r="E380" s="2"/>
      <c r="F380" s="2"/>
      <c r="G380" s="5"/>
      <c r="H380" s="5"/>
      <c r="I380" s="5"/>
      <c r="J380" s="5"/>
      <c r="K380" s="5"/>
      <c r="L380" s="5"/>
      <c r="M380" s="13"/>
    </row>
    <row r="381" spans="1:13">
      <c r="A381" s="2"/>
      <c r="B381" s="2"/>
      <c r="C381" s="2"/>
      <c r="D381" s="2"/>
      <c r="E381" s="2"/>
      <c r="F381" s="2"/>
      <c r="G381" s="5"/>
      <c r="H381" s="5"/>
      <c r="I381" s="5"/>
      <c r="J381" s="5"/>
      <c r="K381" s="5"/>
      <c r="L381" s="5"/>
      <c r="M381" s="13"/>
    </row>
    <row r="382" spans="1:13">
      <c r="A382" s="2"/>
      <c r="B382" s="2"/>
      <c r="C382" s="2"/>
      <c r="D382" s="2"/>
      <c r="E382" s="2"/>
      <c r="F382" s="2"/>
      <c r="G382" s="5"/>
      <c r="H382" s="5"/>
      <c r="I382" s="5"/>
      <c r="J382" s="5"/>
      <c r="K382" s="5"/>
      <c r="L382" s="5"/>
      <c r="M382" s="13"/>
    </row>
    <row r="383" spans="1:13">
      <c r="A383" s="2"/>
      <c r="B383" s="2"/>
      <c r="C383" s="2"/>
      <c r="D383" s="2"/>
      <c r="E383" s="2"/>
      <c r="F383" s="2"/>
      <c r="G383" s="5"/>
      <c r="H383" s="5"/>
      <c r="I383" s="5"/>
      <c r="J383" s="5"/>
      <c r="K383" s="5"/>
      <c r="L383" s="5"/>
      <c r="M383" s="13"/>
    </row>
    <row r="384" spans="1:13">
      <c r="A384" s="2"/>
      <c r="B384" s="2"/>
      <c r="C384" s="2"/>
      <c r="D384" s="2"/>
      <c r="E384" s="2"/>
      <c r="F384" s="2"/>
      <c r="G384" s="5"/>
      <c r="H384" s="5"/>
      <c r="I384" s="5"/>
      <c r="J384" s="5"/>
      <c r="K384" s="5"/>
      <c r="L384" s="5"/>
      <c r="M384" s="13"/>
    </row>
    <row r="385" spans="1:13">
      <c r="A385" s="2"/>
      <c r="B385" s="2"/>
      <c r="C385" s="2"/>
      <c r="D385" s="2"/>
      <c r="E385" s="2"/>
      <c r="F385" s="2"/>
      <c r="G385" s="5"/>
      <c r="H385" s="5"/>
      <c r="I385" s="5"/>
      <c r="J385" s="5"/>
      <c r="K385" s="5"/>
      <c r="L385" s="5"/>
      <c r="M385" s="13"/>
    </row>
    <row r="386" spans="1:13">
      <c r="A386" s="2"/>
      <c r="B386" s="2"/>
      <c r="C386" s="2"/>
      <c r="D386" s="2"/>
      <c r="E386" s="2"/>
      <c r="F386" s="2"/>
      <c r="G386" s="5"/>
      <c r="H386" s="5"/>
      <c r="I386" s="5"/>
      <c r="J386" s="5"/>
      <c r="K386" s="5"/>
      <c r="L386" s="5"/>
      <c r="M386" s="13"/>
    </row>
    <row r="387" spans="1:13">
      <c r="A387" s="2"/>
      <c r="B387" s="2"/>
      <c r="C387" s="2"/>
      <c r="D387" s="2"/>
      <c r="E387" s="2"/>
      <c r="F387" s="2"/>
      <c r="G387" s="5"/>
      <c r="H387" s="5"/>
      <c r="I387" s="5"/>
      <c r="J387" s="5"/>
      <c r="K387" s="5"/>
      <c r="L387" s="5"/>
      <c r="M387" s="13"/>
    </row>
    <row r="388" spans="1:13">
      <c r="A388" s="2"/>
      <c r="B388" s="2"/>
      <c r="C388" s="2"/>
      <c r="D388" s="2"/>
      <c r="E388" s="2"/>
      <c r="F388" s="2"/>
      <c r="G388" s="5"/>
      <c r="H388" s="5"/>
      <c r="I388" s="5"/>
      <c r="J388" s="5"/>
      <c r="K388" s="5"/>
      <c r="L388" s="5"/>
      <c r="M388" s="13"/>
    </row>
    <row r="389" spans="1:13">
      <c r="A389" s="2"/>
      <c r="B389" s="2"/>
      <c r="C389" s="2"/>
      <c r="D389" s="2"/>
      <c r="E389" s="2"/>
      <c r="F389" s="2"/>
      <c r="G389" s="5"/>
      <c r="H389" s="5"/>
      <c r="I389" s="5"/>
      <c r="J389" s="5"/>
      <c r="K389" s="5"/>
      <c r="L389" s="5"/>
      <c r="M389" s="13"/>
    </row>
    <row r="390" spans="1:13">
      <c r="A390" s="2"/>
      <c r="B390" s="2"/>
      <c r="C390" s="2"/>
      <c r="D390" s="2"/>
      <c r="E390" s="2"/>
      <c r="F390" s="2"/>
      <c r="G390" s="5"/>
      <c r="H390" s="5"/>
      <c r="I390" s="5"/>
      <c r="J390" s="5"/>
      <c r="K390" s="5"/>
      <c r="L390" s="5"/>
      <c r="M390" s="13"/>
    </row>
    <row r="391" spans="1:13">
      <c r="A391" s="2"/>
      <c r="B391" s="2"/>
      <c r="C391" s="2"/>
      <c r="D391" s="2"/>
      <c r="E391" s="2"/>
      <c r="F391" s="2"/>
      <c r="G391" s="5"/>
      <c r="H391" s="5"/>
      <c r="I391" s="5"/>
      <c r="J391" s="5"/>
      <c r="K391" s="5"/>
      <c r="L391" s="5"/>
      <c r="M391" s="13"/>
    </row>
    <row r="392" spans="1:13">
      <c r="A392" s="2"/>
      <c r="B392" s="2"/>
      <c r="C392" s="2"/>
      <c r="D392" s="2"/>
      <c r="E392" s="2"/>
      <c r="F392" s="2"/>
      <c r="G392" s="5"/>
      <c r="H392" s="5"/>
      <c r="I392" s="5"/>
      <c r="J392" s="5"/>
      <c r="K392" s="5"/>
      <c r="L392" s="5"/>
      <c r="M392" s="13"/>
    </row>
    <row r="393" spans="1:13">
      <c r="A393" s="2"/>
      <c r="B393" s="2"/>
      <c r="C393" s="2"/>
      <c r="D393" s="2"/>
      <c r="E393" s="2"/>
      <c r="F393" s="2"/>
      <c r="G393" s="5"/>
      <c r="H393" s="5"/>
      <c r="I393" s="5"/>
      <c r="J393" s="5"/>
      <c r="K393" s="5"/>
      <c r="L393" s="5"/>
      <c r="M393" s="13"/>
    </row>
    <row r="394" spans="1:13">
      <c r="A394" s="2"/>
      <c r="B394" s="2"/>
      <c r="C394" s="2"/>
      <c r="D394" s="2"/>
      <c r="E394" s="2"/>
      <c r="F394" s="2"/>
      <c r="G394" s="5"/>
      <c r="H394" s="5"/>
      <c r="I394" s="5"/>
      <c r="J394" s="5"/>
      <c r="K394" s="5"/>
      <c r="L394" s="5"/>
      <c r="M394" s="13"/>
    </row>
    <row r="395" spans="1:13">
      <c r="A395" s="2"/>
      <c r="B395" s="2"/>
      <c r="C395" s="2"/>
      <c r="D395" s="2"/>
      <c r="E395" s="2"/>
      <c r="F395" s="2"/>
      <c r="G395" s="5"/>
      <c r="H395" s="5"/>
      <c r="I395" s="5"/>
      <c r="J395" s="5"/>
      <c r="K395" s="5"/>
      <c r="L395" s="5"/>
      <c r="M395" s="13"/>
    </row>
    <row r="396" spans="1:13">
      <c r="A396" s="2"/>
      <c r="B396" s="2"/>
      <c r="C396" s="2"/>
      <c r="D396" s="2"/>
      <c r="E396" s="2"/>
      <c r="F396" s="2"/>
      <c r="G396" s="5"/>
      <c r="H396" s="5"/>
      <c r="I396" s="5"/>
      <c r="J396" s="5"/>
      <c r="K396" s="5"/>
      <c r="L396" s="5"/>
      <c r="M396" s="13"/>
    </row>
    <row r="397" spans="1:13">
      <c r="A397" s="2"/>
      <c r="B397" s="2"/>
      <c r="C397" s="2"/>
      <c r="D397" s="2"/>
      <c r="E397" s="2"/>
      <c r="F397" s="2"/>
      <c r="G397" s="5"/>
      <c r="H397" s="5"/>
      <c r="I397" s="5"/>
      <c r="J397" s="5"/>
      <c r="K397" s="5"/>
      <c r="L397" s="5"/>
      <c r="M397" s="13"/>
    </row>
    <row r="398" spans="1:13">
      <c r="A398" s="2"/>
      <c r="B398" s="2"/>
      <c r="C398" s="2"/>
      <c r="D398" s="2"/>
      <c r="E398" s="2"/>
      <c r="F398" s="2"/>
      <c r="G398" s="5"/>
      <c r="H398" s="5"/>
      <c r="I398" s="5"/>
      <c r="J398" s="5"/>
      <c r="K398" s="5"/>
      <c r="L398" s="5"/>
      <c r="M398" s="13"/>
    </row>
    <row r="399" spans="1:13">
      <c r="A399" s="2"/>
      <c r="B399" s="2"/>
      <c r="C399" s="2"/>
      <c r="D399" s="2"/>
      <c r="E399" s="2"/>
      <c r="F399" s="2"/>
      <c r="G399" s="5"/>
      <c r="H399" s="5"/>
      <c r="I399" s="5"/>
      <c r="J399" s="5"/>
      <c r="K399" s="5"/>
      <c r="L399" s="5"/>
      <c r="M399" s="13"/>
    </row>
    <row r="400" spans="1:13">
      <c r="A400" s="2"/>
      <c r="B400" s="2"/>
      <c r="C400" s="2"/>
      <c r="D400" s="2"/>
      <c r="E400" s="2"/>
      <c r="F400" s="2"/>
      <c r="G400" s="5"/>
      <c r="H400" s="5"/>
      <c r="I400" s="5"/>
      <c r="J400" s="5"/>
      <c r="K400" s="5"/>
      <c r="L400" s="5"/>
      <c r="M400" s="13"/>
    </row>
    <row r="401" spans="1:13">
      <c r="A401" s="2"/>
      <c r="B401" s="2"/>
      <c r="C401" s="2"/>
      <c r="D401" s="2"/>
      <c r="E401" s="2"/>
      <c r="F401" s="2"/>
      <c r="G401" s="5"/>
      <c r="H401" s="5"/>
      <c r="I401" s="5"/>
      <c r="J401" s="5"/>
      <c r="K401" s="5"/>
      <c r="L401" s="5"/>
      <c r="M401" s="13"/>
    </row>
    <row r="402" spans="1:13">
      <c r="A402" s="2"/>
      <c r="B402" s="2"/>
      <c r="C402" s="2"/>
      <c r="D402" s="2"/>
      <c r="E402" s="2"/>
      <c r="F402" s="2"/>
      <c r="G402" s="5"/>
      <c r="H402" s="5"/>
      <c r="I402" s="5"/>
      <c r="J402" s="5"/>
      <c r="K402" s="5"/>
      <c r="L402" s="5"/>
      <c r="M402" s="13"/>
    </row>
    <row r="403" spans="1:13">
      <c r="A403" s="2"/>
      <c r="B403" s="2"/>
      <c r="C403" s="2"/>
      <c r="D403" s="2"/>
      <c r="E403" s="2"/>
      <c r="F403" s="2"/>
      <c r="G403" s="5"/>
      <c r="H403" s="5"/>
      <c r="I403" s="5"/>
      <c r="J403" s="5"/>
      <c r="K403" s="5"/>
      <c r="L403" s="5"/>
      <c r="M403" s="13"/>
    </row>
    <row r="404" spans="1:13">
      <c r="A404" s="2"/>
      <c r="B404" s="2"/>
      <c r="C404" s="2"/>
      <c r="D404" s="2"/>
      <c r="E404" s="2"/>
      <c r="F404" s="2"/>
      <c r="G404" s="5"/>
      <c r="H404" s="5"/>
      <c r="I404" s="5"/>
      <c r="J404" s="5"/>
      <c r="K404" s="5"/>
      <c r="L404" s="5"/>
      <c r="M404" s="13"/>
    </row>
    <row r="405" spans="1:13">
      <c r="A405" s="2"/>
      <c r="B405" s="2"/>
      <c r="C405" s="2"/>
      <c r="D405" s="2"/>
      <c r="E405" s="2"/>
      <c r="F405" s="2"/>
      <c r="G405" s="5"/>
      <c r="H405" s="5"/>
      <c r="I405" s="5"/>
      <c r="J405" s="5"/>
      <c r="K405" s="5"/>
      <c r="L405" s="5"/>
      <c r="M405" s="13"/>
    </row>
    <row r="406" spans="1:13">
      <c r="A406" s="2"/>
      <c r="B406" s="2"/>
      <c r="C406" s="2"/>
      <c r="D406" s="2"/>
      <c r="E406" s="2"/>
      <c r="F406" s="2"/>
      <c r="G406" s="5"/>
      <c r="H406" s="5"/>
      <c r="I406" s="5"/>
      <c r="J406" s="5"/>
      <c r="K406" s="5"/>
      <c r="L406" s="5"/>
      <c r="M406" s="13"/>
    </row>
    <row r="407" spans="1:13">
      <c r="A407" s="2"/>
      <c r="B407" s="2"/>
      <c r="C407" s="2"/>
      <c r="D407" s="2"/>
      <c r="E407" s="2"/>
      <c r="F407" s="2"/>
      <c r="G407" s="5"/>
      <c r="H407" s="5"/>
      <c r="I407" s="5"/>
      <c r="J407" s="5"/>
      <c r="K407" s="5"/>
      <c r="L407" s="5"/>
      <c r="M407" s="13"/>
    </row>
    <row r="408" spans="1:13">
      <c r="A408" s="2"/>
      <c r="B408" s="2"/>
      <c r="C408" s="2"/>
      <c r="D408" s="2"/>
      <c r="E408" s="2"/>
      <c r="F408" s="2"/>
      <c r="G408" s="5"/>
      <c r="H408" s="5"/>
      <c r="I408" s="5"/>
      <c r="J408" s="5"/>
      <c r="K408" s="5"/>
      <c r="L408" s="5"/>
      <c r="M408" s="13"/>
    </row>
    <row r="409" spans="1:13">
      <c r="A409" s="2"/>
      <c r="B409" s="2"/>
      <c r="C409" s="2"/>
      <c r="D409" s="2"/>
      <c r="E409" s="2"/>
      <c r="F409" s="2"/>
      <c r="G409" s="5"/>
      <c r="H409" s="5"/>
      <c r="I409" s="5"/>
      <c r="J409" s="5"/>
      <c r="K409" s="5"/>
      <c r="L409" s="5"/>
      <c r="M409" s="13"/>
    </row>
    <row r="410" spans="1:13">
      <c r="A410" s="2"/>
      <c r="B410" s="2"/>
      <c r="C410" s="2"/>
      <c r="D410" s="2"/>
      <c r="E410" s="2"/>
      <c r="F410" s="2"/>
      <c r="G410" s="5"/>
      <c r="H410" s="5"/>
      <c r="I410" s="5"/>
      <c r="J410" s="5"/>
      <c r="K410" s="5"/>
      <c r="L410" s="5"/>
      <c r="M410" s="13"/>
    </row>
    <row r="411" spans="1:13">
      <c r="A411" s="2"/>
      <c r="B411" s="2"/>
      <c r="C411" s="2"/>
      <c r="D411" s="2"/>
      <c r="E411" s="2"/>
      <c r="F411" s="2"/>
      <c r="G411" s="5"/>
      <c r="H411" s="5"/>
      <c r="I411" s="5"/>
      <c r="J411" s="5"/>
      <c r="K411" s="5"/>
      <c r="L411" s="5"/>
      <c r="M411" s="13"/>
    </row>
    <row r="412" spans="1:13">
      <c r="A412" s="2"/>
      <c r="B412" s="2"/>
      <c r="C412" s="2"/>
      <c r="D412" s="2"/>
      <c r="E412" s="2"/>
      <c r="F412" s="2"/>
      <c r="G412" s="5"/>
      <c r="H412" s="5"/>
      <c r="I412" s="5"/>
      <c r="J412" s="5"/>
      <c r="K412" s="5"/>
      <c r="L412" s="5"/>
      <c r="M412" s="13"/>
    </row>
    <row r="413" spans="1:13">
      <c r="A413" s="2"/>
      <c r="B413" s="2"/>
      <c r="C413" s="2"/>
      <c r="D413" s="2"/>
      <c r="E413" s="2"/>
      <c r="F413" s="2"/>
      <c r="G413" s="5"/>
      <c r="H413" s="5"/>
      <c r="I413" s="5"/>
      <c r="J413" s="5"/>
      <c r="K413" s="5"/>
      <c r="L413" s="5"/>
      <c r="M413" s="13"/>
    </row>
    <row r="414" spans="1:13">
      <c r="A414" s="2"/>
      <c r="B414" s="2"/>
      <c r="C414" s="2"/>
      <c r="D414" s="2"/>
      <c r="E414" s="2"/>
      <c r="F414" s="2"/>
      <c r="G414" s="5"/>
      <c r="H414" s="5"/>
      <c r="I414" s="5"/>
      <c r="J414" s="5"/>
      <c r="K414" s="5"/>
      <c r="L414" s="5"/>
      <c r="M414" s="13"/>
    </row>
    <row r="415" spans="1:13">
      <c r="A415" s="2"/>
      <c r="B415" s="2"/>
      <c r="C415" s="2"/>
      <c r="D415" s="2"/>
      <c r="E415" s="2"/>
      <c r="F415" s="2"/>
      <c r="G415" s="5"/>
      <c r="H415" s="5"/>
      <c r="I415" s="5"/>
      <c r="J415" s="5"/>
      <c r="K415" s="5"/>
      <c r="L415" s="5"/>
      <c r="M415" s="13"/>
    </row>
    <row r="416" spans="1:13">
      <c r="A416" s="2"/>
      <c r="B416" s="2"/>
      <c r="C416" s="2"/>
      <c r="D416" s="2"/>
      <c r="E416" s="2"/>
      <c r="F416" s="2"/>
      <c r="G416" s="5"/>
      <c r="H416" s="5"/>
      <c r="I416" s="5"/>
      <c r="J416" s="5"/>
      <c r="K416" s="5"/>
      <c r="L416" s="5"/>
      <c r="M416" s="13"/>
    </row>
    <row r="417" spans="1:13">
      <c r="A417" s="2"/>
      <c r="B417" s="2"/>
      <c r="C417" s="2"/>
      <c r="D417" s="2"/>
      <c r="E417" s="2"/>
      <c r="F417" s="2"/>
      <c r="G417" s="5"/>
      <c r="H417" s="5"/>
      <c r="I417" s="5"/>
      <c r="J417" s="5"/>
      <c r="K417" s="5"/>
      <c r="L417" s="5"/>
      <c r="M417" s="13"/>
    </row>
    <row r="418" spans="1:13">
      <c r="A418" s="2"/>
      <c r="B418" s="2"/>
      <c r="C418" s="2"/>
      <c r="D418" s="2"/>
      <c r="E418" s="2"/>
      <c r="F418" s="2"/>
      <c r="G418" s="5"/>
      <c r="H418" s="5"/>
      <c r="I418" s="5"/>
      <c r="J418" s="5"/>
      <c r="K418" s="5"/>
      <c r="L418" s="5"/>
      <c r="M418" s="13"/>
    </row>
    <row r="419" spans="1:13">
      <c r="A419" s="2"/>
      <c r="B419" s="2"/>
      <c r="C419" s="2"/>
      <c r="D419" s="2"/>
      <c r="E419" s="2"/>
      <c r="F419" s="2"/>
      <c r="G419" s="5"/>
      <c r="H419" s="5"/>
      <c r="I419" s="5"/>
      <c r="J419" s="5"/>
      <c r="K419" s="5"/>
      <c r="L419" s="5"/>
      <c r="M419" s="13"/>
    </row>
    <row r="420" spans="1:13">
      <c r="A420" s="2"/>
      <c r="B420" s="2"/>
      <c r="C420" s="2"/>
      <c r="D420" s="2"/>
      <c r="E420" s="2"/>
      <c r="F420" s="2"/>
      <c r="G420" s="5"/>
      <c r="H420" s="5"/>
      <c r="I420" s="5"/>
      <c r="J420" s="5"/>
      <c r="K420" s="5"/>
      <c r="L420" s="5"/>
      <c r="M420" s="13"/>
    </row>
    <row r="421" spans="1:13">
      <c r="A421" s="2"/>
      <c r="B421" s="2"/>
      <c r="C421" s="2"/>
      <c r="D421" s="2"/>
      <c r="E421" s="2"/>
      <c r="F421" s="2"/>
      <c r="G421" s="5"/>
      <c r="H421" s="5"/>
      <c r="I421" s="5"/>
      <c r="J421" s="5"/>
      <c r="K421" s="5"/>
      <c r="L421" s="5"/>
      <c r="M421" s="13"/>
    </row>
    <row r="422" spans="1:13">
      <c r="A422" s="2"/>
      <c r="B422" s="2"/>
      <c r="C422" s="2"/>
      <c r="D422" s="2"/>
      <c r="E422" s="2"/>
      <c r="F422" s="2"/>
      <c r="G422" s="5"/>
      <c r="H422" s="5"/>
      <c r="I422" s="5"/>
      <c r="J422" s="5"/>
      <c r="K422" s="5"/>
      <c r="L422" s="5"/>
      <c r="M422" s="13"/>
    </row>
    <row r="423" spans="1:13">
      <c r="A423" s="2"/>
      <c r="B423" s="2"/>
      <c r="C423" s="2"/>
      <c r="D423" s="2"/>
      <c r="E423" s="2"/>
      <c r="F423" s="2"/>
      <c r="G423" s="5"/>
      <c r="H423" s="5"/>
      <c r="I423" s="5"/>
      <c r="J423" s="5"/>
      <c r="K423" s="5"/>
      <c r="L423" s="5"/>
      <c r="M423" s="13"/>
    </row>
    <row r="424" spans="1:13">
      <c r="A424" s="2"/>
      <c r="B424" s="2"/>
      <c r="C424" s="2"/>
      <c r="D424" s="2"/>
      <c r="E424" s="2"/>
      <c r="F424" s="2"/>
      <c r="G424" s="5"/>
      <c r="H424" s="5"/>
      <c r="I424" s="5"/>
      <c r="J424" s="5"/>
      <c r="K424" s="5"/>
      <c r="L424" s="5"/>
      <c r="M424" s="13"/>
    </row>
    <row r="425" spans="1:13">
      <c r="A425" s="2"/>
      <c r="B425" s="2"/>
      <c r="C425" s="2"/>
      <c r="D425" s="2"/>
      <c r="E425" s="2"/>
      <c r="F425" s="2"/>
      <c r="G425" s="5"/>
      <c r="H425" s="5"/>
      <c r="I425" s="5"/>
      <c r="J425" s="5"/>
      <c r="K425" s="5"/>
      <c r="L425" s="5"/>
      <c r="M425" s="13"/>
    </row>
    <row r="426" spans="1:13">
      <c r="A426" s="2"/>
      <c r="B426" s="2"/>
      <c r="C426" s="2"/>
      <c r="D426" s="2"/>
      <c r="E426" s="2"/>
      <c r="F426" s="2"/>
      <c r="G426" s="5"/>
      <c r="H426" s="5"/>
      <c r="I426" s="5"/>
      <c r="J426" s="5"/>
      <c r="K426" s="5"/>
      <c r="L426" s="5"/>
      <c r="M426" s="13"/>
    </row>
    <row r="427" spans="1:13">
      <c r="A427" s="2"/>
      <c r="B427" s="2"/>
      <c r="C427" s="2"/>
      <c r="D427" s="2"/>
      <c r="E427" s="2"/>
      <c r="F427" s="2"/>
      <c r="G427" s="5"/>
      <c r="H427" s="5"/>
      <c r="I427" s="5"/>
      <c r="J427" s="5"/>
      <c r="K427" s="5"/>
      <c r="L427" s="5"/>
      <c r="M427" s="13"/>
    </row>
    <row r="428" spans="1:13">
      <c r="A428" s="2"/>
      <c r="B428" s="2"/>
      <c r="C428" s="2"/>
      <c r="D428" s="2"/>
      <c r="E428" s="2"/>
      <c r="F428" s="2"/>
      <c r="G428" s="5"/>
      <c r="H428" s="5"/>
      <c r="I428" s="5"/>
      <c r="J428" s="5"/>
      <c r="K428" s="5"/>
      <c r="L428" s="5"/>
      <c r="M428" s="13"/>
    </row>
    <row r="429" spans="1:13">
      <c r="A429" s="2"/>
      <c r="B429" s="2"/>
      <c r="C429" s="2"/>
      <c r="D429" s="2"/>
      <c r="E429" s="2"/>
      <c r="F429" s="2"/>
      <c r="G429" s="5"/>
      <c r="H429" s="5"/>
      <c r="I429" s="5"/>
      <c r="J429" s="5"/>
      <c r="K429" s="5"/>
      <c r="L429" s="5"/>
      <c r="M429" s="13"/>
    </row>
    <row r="430" spans="1:13">
      <c r="A430" s="2"/>
      <c r="B430" s="2"/>
      <c r="C430" s="2"/>
      <c r="D430" s="2"/>
      <c r="E430" s="2"/>
      <c r="F430" s="2"/>
      <c r="G430" s="5"/>
      <c r="H430" s="5"/>
      <c r="I430" s="5"/>
      <c r="J430" s="5"/>
      <c r="K430" s="5"/>
      <c r="L430" s="5"/>
      <c r="M430" s="13"/>
    </row>
    <row r="431" spans="1:13">
      <c r="A431" s="2"/>
      <c r="B431" s="2"/>
      <c r="C431" s="2"/>
      <c r="D431" s="2"/>
      <c r="E431" s="2"/>
      <c r="F431" s="2"/>
      <c r="G431" s="5"/>
      <c r="H431" s="5"/>
      <c r="I431" s="5"/>
      <c r="J431" s="5"/>
      <c r="K431" s="5"/>
      <c r="L431" s="5"/>
      <c r="M431" s="13"/>
    </row>
    <row r="432" spans="1:13">
      <c r="A432" s="2"/>
      <c r="B432" s="2"/>
      <c r="C432" s="2"/>
      <c r="D432" s="2"/>
      <c r="E432" s="2"/>
      <c r="F432" s="2"/>
      <c r="G432" s="5"/>
      <c r="H432" s="5"/>
      <c r="I432" s="5"/>
      <c r="J432" s="5"/>
      <c r="K432" s="5"/>
      <c r="L432" s="5"/>
      <c r="M432" s="13"/>
    </row>
    <row r="433" spans="1:13">
      <c r="A433" s="2"/>
      <c r="B433" s="2"/>
      <c r="C433" s="2"/>
      <c r="D433" s="2"/>
      <c r="E433" s="2"/>
      <c r="F433" s="2"/>
      <c r="G433" s="5"/>
      <c r="H433" s="5"/>
      <c r="I433" s="5"/>
      <c r="J433" s="5"/>
      <c r="K433" s="5"/>
      <c r="L433" s="5"/>
      <c r="M433" s="13"/>
    </row>
    <row r="434" spans="1:13">
      <c r="A434" s="2"/>
      <c r="B434" s="2"/>
      <c r="C434" s="2"/>
      <c r="D434" s="2"/>
      <c r="E434" s="2"/>
      <c r="F434" s="2"/>
      <c r="G434" s="5"/>
      <c r="H434" s="5"/>
      <c r="I434" s="5"/>
      <c r="J434" s="5"/>
      <c r="K434" s="5"/>
      <c r="L434" s="5"/>
      <c r="M434" s="13"/>
    </row>
    <row r="435" spans="1:13">
      <c r="A435" s="2"/>
      <c r="B435" s="2"/>
      <c r="C435" s="2"/>
      <c r="D435" s="2"/>
      <c r="E435" s="2"/>
      <c r="F435" s="2"/>
      <c r="G435" s="5"/>
      <c r="H435" s="5"/>
      <c r="I435" s="5"/>
      <c r="J435" s="5"/>
      <c r="K435" s="5"/>
      <c r="L435" s="5"/>
      <c r="M435" s="13"/>
    </row>
    <row r="436" spans="1:13">
      <c r="A436" s="2"/>
      <c r="B436" s="2"/>
      <c r="C436" s="2"/>
      <c r="D436" s="2"/>
      <c r="E436" s="2"/>
      <c r="F436" s="2"/>
      <c r="G436" s="5"/>
      <c r="H436" s="5"/>
      <c r="I436" s="5"/>
      <c r="J436" s="5"/>
      <c r="K436" s="5"/>
      <c r="L436" s="5"/>
      <c r="M436" s="13"/>
    </row>
    <row r="437" spans="1:13">
      <c r="A437" s="2"/>
      <c r="B437" s="2"/>
      <c r="C437" s="2"/>
      <c r="D437" s="2"/>
      <c r="E437" s="2"/>
      <c r="F437" s="2"/>
      <c r="G437" s="5"/>
      <c r="H437" s="5"/>
      <c r="I437" s="5"/>
      <c r="J437" s="5"/>
      <c r="K437" s="5"/>
      <c r="L437" s="5"/>
      <c r="M437" s="13"/>
    </row>
    <row r="438" spans="1:13">
      <c r="A438" s="2"/>
      <c r="B438" s="2"/>
      <c r="C438" s="2"/>
      <c r="D438" s="2"/>
      <c r="E438" s="2"/>
      <c r="F438" s="2"/>
      <c r="G438" s="5"/>
      <c r="H438" s="5"/>
      <c r="I438" s="5"/>
      <c r="J438" s="5"/>
      <c r="K438" s="5"/>
      <c r="L438" s="5"/>
      <c r="M438" s="13"/>
    </row>
    <row r="439" spans="1:13">
      <c r="A439" s="2"/>
      <c r="B439" s="2"/>
      <c r="C439" s="2"/>
      <c r="D439" s="2"/>
      <c r="E439" s="2"/>
      <c r="F439" s="2"/>
      <c r="G439" s="5"/>
      <c r="H439" s="5"/>
      <c r="I439" s="5"/>
      <c r="J439" s="5"/>
      <c r="K439" s="5"/>
      <c r="L439" s="5"/>
      <c r="M439" s="13"/>
    </row>
    <row r="440" spans="1:13">
      <c r="A440" s="2"/>
      <c r="B440" s="2"/>
      <c r="C440" s="2"/>
      <c r="D440" s="2"/>
      <c r="E440" s="2"/>
      <c r="F440" s="2"/>
      <c r="G440" s="5"/>
      <c r="H440" s="5"/>
      <c r="I440" s="5"/>
      <c r="J440" s="5"/>
      <c r="K440" s="5"/>
      <c r="L440" s="5"/>
      <c r="M440" s="13"/>
    </row>
    <row r="441" spans="1:13">
      <c r="A441" s="2"/>
      <c r="B441" s="2"/>
      <c r="C441" s="2"/>
      <c r="D441" s="2"/>
      <c r="E441" s="2"/>
      <c r="F441" s="2"/>
      <c r="G441" s="5"/>
      <c r="H441" s="5"/>
      <c r="I441" s="5"/>
      <c r="J441" s="5"/>
      <c r="K441" s="5"/>
      <c r="L441" s="5"/>
      <c r="M441" s="13"/>
    </row>
    <row r="442" spans="1:13">
      <c r="A442" s="2"/>
      <c r="B442" s="2"/>
      <c r="C442" s="2"/>
      <c r="D442" s="2"/>
      <c r="E442" s="2"/>
      <c r="F442" s="2"/>
      <c r="G442" s="5"/>
      <c r="H442" s="5"/>
      <c r="I442" s="5"/>
      <c r="J442" s="5"/>
      <c r="K442" s="5"/>
      <c r="L442" s="5"/>
      <c r="M442" s="13"/>
    </row>
    <row r="443" spans="1:13">
      <c r="A443" s="2"/>
      <c r="B443" s="2"/>
      <c r="C443" s="2"/>
      <c r="D443" s="2"/>
      <c r="E443" s="2"/>
      <c r="F443" s="2"/>
      <c r="G443" s="5"/>
      <c r="H443" s="5"/>
      <c r="I443" s="5"/>
      <c r="J443" s="5"/>
      <c r="K443" s="5"/>
      <c r="L443" s="5"/>
      <c r="M443" s="13"/>
    </row>
    <row r="444" spans="1:13">
      <c r="A444" s="2"/>
      <c r="B444" s="2"/>
      <c r="C444" s="2"/>
      <c r="D444" s="2"/>
      <c r="E444" s="2"/>
      <c r="F444" s="2"/>
      <c r="G444" s="5"/>
      <c r="H444" s="5"/>
      <c r="I444" s="5"/>
      <c r="J444" s="5"/>
      <c r="K444" s="5"/>
      <c r="L444" s="5"/>
      <c r="M444" s="13"/>
    </row>
    <row r="445" spans="1:13">
      <c r="A445" s="2"/>
      <c r="B445" s="2"/>
      <c r="C445" s="2"/>
      <c r="D445" s="2"/>
      <c r="E445" s="2"/>
      <c r="F445" s="2"/>
      <c r="G445" s="5"/>
      <c r="H445" s="5"/>
      <c r="I445" s="5"/>
      <c r="J445" s="5"/>
      <c r="K445" s="5"/>
      <c r="L445" s="5"/>
      <c r="M445" s="13"/>
    </row>
    <row r="446" spans="1:13">
      <c r="A446" s="2"/>
      <c r="B446" s="2"/>
      <c r="C446" s="2"/>
      <c r="D446" s="2"/>
      <c r="E446" s="2"/>
      <c r="F446" s="2"/>
      <c r="G446" s="5"/>
      <c r="H446" s="5"/>
      <c r="I446" s="5"/>
      <c r="J446" s="5"/>
      <c r="K446" s="5"/>
      <c r="L446" s="5"/>
      <c r="M446" s="13"/>
    </row>
    <row r="447" spans="1:13">
      <c r="A447" s="2"/>
      <c r="B447" s="2"/>
      <c r="C447" s="2"/>
      <c r="D447" s="2"/>
      <c r="E447" s="2"/>
      <c r="F447" s="2"/>
      <c r="G447" s="5"/>
      <c r="H447" s="5"/>
      <c r="I447" s="5"/>
      <c r="J447" s="5"/>
      <c r="K447" s="5"/>
      <c r="L447" s="5"/>
      <c r="M447" s="13"/>
    </row>
    <row r="448" spans="1:13">
      <c r="A448" s="2"/>
      <c r="B448" s="2"/>
      <c r="C448" s="2"/>
      <c r="D448" s="2"/>
      <c r="E448" s="2"/>
      <c r="F448" s="2"/>
      <c r="G448" s="5"/>
      <c r="H448" s="5"/>
      <c r="I448" s="5"/>
      <c r="J448" s="5"/>
      <c r="K448" s="5"/>
      <c r="L448" s="5"/>
      <c r="M448" s="13"/>
    </row>
    <row r="449" spans="1:13">
      <c r="A449" s="2"/>
      <c r="B449" s="2"/>
      <c r="C449" s="2"/>
      <c r="D449" s="2"/>
      <c r="E449" s="2"/>
      <c r="F449" s="2"/>
      <c r="G449" s="5"/>
      <c r="H449" s="5"/>
      <c r="I449" s="5"/>
      <c r="J449" s="5"/>
      <c r="K449" s="5"/>
      <c r="L449" s="5"/>
      <c r="M449" s="13"/>
    </row>
    <row r="450" spans="1:13">
      <c r="A450" s="2"/>
      <c r="B450" s="2"/>
      <c r="C450" s="2"/>
      <c r="D450" s="2"/>
      <c r="E450" s="2"/>
      <c r="F450" s="2"/>
      <c r="G450" s="5"/>
      <c r="H450" s="5"/>
      <c r="I450" s="5"/>
      <c r="J450" s="5"/>
      <c r="K450" s="5"/>
      <c r="L450" s="5"/>
      <c r="M450" s="13"/>
    </row>
    <row r="451" spans="1:13">
      <c r="A451" s="2"/>
      <c r="B451" s="2"/>
      <c r="C451" s="2"/>
      <c r="D451" s="2"/>
      <c r="E451" s="2"/>
      <c r="F451" s="2"/>
      <c r="G451" s="5"/>
      <c r="H451" s="5"/>
      <c r="I451" s="5"/>
      <c r="J451" s="5"/>
      <c r="K451" s="5"/>
      <c r="L451" s="5"/>
      <c r="M451" s="13"/>
    </row>
    <row r="452" spans="1:13">
      <c r="A452" s="2"/>
      <c r="B452" s="2"/>
      <c r="C452" s="2"/>
      <c r="D452" s="2"/>
      <c r="E452" s="2"/>
      <c r="F452" s="2"/>
      <c r="G452" s="5"/>
      <c r="H452" s="5"/>
      <c r="I452" s="5"/>
      <c r="J452" s="5"/>
      <c r="K452" s="5"/>
      <c r="L452" s="5"/>
      <c r="M452" s="13"/>
    </row>
    <row r="453" spans="1:13">
      <c r="A453" s="2"/>
      <c r="B453" s="2"/>
      <c r="C453" s="2"/>
      <c r="D453" s="2"/>
      <c r="E453" s="2"/>
      <c r="F453" s="2"/>
      <c r="G453" s="5"/>
      <c r="H453" s="5"/>
      <c r="I453" s="5"/>
      <c r="J453" s="5"/>
      <c r="K453" s="5"/>
      <c r="L453" s="5"/>
      <c r="M453" s="13"/>
    </row>
    <row r="454" spans="1:13">
      <c r="A454" s="2"/>
      <c r="B454" s="2"/>
      <c r="C454" s="2"/>
      <c r="D454" s="2"/>
      <c r="E454" s="2"/>
      <c r="F454" s="2"/>
      <c r="G454" s="5"/>
      <c r="H454" s="5"/>
      <c r="I454" s="5"/>
      <c r="J454" s="5"/>
      <c r="K454" s="5"/>
      <c r="L454" s="5"/>
      <c r="M454" s="13"/>
    </row>
    <row r="455" spans="1:13">
      <c r="A455" s="2"/>
      <c r="B455" s="2"/>
      <c r="C455" s="2"/>
      <c r="D455" s="2"/>
      <c r="E455" s="2"/>
      <c r="F455" s="2"/>
      <c r="G455" s="5"/>
      <c r="H455" s="5"/>
      <c r="I455" s="5"/>
      <c r="J455" s="5"/>
      <c r="K455" s="5"/>
      <c r="L455" s="5"/>
      <c r="M455" s="13"/>
    </row>
    <row r="456" spans="1:13">
      <c r="A456" s="2"/>
      <c r="B456" s="2"/>
      <c r="C456" s="2"/>
      <c r="D456" s="2"/>
      <c r="E456" s="2"/>
      <c r="F456" s="2"/>
      <c r="G456" s="5"/>
      <c r="H456" s="5"/>
      <c r="I456" s="5"/>
      <c r="J456" s="5"/>
      <c r="K456" s="5"/>
      <c r="L456" s="5"/>
      <c r="M456" s="13"/>
    </row>
    <row r="457" spans="1:13">
      <c r="A457" s="2"/>
      <c r="B457" s="2"/>
      <c r="C457" s="2"/>
      <c r="D457" s="2"/>
      <c r="E457" s="2"/>
      <c r="F457" s="2"/>
      <c r="G457" s="5"/>
      <c r="H457" s="5"/>
      <c r="I457" s="5"/>
      <c r="J457" s="5"/>
      <c r="K457" s="5"/>
      <c r="L457" s="5"/>
      <c r="M457" s="13"/>
    </row>
    <row r="458" spans="1:13">
      <c r="A458" s="2"/>
      <c r="B458" s="2"/>
      <c r="C458" s="2"/>
      <c r="D458" s="2"/>
      <c r="E458" s="2"/>
      <c r="F458" s="2"/>
      <c r="G458" s="5"/>
      <c r="H458" s="5"/>
      <c r="I458" s="5"/>
      <c r="J458" s="5"/>
      <c r="K458" s="5"/>
      <c r="L458" s="5"/>
      <c r="M458" s="13"/>
    </row>
    <row r="459" spans="1:13">
      <c r="A459" s="2"/>
      <c r="B459" s="2"/>
      <c r="C459" s="2"/>
      <c r="D459" s="2"/>
      <c r="E459" s="2"/>
      <c r="F459" s="2"/>
      <c r="G459" s="5"/>
      <c r="H459" s="5"/>
      <c r="I459" s="5"/>
      <c r="J459" s="5"/>
      <c r="K459" s="5"/>
      <c r="L459" s="5"/>
      <c r="M459" s="13"/>
    </row>
    <row r="460" spans="1:13">
      <c r="A460" s="2"/>
      <c r="B460" s="2"/>
      <c r="C460" s="2"/>
      <c r="D460" s="2"/>
      <c r="E460" s="2"/>
      <c r="F460" s="2"/>
      <c r="G460" s="5"/>
      <c r="H460" s="5"/>
      <c r="I460" s="5"/>
      <c r="J460" s="5"/>
      <c r="K460" s="5"/>
      <c r="L460" s="5"/>
      <c r="M460" s="13"/>
    </row>
    <row r="461" spans="1:13">
      <c r="A461" s="2"/>
      <c r="B461" s="2"/>
      <c r="C461" s="2"/>
      <c r="D461" s="2"/>
      <c r="E461" s="2"/>
      <c r="F461" s="2"/>
      <c r="G461" s="5"/>
      <c r="H461" s="5"/>
      <c r="I461" s="5"/>
      <c r="J461" s="5"/>
      <c r="K461" s="5"/>
      <c r="L461" s="5"/>
      <c r="M461" s="13"/>
    </row>
    <row r="462" spans="1:13">
      <c r="A462" s="2"/>
      <c r="B462" s="2"/>
      <c r="C462" s="2"/>
      <c r="D462" s="2"/>
      <c r="E462" s="2"/>
      <c r="F462" s="2"/>
      <c r="G462" s="5"/>
      <c r="H462" s="5"/>
      <c r="I462" s="5"/>
      <c r="J462" s="5"/>
      <c r="K462" s="5"/>
      <c r="L462" s="5"/>
      <c r="M462" s="13"/>
    </row>
    <row r="463" spans="1:13">
      <c r="A463" s="2"/>
      <c r="B463" s="2"/>
      <c r="C463" s="2"/>
      <c r="D463" s="2"/>
      <c r="E463" s="2"/>
      <c r="F463" s="2"/>
      <c r="G463" s="5"/>
      <c r="H463" s="5"/>
      <c r="I463" s="5"/>
      <c r="J463" s="5"/>
      <c r="K463" s="5"/>
      <c r="L463" s="5"/>
      <c r="M463" s="13"/>
    </row>
    <row r="464" spans="1:13">
      <c r="A464" s="2"/>
      <c r="B464" s="2"/>
      <c r="C464" s="2"/>
      <c r="D464" s="2"/>
      <c r="E464" s="2"/>
      <c r="F464" s="2"/>
      <c r="G464" s="5"/>
      <c r="H464" s="5"/>
      <c r="I464" s="5"/>
      <c r="J464" s="5"/>
      <c r="K464" s="5"/>
      <c r="L464" s="5"/>
      <c r="M464" s="13"/>
    </row>
    <row r="465" spans="1:13">
      <c r="A465" s="2"/>
      <c r="B465" s="2"/>
      <c r="C465" s="2"/>
      <c r="D465" s="2"/>
      <c r="E465" s="2"/>
      <c r="F465" s="2"/>
      <c r="G465" s="5"/>
      <c r="H465" s="5"/>
      <c r="I465" s="5"/>
      <c r="J465" s="5"/>
      <c r="K465" s="5"/>
      <c r="L465" s="5"/>
      <c r="M465" s="13"/>
    </row>
    <row r="466" spans="1:13">
      <c r="A466" s="2"/>
      <c r="B466" s="2"/>
      <c r="C466" s="2"/>
      <c r="D466" s="2"/>
      <c r="E466" s="2"/>
      <c r="F466" s="2"/>
      <c r="G466" s="5"/>
      <c r="H466" s="5"/>
      <c r="I466" s="5"/>
      <c r="J466" s="5"/>
      <c r="K466" s="5"/>
      <c r="L466" s="5"/>
      <c r="M466" s="13"/>
    </row>
    <row r="467" spans="1:13">
      <c r="A467" s="2"/>
      <c r="B467" s="2"/>
      <c r="C467" s="2"/>
      <c r="D467" s="2"/>
      <c r="E467" s="2"/>
      <c r="F467" s="2"/>
      <c r="G467" s="5"/>
      <c r="H467" s="5"/>
      <c r="I467" s="5"/>
      <c r="J467" s="5"/>
      <c r="K467" s="5"/>
      <c r="L467" s="5"/>
      <c r="M467" s="13"/>
    </row>
    <row r="468" spans="1:13">
      <c r="A468" s="2"/>
      <c r="B468" s="2"/>
      <c r="C468" s="2"/>
      <c r="D468" s="2"/>
      <c r="E468" s="2"/>
      <c r="F468" s="2"/>
      <c r="G468" s="5"/>
      <c r="H468" s="5"/>
      <c r="I468" s="5"/>
      <c r="J468" s="5"/>
      <c r="K468" s="5"/>
      <c r="L468" s="5"/>
      <c r="M468" s="13"/>
    </row>
    <row r="469" spans="1:13">
      <c r="A469" s="2"/>
      <c r="B469" s="2"/>
      <c r="C469" s="2"/>
      <c r="D469" s="2"/>
      <c r="E469" s="2"/>
      <c r="F469" s="2"/>
      <c r="G469" s="5"/>
      <c r="H469" s="5"/>
      <c r="I469" s="5"/>
      <c r="J469" s="5"/>
      <c r="K469" s="5"/>
      <c r="L469" s="5"/>
      <c r="M469" s="13"/>
    </row>
    <row r="470" spans="1:13">
      <c r="A470" s="2"/>
      <c r="B470" s="2"/>
      <c r="C470" s="2"/>
      <c r="D470" s="2"/>
      <c r="E470" s="2"/>
      <c r="F470" s="2"/>
      <c r="G470" s="5"/>
      <c r="H470" s="5"/>
      <c r="I470" s="5"/>
      <c r="J470" s="5"/>
      <c r="K470" s="5"/>
      <c r="L470" s="5"/>
      <c r="M470" s="13"/>
    </row>
    <row r="471" spans="1:13">
      <c r="A471" s="2"/>
      <c r="B471" s="2"/>
      <c r="C471" s="2"/>
      <c r="D471" s="2"/>
      <c r="E471" s="2"/>
      <c r="F471" s="2"/>
      <c r="G471" s="5"/>
      <c r="H471" s="5"/>
      <c r="I471" s="5"/>
      <c r="J471" s="5"/>
      <c r="K471" s="5"/>
      <c r="L471" s="5"/>
      <c r="M471" s="13"/>
    </row>
    <row r="472" spans="1:13">
      <c r="A472" s="2"/>
      <c r="B472" s="2"/>
      <c r="C472" s="2"/>
      <c r="D472" s="2"/>
      <c r="E472" s="2"/>
      <c r="F472" s="2"/>
      <c r="G472" s="5"/>
      <c r="H472" s="5"/>
      <c r="I472" s="5"/>
      <c r="J472" s="5"/>
      <c r="K472" s="5"/>
      <c r="L472" s="5"/>
      <c r="M472" s="13"/>
    </row>
    <row r="473" spans="1:13">
      <c r="A473" s="2"/>
      <c r="B473" s="2"/>
      <c r="C473" s="2"/>
      <c r="D473" s="2"/>
      <c r="E473" s="2"/>
      <c r="F473" s="2"/>
      <c r="G473" s="5"/>
      <c r="H473" s="5"/>
      <c r="I473" s="5"/>
      <c r="J473" s="5"/>
      <c r="K473" s="5"/>
      <c r="L473" s="5"/>
      <c r="M473" s="13"/>
    </row>
    <row r="474" spans="1:13">
      <c r="A474" s="2"/>
      <c r="B474" s="2"/>
      <c r="C474" s="2"/>
      <c r="D474" s="2"/>
      <c r="E474" s="2"/>
      <c r="F474" s="2"/>
      <c r="G474" s="5"/>
      <c r="H474" s="5"/>
      <c r="I474" s="5"/>
      <c r="J474" s="5"/>
      <c r="K474" s="5"/>
      <c r="L474" s="5"/>
      <c r="M474" s="13"/>
    </row>
    <row r="475" spans="1:13">
      <c r="A475" s="2"/>
      <c r="B475" s="2"/>
      <c r="C475" s="2"/>
      <c r="D475" s="2"/>
      <c r="E475" s="2"/>
      <c r="F475" s="2"/>
      <c r="G475" s="5"/>
      <c r="H475" s="5"/>
      <c r="I475" s="5"/>
      <c r="J475" s="5"/>
      <c r="K475" s="5"/>
      <c r="L475" s="5"/>
      <c r="M475" s="13"/>
    </row>
    <row r="476" spans="1:13">
      <c r="A476" s="2"/>
      <c r="B476" s="2"/>
      <c r="C476" s="2"/>
      <c r="D476" s="2"/>
      <c r="E476" s="2"/>
      <c r="F476" s="2"/>
      <c r="G476" s="5"/>
      <c r="H476" s="5"/>
      <c r="I476" s="5"/>
      <c r="J476" s="5"/>
      <c r="K476" s="5"/>
      <c r="L476" s="5"/>
      <c r="M476" s="13"/>
    </row>
    <row r="477" spans="1:13">
      <c r="A477" s="2"/>
      <c r="B477" s="2"/>
      <c r="C477" s="2"/>
      <c r="D477" s="2"/>
      <c r="E477" s="2"/>
      <c r="F477" s="2"/>
      <c r="G477" s="5"/>
      <c r="H477" s="5"/>
      <c r="I477" s="5"/>
      <c r="J477" s="5"/>
      <c r="K477" s="5"/>
      <c r="L477" s="5"/>
      <c r="M477" s="13"/>
    </row>
    <row r="478" spans="1:13">
      <c r="A478" s="2"/>
      <c r="B478" s="2"/>
      <c r="C478" s="2"/>
      <c r="D478" s="2"/>
      <c r="E478" s="2"/>
      <c r="F478" s="2"/>
      <c r="G478" s="5"/>
      <c r="H478" s="5"/>
      <c r="I478" s="5"/>
      <c r="J478" s="5"/>
      <c r="K478" s="5"/>
      <c r="L478" s="5"/>
      <c r="M478" s="13"/>
    </row>
    <row r="479" spans="1:13">
      <c r="A479" s="2"/>
      <c r="B479" s="2"/>
      <c r="C479" s="2"/>
      <c r="D479" s="2"/>
      <c r="E479" s="2"/>
      <c r="F479" s="2"/>
      <c r="G479" s="5"/>
      <c r="H479" s="5"/>
      <c r="I479" s="5"/>
      <c r="J479" s="5"/>
      <c r="K479" s="5"/>
      <c r="L479" s="5"/>
      <c r="M479" s="13"/>
    </row>
    <row r="480" spans="1:13">
      <c r="A480" s="2"/>
      <c r="B480" s="2"/>
      <c r="C480" s="2"/>
      <c r="D480" s="2"/>
      <c r="E480" s="2"/>
      <c r="F480" s="2"/>
      <c r="G480" s="5"/>
      <c r="H480" s="5"/>
      <c r="I480" s="5"/>
      <c r="J480" s="5"/>
      <c r="K480" s="5"/>
      <c r="L480" s="5"/>
      <c r="M480" s="13"/>
    </row>
    <row r="481" spans="1:13">
      <c r="A481" s="2"/>
      <c r="B481" s="2"/>
      <c r="C481" s="2"/>
      <c r="D481" s="2"/>
      <c r="E481" s="2"/>
      <c r="F481" s="2"/>
      <c r="G481" s="5"/>
      <c r="H481" s="5"/>
      <c r="I481" s="5"/>
      <c r="J481" s="5"/>
      <c r="K481" s="5"/>
      <c r="L481" s="5"/>
      <c r="M481" s="13"/>
    </row>
    <row r="482" spans="1:13">
      <c r="A482" s="2"/>
      <c r="B482" s="2"/>
      <c r="C482" s="2"/>
      <c r="D482" s="2"/>
      <c r="E482" s="2"/>
      <c r="F482" s="2"/>
      <c r="G482" s="5"/>
      <c r="H482" s="5"/>
      <c r="I482" s="5"/>
      <c r="J482" s="5"/>
      <c r="K482" s="5"/>
      <c r="L482" s="5"/>
      <c r="M482" s="13"/>
    </row>
    <row r="483" spans="1:13">
      <c r="A483" s="2"/>
      <c r="B483" s="2"/>
      <c r="C483" s="2"/>
      <c r="D483" s="2"/>
      <c r="E483" s="2"/>
      <c r="F483" s="2"/>
      <c r="G483" s="5"/>
      <c r="H483" s="5"/>
      <c r="I483" s="5"/>
      <c r="J483" s="5"/>
      <c r="K483" s="5"/>
      <c r="L483" s="5"/>
      <c r="M483" s="13"/>
    </row>
    <row r="484" spans="1:13">
      <c r="A484" s="2"/>
      <c r="B484" s="2"/>
      <c r="C484" s="2"/>
      <c r="D484" s="2"/>
      <c r="E484" s="2"/>
      <c r="F484" s="2"/>
      <c r="G484" s="5"/>
      <c r="H484" s="5"/>
      <c r="I484" s="5"/>
      <c r="J484" s="5"/>
      <c r="K484" s="5"/>
      <c r="L484" s="5"/>
      <c r="M484" s="13"/>
    </row>
    <row r="485" spans="1:13">
      <c r="A485" s="2"/>
      <c r="B485" s="2"/>
      <c r="C485" s="2"/>
      <c r="D485" s="2"/>
      <c r="E485" s="2"/>
      <c r="F485" s="2"/>
      <c r="G485" s="5"/>
      <c r="H485" s="5"/>
      <c r="I485" s="5"/>
      <c r="J485" s="5"/>
      <c r="K485" s="5"/>
      <c r="L485" s="5"/>
      <c r="M485" s="13"/>
    </row>
    <row r="486" spans="1:13">
      <c r="A486" s="2"/>
      <c r="B486" s="2"/>
      <c r="C486" s="2"/>
      <c r="D486" s="2"/>
      <c r="E486" s="2"/>
      <c r="F486" s="2"/>
      <c r="G486" s="5"/>
      <c r="H486" s="5"/>
      <c r="I486" s="5"/>
      <c r="J486" s="5"/>
      <c r="K486" s="5"/>
      <c r="L486" s="5"/>
      <c r="M486" s="13"/>
    </row>
    <row r="487" spans="1:13">
      <c r="A487" s="2"/>
      <c r="B487" s="2"/>
      <c r="C487" s="2"/>
      <c r="D487" s="2"/>
      <c r="E487" s="2"/>
      <c r="F487" s="2"/>
      <c r="G487" s="5"/>
      <c r="H487" s="5"/>
      <c r="I487" s="5"/>
      <c r="J487" s="5"/>
      <c r="K487" s="5"/>
      <c r="L487" s="5"/>
      <c r="M487" s="13"/>
    </row>
    <row r="488" spans="1:13">
      <c r="A488" s="2"/>
      <c r="B488" s="2"/>
      <c r="C488" s="2"/>
      <c r="D488" s="2"/>
      <c r="E488" s="2"/>
      <c r="F488" s="2"/>
      <c r="G488" s="5"/>
      <c r="H488" s="5"/>
      <c r="I488" s="5"/>
      <c r="J488" s="5"/>
      <c r="K488" s="5"/>
      <c r="L488" s="5"/>
      <c r="M488" s="13"/>
    </row>
    <row r="489" spans="1:13">
      <c r="A489" s="2"/>
      <c r="B489" s="2"/>
      <c r="C489" s="2"/>
      <c r="D489" s="2"/>
      <c r="E489" s="2"/>
      <c r="F489" s="2"/>
      <c r="G489" s="5"/>
      <c r="H489" s="5"/>
      <c r="I489" s="5"/>
      <c r="J489" s="5"/>
      <c r="K489" s="5"/>
      <c r="L489" s="5"/>
      <c r="M489" s="13"/>
    </row>
    <row r="490" spans="1:13">
      <c r="A490" s="2"/>
      <c r="B490" s="2"/>
      <c r="C490" s="2"/>
      <c r="D490" s="2"/>
      <c r="E490" s="2"/>
      <c r="F490" s="2"/>
      <c r="G490" s="5"/>
      <c r="H490" s="5"/>
      <c r="I490" s="5"/>
      <c r="J490" s="5"/>
      <c r="K490" s="5"/>
      <c r="L490" s="5"/>
      <c r="M490" s="13"/>
    </row>
    <row r="491" spans="1:13">
      <c r="A491" s="2"/>
      <c r="B491" s="2"/>
      <c r="C491" s="2"/>
      <c r="D491" s="2"/>
      <c r="E491" s="2"/>
      <c r="F491" s="2"/>
      <c r="G491" s="5"/>
      <c r="H491" s="5"/>
      <c r="I491" s="5"/>
      <c r="J491" s="5"/>
      <c r="K491" s="5"/>
      <c r="L491" s="5"/>
      <c r="M491" s="13"/>
    </row>
    <row r="492" spans="1:13">
      <c r="A492" s="2"/>
      <c r="B492" s="2"/>
      <c r="C492" s="2"/>
      <c r="D492" s="2"/>
      <c r="E492" s="2"/>
      <c r="F492" s="2"/>
      <c r="G492" s="5"/>
      <c r="H492" s="5"/>
      <c r="I492" s="5"/>
      <c r="J492" s="5"/>
      <c r="K492" s="5"/>
      <c r="L492" s="5"/>
      <c r="M492" s="13"/>
    </row>
    <row r="493" spans="1:13">
      <c r="A493" s="2"/>
      <c r="B493" s="2"/>
      <c r="C493" s="2"/>
      <c r="D493" s="2"/>
      <c r="E493" s="2"/>
      <c r="F493" s="2"/>
      <c r="G493" s="5"/>
      <c r="H493" s="5"/>
      <c r="I493" s="5"/>
      <c r="J493" s="5"/>
      <c r="K493" s="5"/>
      <c r="L493" s="5"/>
      <c r="M493" s="13"/>
    </row>
    <row r="494" spans="1:13">
      <c r="A494" s="2"/>
      <c r="B494" s="2"/>
      <c r="C494" s="2"/>
      <c r="D494" s="2"/>
      <c r="E494" s="2"/>
      <c r="F494" s="2"/>
      <c r="G494" s="5"/>
      <c r="H494" s="5"/>
      <c r="I494" s="5"/>
      <c r="J494" s="5"/>
      <c r="K494" s="5"/>
      <c r="L494" s="5"/>
      <c r="M494" s="13"/>
    </row>
    <row r="495" spans="1:13">
      <c r="A495" s="2"/>
      <c r="B495" s="2"/>
      <c r="C495" s="2"/>
      <c r="D495" s="2"/>
      <c r="E495" s="2"/>
      <c r="F495" s="2"/>
      <c r="G495" s="5"/>
      <c r="H495" s="5"/>
      <c r="I495" s="5"/>
      <c r="J495" s="5"/>
      <c r="K495" s="5"/>
      <c r="L495" s="5"/>
      <c r="M495" s="13"/>
    </row>
    <row r="496" spans="1:13">
      <c r="A496" s="2"/>
      <c r="B496" s="2"/>
      <c r="C496" s="2"/>
      <c r="D496" s="2"/>
      <c r="E496" s="2"/>
      <c r="F496" s="2"/>
      <c r="G496" s="5"/>
      <c r="H496" s="5"/>
      <c r="I496" s="5"/>
      <c r="J496" s="5"/>
      <c r="K496" s="5"/>
      <c r="L496" s="5"/>
      <c r="M496" s="13"/>
    </row>
    <row r="497" spans="1:13">
      <c r="A497" s="2"/>
      <c r="B497" s="2"/>
      <c r="C497" s="2"/>
      <c r="D497" s="2"/>
      <c r="E497" s="2"/>
      <c r="F497" s="2"/>
      <c r="G497" s="5"/>
      <c r="H497" s="5"/>
      <c r="I497" s="5"/>
      <c r="J497" s="5"/>
      <c r="K497" s="5"/>
      <c r="L497" s="5"/>
      <c r="M497" s="13"/>
    </row>
    <row r="498" spans="1:13">
      <c r="A498" s="2"/>
      <c r="B498" s="2"/>
      <c r="C498" s="2"/>
      <c r="D498" s="2"/>
      <c r="E498" s="2"/>
      <c r="F498" s="2"/>
      <c r="G498" s="5"/>
      <c r="H498" s="5"/>
      <c r="I498" s="5"/>
      <c r="J498" s="5"/>
      <c r="K498" s="5"/>
      <c r="L498" s="5"/>
      <c r="M498" s="13"/>
    </row>
    <row r="499" spans="1:13">
      <c r="A499" s="2"/>
      <c r="B499" s="2"/>
      <c r="C499" s="2"/>
      <c r="D499" s="2"/>
      <c r="E499" s="2"/>
      <c r="F499" s="2"/>
      <c r="G499" s="5"/>
      <c r="H499" s="5"/>
      <c r="I499" s="5"/>
      <c r="J499" s="5"/>
      <c r="K499" s="5"/>
      <c r="L499" s="5"/>
      <c r="M499" s="13"/>
    </row>
    <row r="500" spans="1:13">
      <c r="A500" s="2"/>
      <c r="B500" s="2"/>
      <c r="C500" s="2"/>
      <c r="D500" s="2"/>
      <c r="E500" s="2"/>
      <c r="F500" s="2"/>
      <c r="G500" s="5"/>
      <c r="H500" s="5"/>
      <c r="I500" s="5"/>
      <c r="J500" s="5"/>
      <c r="K500" s="5"/>
      <c r="L500" s="5"/>
      <c r="M500" s="13"/>
    </row>
    <row r="501" spans="1:13">
      <c r="A501" s="2"/>
      <c r="B501" s="2"/>
      <c r="C501" s="2"/>
      <c r="D501" s="2"/>
      <c r="E501" s="2"/>
      <c r="F501" s="2"/>
      <c r="G501" s="5"/>
      <c r="H501" s="5"/>
      <c r="I501" s="5"/>
      <c r="J501" s="5"/>
      <c r="K501" s="5"/>
      <c r="L501" s="5"/>
      <c r="M501" s="13"/>
    </row>
    <row r="502" spans="1:13">
      <c r="A502" s="2"/>
      <c r="B502" s="2"/>
      <c r="C502" s="2"/>
      <c r="D502" s="2"/>
      <c r="E502" s="2"/>
      <c r="F502" s="2"/>
      <c r="G502" s="5"/>
      <c r="H502" s="5"/>
      <c r="I502" s="5"/>
      <c r="J502" s="5"/>
      <c r="K502" s="5"/>
      <c r="L502" s="5"/>
      <c r="M502" s="13"/>
    </row>
    <row r="503" spans="1:13">
      <c r="A503" s="2"/>
      <c r="B503" s="2"/>
      <c r="C503" s="2"/>
      <c r="D503" s="2"/>
      <c r="E503" s="2"/>
      <c r="F503" s="2"/>
      <c r="G503" s="5"/>
      <c r="H503" s="5"/>
      <c r="I503" s="5"/>
      <c r="J503" s="5"/>
      <c r="K503" s="5"/>
      <c r="L503" s="5"/>
      <c r="M503" s="13"/>
    </row>
    <row r="504" spans="1:13">
      <c r="A504" s="2"/>
      <c r="B504" s="2"/>
      <c r="C504" s="2"/>
      <c r="D504" s="2"/>
      <c r="E504" s="2"/>
      <c r="F504" s="2"/>
      <c r="G504" s="5"/>
      <c r="H504" s="5"/>
      <c r="I504" s="5"/>
      <c r="J504" s="5"/>
      <c r="K504" s="5"/>
      <c r="L504" s="5"/>
      <c r="M504" s="13"/>
    </row>
    <row r="505" spans="1:13">
      <c r="A505" s="2"/>
      <c r="B505" s="2"/>
      <c r="C505" s="2"/>
      <c r="D505" s="2"/>
      <c r="E505" s="2"/>
      <c r="F505" s="2"/>
      <c r="G505" s="5"/>
      <c r="H505" s="5"/>
      <c r="I505" s="5"/>
      <c r="J505" s="5"/>
      <c r="K505" s="5"/>
      <c r="L505" s="5"/>
      <c r="M505" s="13"/>
    </row>
    <row r="506" spans="1:13">
      <c r="A506" s="2"/>
      <c r="B506" s="2"/>
      <c r="C506" s="2"/>
      <c r="D506" s="2"/>
      <c r="E506" s="2"/>
      <c r="F506" s="2"/>
      <c r="G506" s="5"/>
      <c r="H506" s="5"/>
      <c r="I506" s="5"/>
      <c r="J506" s="5"/>
      <c r="K506" s="5"/>
      <c r="L506" s="5"/>
      <c r="M506" s="13"/>
    </row>
    <row r="507" spans="1:13">
      <c r="A507" s="2"/>
      <c r="B507" s="2"/>
      <c r="C507" s="2"/>
      <c r="D507" s="2"/>
      <c r="E507" s="2"/>
      <c r="F507" s="2"/>
      <c r="G507" s="5"/>
      <c r="H507" s="5"/>
      <c r="I507" s="5"/>
      <c r="J507" s="5"/>
      <c r="K507" s="5"/>
      <c r="L507" s="5"/>
      <c r="M507" s="13"/>
    </row>
    <row r="508" spans="1:13">
      <c r="A508" s="2"/>
      <c r="B508" s="2"/>
      <c r="C508" s="2"/>
      <c r="D508" s="2"/>
      <c r="E508" s="2"/>
      <c r="F508" s="2"/>
      <c r="G508" s="5"/>
      <c r="H508" s="5"/>
      <c r="I508" s="5"/>
      <c r="J508" s="5"/>
      <c r="K508" s="5"/>
      <c r="L508" s="5"/>
      <c r="M508" s="13"/>
    </row>
    <row r="509" spans="1:13">
      <c r="A509" s="2"/>
      <c r="B509" s="2"/>
      <c r="C509" s="2"/>
      <c r="D509" s="2"/>
      <c r="E509" s="2"/>
      <c r="F509" s="2"/>
      <c r="G509" s="5"/>
      <c r="H509" s="5"/>
      <c r="I509" s="5"/>
      <c r="J509" s="5"/>
      <c r="K509" s="5"/>
      <c r="L509" s="5"/>
      <c r="M509" s="13"/>
    </row>
    <row r="510" spans="1:13">
      <c r="A510" s="2"/>
      <c r="B510" s="2"/>
      <c r="C510" s="2"/>
      <c r="D510" s="2"/>
      <c r="E510" s="2"/>
      <c r="F510" s="2"/>
      <c r="G510" s="5"/>
      <c r="H510" s="5"/>
      <c r="I510" s="5"/>
      <c r="J510" s="5"/>
      <c r="K510" s="5"/>
      <c r="L510" s="5"/>
      <c r="M510" s="13"/>
    </row>
    <row r="511" spans="1:13">
      <c r="A511" s="2"/>
      <c r="B511" s="2"/>
      <c r="C511" s="2"/>
      <c r="D511" s="2"/>
      <c r="E511" s="2"/>
      <c r="F511" s="2"/>
      <c r="G511" s="5"/>
      <c r="H511" s="5"/>
      <c r="I511" s="5"/>
      <c r="J511" s="5"/>
      <c r="K511" s="5"/>
      <c r="L511" s="5"/>
      <c r="M511" s="13"/>
    </row>
    <row r="512" spans="1:13">
      <c r="A512" s="2"/>
      <c r="B512" s="2"/>
      <c r="C512" s="2"/>
      <c r="D512" s="2"/>
      <c r="E512" s="2"/>
      <c r="F512" s="2"/>
      <c r="G512" s="5"/>
      <c r="H512" s="5"/>
      <c r="I512" s="5"/>
      <c r="J512" s="5"/>
      <c r="K512" s="5"/>
      <c r="L512" s="5"/>
      <c r="M512" s="13"/>
    </row>
    <row r="513" spans="1:13">
      <c r="A513" s="2"/>
      <c r="B513" s="2"/>
      <c r="C513" s="2"/>
      <c r="D513" s="2"/>
      <c r="E513" s="2"/>
      <c r="F513" s="2"/>
      <c r="G513" s="5"/>
      <c r="H513" s="5"/>
      <c r="I513" s="5"/>
      <c r="J513" s="5"/>
      <c r="K513" s="5"/>
      <c r="L513" s="5"/>
      <c r="M513" s="13"/>
    </row>
    <row r="514" spans="1:13">
      <c r="A514" s="2"/>
      <c r="B514" s="2"/>
      <c r="C514" s="2"/>
      <c r="D514" s="2"/>
      <c r="E514" s="2"/>
      <c r="F514" s="2"/>
      <c r="G514" s="5"/>
      <c r="H514" s="5"/>
      <c r="I514" s="5"/>
      <c r="J514" s="5"/>
      <c r="K514" s="5"/>
      <c r="L514" s="5"/>
      <c r="M514" s="13"/>
    </row>
    <row r="515" spans="1:13">
      <c r="A515" s="2"/>
      <c r="B515" s="2"/>
      <c r="C515" s="2"/>
      <c r="D515" s="2"/>
      <c r="E515" s="2"/>
      <c r="F515" s="2"/>
      <c r="G515" s="5"/>
      <c r="H515" s="5"/>
      <c r="I515" s="5"/>
      <c r="J515" s="5"/>
      <c r="K515" s="5"/>
      <c r="L515" s="5"/>
      <c r="M515" s="13"/>
    </row>
    <row r="516" spans="1:13">
      <c r="A516" s="2"/>
      <c r="B516" s="2"/>
      <c r="C516" s="2"/>
      <c r="D516" s="2"/>
      <c r="E516" s="2"/>
      <c r="F516" s="2"/>
      <c r="G516" s="5"/>
      <c r="H516" s="5"/>
      <c r="I516" s="5"/>
      <c r="J516" s="5"/>
      <c r="K516" s="5"/>
      <c r="L516" s="5"/>
      <c r="M516" s="13"/>
    </row>
    <row r="517" spans="1:13">
      <c r="A517" s="2"/>
      <c r="B517" s="2"/>
      <c r="C517" s="2"/>
      <c r="D517" s="2"/>
      <c r="E517" s="2"/>
      <c r="F517" s="2"/>
      <c r="G517" s="5"/>
      <c r="H517" s="5"/>
      <c r="I517" s="5"/>
      <c r="J517" s="5"/>
      <c r="K517" s="5"/>
      <c r="L517" s="5"/>
      <c r="M517" s="13"/>
    </row>
    <row r="518" spans="1:13">
      <c r="A518" s="2"/>
      <c r="B518" s="2"/>
      <c r="C518" s="2"/>
      <c r="D518" s="2"/>
      <c r="E518" s="2"/>
      <c r="F518" s="2"/>
      <c r="G518" s="5"/>
      <c r="H518" s="5"/>
      <c r="I518" s="5"/>
      <c r="J518" s="5"/>
      <c r="K518" s="5"/>
      <c r="L518" s="5"/>
      <c r="M518" s="13"/>
    </row>
    <row r="519" spans="1:13">
      <c r="A519" s="2"/>
      <c r="B519" s="2"/>
      <c r="C519" s="2"/>
      <c r="D519" s="2"/>
      <c r="E519" s="2"/>
      <c r="F519" s="2"/>
      <c r="G519" s="5"/>
      <c r="H519" s="5"/>
      <c r="I519" s="5"/>
      <c r="J519" s="5"/>
      <c r="K519" s="5"/>
      <c r="L519" s="5"/>
      <c r="M519" s="13"/>
    </row>
    <row r="520" spans="1:13">
      <c r="A520" s="2"/>
      <c r="B520" s="2"/>
      <c r="C520" s="2"/>
      <c r="D520" s="2"/>
      <c r="E520" s="2"/>
      <c r="F520" s="2"/>
      <c r="G520" s="5"/>
      <c r="H520" s="5"/>
      <c r="I520" s="5"/>
      <c r="J520" s="5"/>
      <c r="K520" s="5"/>
      <c r="L520" s="5"/>
      <c r="M520" s="13"/>
    </row>
    <row r="521" spans="1:13">
      <c r="A521" s="2"/>
      <c r="B521" s="2"/>
      <c r="C521" s="2"/>
      <c r="D521" s="2"/>
      <c r="E521" s="2"/>
      <c r="F521" s="2"/>
      <c r="G521" s="5"/>
      <c r="H521" s="5"/>
      <c r="I521" s="5"/>
      <c r="J521" s="5"/>
      <c r="K521" s="5"/>
      <c r="L521" s="5"/>
      <c r="M521" s="13"/>
    </row>
    <row r="522" spans="1:13">
      <c r="A522" s="2"/>
      <c r="B522" s="2"/>
      <c r="C522" s="2"/>
      <c r="D522" s="2"/>
      <c r="E522" s="2"/>
      <c r="F522" s="2"/>
      <c r="G522" s="5"/>
      <c r="H522" s="5"/>
      <c r="I522" s="5"/>
      <c r="J522" s="5"/>
      <c r="K522" s="5"/>
      <c r="L522" s="5"/>
      <c r="M522" s="13"/>
    </row>
    <row r="523" spans="1:13">
      <c r="A523" s="2"/>
      <c r="B523" s="2"/>
      <c r="C523" s="2"/>
      <c r="D523" s="2"/>
      <c r="E523" s="2"/>
      <c r="F523" s="2"/>
      <c r="G523" s="5"/>
      <c r="H523" s="5"/>
      <c r="I523" s="5"/>
      <c r="J523" s="5"/>
      <c r="K523" s="5"/>
      <c r="L523" s="5"/>
      <c r="M523" s="13"/>
    </row>
    <row r="524" spans="1:13">
      <c r="A524" s="2"/>
      <c r="B524" s="2"/>
      <c r="C524" s="2"/>
      <c r="D524" s="2"/>
      <c r="E524" s="2"/>
      <c r="F524" s="2"/>
      <c r="G524" s="5"/>
      <c r="H524" s="5"/>
      <c r="I524" s="5"/>
      <c r="J524" s="5"/>
      <c r="K524" s="5"/>
      <c r="L524" s="5"/>
      <c r="M524" s="13"/>
    </row>
    <row r="525" spans="1:13">
      <c r="A525" s="2"/>
      <c r="B525" s="2"/>
      <c r="C525" s="2"/>
      <c r="D525" s="2"/>
      <c r="E525" s="2"/>
      <c r="F525" s="2"/>
      <c r="G525" s="5"/>
      <c r="H525" s="5"/>
      <c r="I525" s="5"/>
      <c r="J525" s="5"/>
      <c r="K525" s="5"/>
      <c r="L525" s="5"/>
      <c r="M525" s="13"/>
    </row>
    <row r="526" spans="1:13">
      <c r="A526" s="2"/>
      <c r="B526" s="2"/>
      <c r="C526" s="2"/>
      <c r="D526" s="2"/>
      <c r="E526" s="2"/>
      <c r="F526" s="2"/>
      <c r="G526" s="5"/>
      <c r="H526" s="5"/>
      <c r="I526" s="5"/>
      <c r="J526" s="5"/>
      <c r="K526" s="5"/>
      <c r="L526" s="5"/>
      <c r="M526" s="13"/>
    </row>
    <row r="527" spans="1:13">
      <c r="A527" s="2"/>
      <c r="B527" s="2"/>
      <c r="C527" s="2"/>
      <c r="D527" s="2"/>
      <c r="E527" s="2"/>
      <c r="F527" s="2"/>
      <c r="G527" s="5"/>
      <c r="H527" s="5"/>
      <c r="I527" s="5"/>
      <c r="J527" s="5"/>
      <c r="K527" s="5"/>
      <c r="L527" s="5"/>
      <c r="M527" s="13"/>
    </row>
    <row r="528" spans="1:13">
      <c r="A528" s="2"/>
      <c r="B528" s="2"/>
      <c r="C528" s="2"/>
      <c r="D528" s="2"/>
      <c r="E528" s="2"/>
      <c r="F528" s="2"/>
      <c r="G528" s="5"/>
      <c r="H528" s="5"/>
      <c r="I528" s="5"/>
      <c r="J528" s="5"/>
      <c r="K528" s="5"/>
      <c r="L528" s="5"/>
      <c r="M528" s="13"/>
    </row>
    <row r="529" spans="1:13">
      <c r="A529" s="2"/>
      <c r="B529" s="2"/>
      <c r="C529" s="2"/>
      <c r="D529" s="2"/>
      <c r="E529" s="2"/>
      <c r="F529" s="2"/>
      <c r="G529" s="5"/>
      <c r="H529" s="5"/>
      <c r="I529" s="5"/>
      <c r="J529" s="5"/>
      <c r="K529" s="5"/>
      <c r="L529" s="5"/>
      <c r="M529" s="13"/>
    </row>
    <row r="530" spans="1:13">
      <c r="A530" s="2"/>
      <c r="B530" s="2"/>
      <c r="C530" s="2"/>
      <c r="D530" s="2"/>
      <c r="E530" s="2"/>
      <c r="F530" s="2"/>
      <c r="G530" s="5"/>
      <c r="H530" s="5"/>
      <c r="I530" s="5"/>
      <c r="J530" s="5"/>
      <c r="K530" s="5"/>
      <c r="L530" s="5"/>
      <c r="M530" s="13"/>
    </row>
    <row r="531" spans="1:13">
      <c r="A531" s="2"/>
      <c r="B531" s="2"/>
      <c r="C531" s="2"/>
      <c r="D531" s="2"/>
      <c r="E531" s="2"/>
      <c r="F531" s="2"/>
      <c r="G531" s="5"/>
      <c r="H531" s="5"/>
      <c r="I531" s="5"/>
      <c r="J531" s="5"/>
      <c r="K531" s="5"/>
      <c r="L531" s="5"/>
      <c r="M531" s="13"/>
    </row>
    <row r="532" spans="1:13">
      <c r="A532" s="2"/>
      <c r="B532" s="2"/>
      <c r="C532" s="2"/>
      <c r="D532" s="2"/>
      <c r="E532" s="2"/>
      <c r="F532" s="2"/>
      <c r="G532" s="5"/>
      <c r="H532" s="5"/>
      <c r="I532" s="5"/>
      <c r="J532" s="5"/>
      <c r="K532" s="5"/>
      <c r="L532" s="5"/>
      <c r="M532" s="13"/>
    </row>
    <row r="533" spans="1:13">
      <c r="A533" s="2"/>
      <c r="B533" s="2"/>
      <c r="C533" s="2"/>
      <c r="D533" s="2"/>
      <c r="E533" s="2"/>
      <c r="F533" s="2"/>
      <c r="G533" s="5"/>
      <c r="H533" s="5"/>
      <c r="I533" s="5"/>
      <c r="J533" s="5"/>
      <c r="K533" s="5"/>
      <c r="L533" s="5"/>
      <c r="M533" s="13"/>
    </row>
    <row r="534" spans="1:13">
      <c r="A534" s="2"/>
      <c r="B534" s="2"/>
      <c r="C534" s="2"/>
      <c r="D534" s="2"/>
      <c r="E534" s="2"/>
      <c r="F534" s="2"/>
      <c r="G534" s="5"/>
      <c r="H534" s="5"/>
      <c r="I534" s="5"/>
      <c r="J534" s="5"/>
      <c r="K534" s="5"/>
      <c r="L534" s="5"/>
      <c r="M534" s="13"/>
    </row>
    <row r="535" spans="1:13">
      <c r="A535" s="2"/>
      <c r="B535" s="2"/>
      <c r="C535" s="2"/>
      <c r="D535" s="2"/>
      <c r="E535" s="2"/>
      <c r="F535" s="2"/>
      <c r="G535" s="5"/>
      <c r="H535" s="5"/>
      <c r="I535" s="5"/>
      <c r="J535" s="5"/>
      <c r="K535" s="5"/>
      <c r="L535" s="5"/>
      <c r="M535" s="13"/>
    </row>
    <row r="536" spans="1:13">
      <c r="A536" s="2"/>
      <c r="B536" s="2"/>
      <c r="C536" s="2"/>
      <c r="D536" s="2"/>
      <c r="E536" s="2"/>
      <c r="F536" s="2"/>
      <c r="G536" s="5"/>
      <c r="H536" s="5"/>
      <c r="I536" s="5"/>
      <c r="J536" s="5"/>
      <c r="K536" s="5"/>
      <c r="L536" s="5"/>
      <c r="M536" s="13"/>
    </row>
    <row r="537" spans="1:13">
      <c r="A537" s="2"/>
      <c r="B537" s="2"/>
      <c r="C537" s="2"/>
      <c r="D537" s="2"/>
      <c r="E537" s="2"/>
      <c r="F537" s="2"/>
      <c r="G537" s="5"/>
      <c r="H537" s="5"/>
      <c r="I537" s="5"/>
      <c r="J537" s="5"/>
      <c r="K537" s="5"/>
      <c r="L537" s="5"/>
      <c r="M537" s="13"/>
    </row>
    <row r="538" spans="1:13">
      <c r="A538" s="2"/>
      <c r="B538" s="2"/>
      <c r="C538" s="2"/>
      <c r="D538" s="2"/>
      <c r="E538" s="2"/>
      <c r="F538" s="2"/>
      <c r="G538" s="5"/>
      <c r="H538" s="5"/>
      <c r="I538" s="5"/>
      <c r="J538" s="5"/>
      <c r="K538" s="5"/>
      <c r="L538" s="5"/>
      <c r="M538" s="13"/>
    </row>
    <row r="539" spans="1:13">
      <c r="A539" s="2"/>
      <c r="B539" s="2"/>
      <c r="C539" s="2"/>
      <c r="D539" s="2"/>
      <c r="E539" s="2"/>
      <c r="F539" s="2"/>
      <c r="G539" s="5"/>
      <c r="H539" s="5"/>
      <c r="I539" s="5"/>
      <c r="J539" s="5"/>
      <c r="K539" s="5"/>
      <c r="L539" s="5"/>
      <c r="M539" s="13"/>
    </row>
    <row r="540" spans="1:13">
      <c r="A540" s="2"/>
      <c r="B540" s="2"/>
      <c r="C540" s="2"/>
      <c r="D540" s="2"/>
      <c r="E540" s="2"/>
      <c r="F540" s="2"/>
      <c r="G540" s="5"/>
      <c r="H540" s="5"/>
      <c r="I540" s="5"/>
      <c r="J540" s="5"/>
      <c r="K540" s="5"/>
      <c r="L540" s="5"/>
      <c r="M540" s="13"/>
    </row>
    <row r="541" spans="1:13">
      <c r="A541" s="2"/>
      <c r="B541" s="2"/>
      <c r="C541" s="2"/>
      <c r="D541" s="2"/>
      <c r="E541" s="2"/>
      <c r="F541" s="2"/>
      <c r="G541" s="5"/>
      <c r="H541" s="5"/>
      <c r="I541" s="5"/>
      <c r="J541" s="5"/>
      <c r="K541" s="5"/>
      <c r="L541" s="5"/>
      <c r="M541" s="13"/>
    </row>
    <row r="542" spans="1:13">
      <c r="A542" s="2"/>
      <c r="B542" s="2"/>
      <c r="C542" s="2"/>
      <c r="D542" s="2"/>
      <c r="E542" s="2"/>
      <c r="F542" s="2"/>
      <c r="G542" s="5"/>
      <c r="H542" s="5"/>
      <c r="I542" s="5"/>
      <c r="J542" s="5"/>
      <c r="K542" s="5"/>
      <c r="L542" s="5"/>
      <c r="M542" s="13"/>
    </row>
    <row r="543" spans="1:13">
      <c r="A543" s="2"/>
      <c r="B543" s="2"/>
      <c r="C543" s="2"/>
      <c r="D543" s="2"/>
      <c r="E543" s="2"/>
      <c r="F543" s="2"/>
      <c r="G543" s="5"/>
      <c r="H543" s="5"/>
      <c r="I543" s="5"/>
      <c r="J543" s="5"/>
      <c r="K543" s="5"/>
      <c r="L543" s="5"/>
      <c r="M543" s="13"/>
    </row>
    <row r="544" spans="1:13">
      <c r="A544" s="2"/>
      <c r="B544" s="2"/>
      <c r="C544" s="2"/>
      <c r="D544" s="2"/>
      <c r="E544" s="2"/>
      <c r="F544" s="2"/>
      <c r="G544" s="5"/>
      <c r="H544" s="5"/>
      <c r="I544" s="5"/>
      <c r="J544" s="5"/>
      <c r="K544" s="5"/>
      <c r="L544" s="5"/>
      <c r="M544" s="13"/>
    </row>
    <row r="545" spans="1:13">
      <c r="A545" s="2"/>
      <c r="B545" s="2"/>
      <c r="C545" s="2"/>
      <c r="D545" s="2"/>
      <c r="E545" s="2"/>
      <c r="F545" s="2"/>
      <c r="G545" s="5"/>
      <c r="H545" s="5"/>
      <c r="I545" s="5"/>
      <c r="J545" s="5"/>
      <c r="K545" s="5"/>
      <c r="L545" s="5"/>
      <c r="M545" s="13"/>
    </row>
    <row r="546" spans="1:13">
      <c r="A546" s="2"/>
      <c r="B546" s="2"/>
      <c r="C546" s="2"/>
      <c r="D546" s="2"/>
      <c r="E546" s="2"/>
      <c r="F546" s="2"/>
      <c r="G546" s="5"/>
      <c r="H546" s="5"/>
      <c r="I546" s="5"/>
      <c r="J546" s="5"/>
      <c r="K546" s="5"/>
      <c r="L546" s="5"/>
      <c r="M546" s="13"/>
    </row>
    <row r="547" spans="1:13">
      <c r="A547" s="2"/>
      <c r="B547" s="2"/>
      <c r="C547" s="2"/>
      <c r="D547" s="2"/>
      <c r="E547" s="2"/>
      <c r="F547" s="2"/>
      <c r="G547" s="5"/>
      <c r="H547" s="5"/>
      <c r="I547" s="5"/>
      <c r="J547" s="5"/>
      <c r="K547" s="5"/>
      <c r="L547" s="5"/>
      <c r="M547" s="13"/>
    </row>
    <row r="548" spans="1:13">
      <c r="A548" s="2"/>
      <c r="B548" s="2"/>
      <c r="C548" s="2"/>
      <c r="D548" s="2"/>
      <c r="E548" s="2"/>
      <c r="F548" s="2"/>
      <c r="G548" s="5"/>
      <c r="H548" s="5"/>
      <c r="I548" s="5"/>
      <c r="J548" s="5"/>
      <c r="K548" s="5"/>
      <c r="L548" s="5"/>
      <c r="M548" s="13"/>
    </row>
    <row r="549" spans="1:13">
      <c r="A549" s="2"/>
      <c r="B549" s="2"/>
      <c r="C549" s="2"/>
      <c r="D549" s="2"/>
      <c r="E549" s="2"/>
      <c r="F549" s="2"/>
      <c r="G549" s="5"/>
      <c r="H549" s="5"/>
      <c r="I549" s="5"/>
      <c r="J549" s="5"/>
      <c r="K549" s="5"/>
      <c r="L549" s="5"/>
      <c r="M549" s="13"/>
    </row>
    <row r="550" spans="1:13">
      <c r="A550" s="2"/>
      <c r="B550" s="2"/>
      <c r="C550" s="2"/>
      <c r="D550" s="2"/>
      <c r="E550" s="2"/>
      <c r="F550" s="2"/>
      <c r="G550" s="5"/>
      <c r="H550" s="5"/>
      <c r="I550" s="5"/>
      <c r="J550" s="5"/>
      <c r="K550" s="5"/>
      <c r="L550" s="5"/>
      <c r="M550" s="13"/>
    </row>
    <row r="551" spans="1:13">
      <c r="A551" s="2"/>
      <c r="B551" s="2"/>
      <c r="C551" s="2"/>
      <c r="D551" s="2"/>
      <c r="E551" s="2"/>
      <c r="F551" s="2"/>
      <c r="G551" s="5"/>
      <c r="H551" s="5"/>
      <c r="I551" s="5"/>
      <c r="J551" s="5"/>
      <c r="K551" s="5"/>
      <c r="L551" s="5"/>
      <c r="M551" s="13"/>
    </row>
    <row r="552" spans="1:13">
      <c r="A552" s="2"/>
      <c r="B552" s="2"/>
      <c r="C552" s="2"/>
      <c r="D552" s="2"/>
      <c r="E552" s="2"/>
      <c r="F552" s="2"/>
      <c r="G552" s="5"/>
      <c r="H552" s="5"/>
      <c r="I552" s="5"/>
      <c r="J552" s="5"/>
      <c r="K552" s="5"/>
      <c r="L552" s="5"/>
      <c r="M552" s="13"/>
    </row>
    <row r="553" spans="1:13">
      <c r="A553" s="2"/>
      <c r="B553" s="2"/>
      <c r="C553" s="2"/>
      <c r="D553" s="2"/>
      <c r="E553" s="2"/>
      <c r="F553" s="2"/>
      <c r="G553" s="5"/>
      <c r="H553" s="5"/>
      <c r="I553" s="5"/>
      <c r="J553" s="5"/>
      <c r="K553" s="5"/>
      <c r="L553" s="5"/>
      <c r="M553" s="13"/>
    </row>
    <row r="554" spans="1:13">
      <c r="A554" s="2"/>
      <c r="B554" s="2"/>
      <c r="C554" s="2"/>
      <c r="D554" s="2"/>
      <c r="E554" s="2"/>
      <c r="F554" s="2"/>
      <c r="G554" s="5"/>
      <c r="H554" s="5"/>
      <c r="I554" s="5"/>
      <c r="J554" s="5"/>
      <c r="K554" s="5"/>
      <c r="L554" s="5"/>
      <c r="M554" s="13"/>
    </row>
    <row r="555" spans="1:13">
      <c r="A555" s="2"/>
      <c r="B555" s="2"/>
      <c r="C555" s="2"/>
      <c r="D555" s="2"/>
      <c r="E555" s="2"/>
      <c r="F555" s="2"/>
      <c r="G555" s="5"/>
      <c r="H555" s="5"/>
      <c r="I555" s="5"/>
      <c r="J555" s="5"/>
      <c r="K555" s="5"/>
      <c r="L555" s="5"/>
      <c r="M555" s="13"/>
    </row>
    <row r="556" spans="1:13">
      <c r="A556" s="2"/>
      <c r="B556" s="2"/>
      <c r="C556" s="2"/>
      <c r="D556" s="2"/>
      <c r="E556" s="2"/>
      <c r="F556" s="2"/>
      <c r="G556" s="5"/>
      <c r="H556" s="5"/>
      <c r="I556" s="5"/>
      <c r="J556" s="5"/>
      <c r="K556" s="5"/>
      <c r="L556" s="5"/>
      <c r="M556" s="13"/>
    </row>
    <row r="557" spans="1:13">
      <c r="A557" s="2"/>
      <c r="B557" s="2"/>
      <c r="C557" s="2"/>
      <c r="D557" s="2"/>
      <c r="E557" s="2"/>
      <c r="F557" s="2"/>
      <c r="G557" s="5"/>
      <c r="H557" s="5"/>
      <c r="I557" s="5"/>
      <c r="J557" s="5"/>
      <c r="K557" s="5"/>
      <c r="L557" s="5"/>
      <c r="M557" s="13"/>
    </row>
    <row r="558" spans="1:13">
      <c r="A558" s="2"/>
      <c r="B558" s="2"/>
      <c r="C558" s="2"/>
      <c r="D558" s="2"/>
      <c r="E558" s="2"/>
      <c r="F558" s="2"/>
      <c r="G558" s="5"/>
      <c r="H558" s="5"/>
      <c r="I558" s="5"/>
      <c r="J558" s="5"/>
      <c r="K558" s="5"/>
      <c r="L558" s="5"/>
      <c r="M558" s="13"/>
    </row>
    <row r="559" spans="1:13">
      <c r="A559" s="2"/>
      <c r="B559" s="2"/>
      <c r="C559" s="2"/>
      <c r="D559" s="2"/>
      <c r="E559" s="2"/>
      <c r="F559" s="2"/>
      <c r="G559" s="5"/>
      <c r="H559" s="5"/>
      <c r="I559" s="5"/>
      <c r="J559" s="5"/>
      <c r="K559" s="5"/>
      <c r="L559" s="5"/>
      <c r="M559" s="13"/>
    </row>
    <row r="560" spans="1:13">
      <c r="A560" s="2"/>
      <c r="B560" s="2"/>
      <c r="C560" s="2"/>
      <c r="D560" s="2"/>
      <c r="E560" s="2"/>
      <c r="F560" s="2"/>
      <c r="G560" s="5"/>
      <c r="H560" s="5"/>
      <c r="I560" s="5"/>
      <c r="J560" s="5"/>
      <c r="K560" s="5"/>
      <c r="L560" s="5"/>
      <c r="M560" s="13"/>
    </row>
    <row r="561" spans="1:13">
      <c r="A561" s="2"/>
      <c r="B561" s="2"/>
      <c r="C561" s="2"/>
      <c r="D561" s="2"/>
      <c r="E561" s="2"/>
      <c r="F561" s="2"/>
      <c r="G561" s="5"/>
      <c r="H561" s="5"/>
      <c r="I561" s="5"/>
      <c r="J561" s="5"/>
      <c r="K561" s="5"/>
      <c r="L561" s="5"/>
      <c r="M561" s="13"/>
    </row>
    <row r="562" spans="1:13">
      <c r="A562" s="2"/>
      <c r="B562" s="2"/>
      <c r="C562" s="2"/>
      <c r="D562" s="2"/>
      <c r="E562" s="2"/>
      <c r="F562" s="2"/>
      <c r="G562" s="5"/>
      <c r="H562" s="5"/>
      <c r="I562" s="5"/>
      <c r="J562" s="5"/>
      <c r="K562" s="5"/>
      <c r="L562" s="5"/>
      <c r="M562" s="13"/>
    </row>
    <row r="563" spans="1:13">
      <c r="A563" s="2"/>
      <c r="B563" s="2"/>
      <c r="C563" s="2"/>
      <c r="D563" s="2"/>
      <c r="E563" s="2"/>
      <c r="F563" s="2"/>
      <c r="G563" s="5"/>
      <c r="H563" s="5"/>
      <c r="I563" s="5"/>
      <c r="J563" s="5"/>
      <c r="K563" s="5"/>
      <c r="L563" s="5"/>
      <c r="M563" s="13"/>
    </row>
    <row r="564" spans="1:13">
      <c r="A564" s="2"/>
      <c r="B564" s="2"/>
      <c r="C564" s="2"/>
      <c r="D564" s="2"/>
      <c r="E564" s="2"/>
      <c r="F564" s="2"/>
      <c r="G564" s="5"/>
      <c r="H564" s="5"/>
      <c r="I564" s="5"/>
      <c r="J564" s="5"/>
      <c r="K564" s="5"/>
      <c r="L564" s="5"/>
      <c r="M564" s="13"/>
    </row>
    <row r="565" spans="1:13">
      <c r="A565" s="2"/>
      <c r="B565" s="2"/>
      <c r="C565" s="2"/>
      <c r="D565" s="2"/>
      <c r="E565" s="2"/>
      <c r="F565" s="2"/>
      <c r="G565" s="5"/>
      <c r="H565" s="5"/>
      <c r="I565" s="5"/>
      <c r="J565" s="5"/>
      <c r="K565" s="5"/>
      <c r="L565" s="5"/>
      <c r="M565" s="13"/>
    </row>
    <row r="566" spans="1:13">
      <c r="A566" s="2"/>
      <c r="B566" s="2"/>
      <c r="C566" s="2"/>
      <c r="D566" s="2"/>
      <c r="E566" s="2"/>
      <c r="F566" s="2"/>
      <c r="G566" s="5"/>
      <c r="H566" s="5"/>
      <c r="I566" s="5"/>
      <c r="J566" s="5"/>
      <c r="K566" s="5"/>
      <c r="L566" s="5"/>
      <c r="M566" s="13"/>
    </row>
    <row r="567" spans="1:13">
      <c r="A567" s="2"/>
      <c r="B567" s="2"/>
      <c r="C567" s="2"/>
      <c r="D567" s="2"/>
      <c r="E567" s="2"/>
      <c r="F567" s="2"/>
      <c r="G567" s="5"/>
      <c r="H567" s="5"/>
      <c r="I567" s="5"/>
      <c r="J567" s="5"/>
      <c r="K567" s="5"/>
      <c r="L567" s="5"/>
      <c r="M567" s="13"/>
    </row>
    <row r="568" spans="1:13">
      <c r="A568" s="2"/>
      <c r="B568" s="2"/>
      <c r="C568" s="2"/>
      <c r="D568" s="2"/>
      <c r="E568" s="2"/>
      <c r="F568" s="2"/>
      <c r="G568" s="5"/>
      <c r="H568" s="5"/>
      <c r="I568" s="5"/>
      <c r="J568" s="5"/>
      <c r="K568" s="5"/>
      <c r="L568" s="5"/>
      <c r="M568" s="13"/>
    </row>
    <row r="569" spans="1:13">
      <c r="A569" s="2"/>
      <c r="B569" s="2"/>
      <c r="C569" s="2"/>
      <c r="D569" s="2"/>
      <c r="E569" s="2"/>
      <c r="F569" s="2"/>
      <c r="G569" s="5"/>
      <c r="H569" s="5"/>
      <c r="I569" s="5"/>
      <c r="J569" s="5"/>
      <c r="K569" s="5"/>
      <c r="L569" s="5"/>
      <c r="M569" s="13"/>
    </row>
    <row r="570" spans="1:13">
      <c r="A570" s="2"/>
      <c r="B570" s="2"/>
      <c r="C570" s="2"/>
      <c r="D570" s="2"/>
      <c r="E570" s="2"/>
      <c r="F570" s="2"/>
      <c r="G570" s="5"/>
      <c r="H570" s="5"/>
      <c r="I570" s="5"/>
      <c r="J570" s="5"/>
      <c r="K570" s="5"/>
      <c r="L570" s="5"/>
      <c r="M570" s="13"/>
    </row>
    <row r="571" spans="1:13">
      <c r="A571" s="2"/>
      <c r="B571" s="2"/>
      <c r="C571" s="2"/>
      <c r="D571" s="2"/>
      <c r="E571" s="2"/>
      <c r="F571" s="2"/>
      <c r="G571" s="5"/>
      <c r="H571" s="5"/>
      <c r="I571" s="5"/>
      <c r="J571" s="5"/>
      <c r="K571" s="5"/>
      <c r="L571" s="5"/>
      <c r="M571" s="13"/>
    </row>
    <row r="572" spans="1:13">
      <c r="A572" s="2"/>
      <c r="B572" s="2"/>
      <c r="C572" s="2"/>
      <c r="D572" s="2"/>
      <c r="E572" s="2"/>
      <c r="F572" s="2"/>
      <c r="G572" s="5"/>
      <c r="H572" s="5"/>
      <c r="I572" s="5"/>
      <c r="J572" s="5"/>
      <c r="K572" s="5"/>
      <c r="L572" s="5"/>
      <c r="M572" s="13"/>
    </row>
    <row r="573" spans="1:13">
      <c r="A573" s="2"/>
      <c r="B573" s="2"/>
      <c r="C573" s="2"/>
      <c r="D573" s="2"/>
      <c r="E573" s="2"/>
      <c r="F573" s="2"/>
      <c r="G573" s="5"/>
      <c r="H573" s="5"/>
      <c r="I573" s="5"/>
      <c r="J573" s="5"/>
      <c r="K573" s="5"/>
      <c r="L573" s="5"/>
      <c r="M573" s="13"/>
    </row>
    <row r="574" spans="1:13">
      <c r="A574" s="2"/>
      <c r="B574" s="2"/>
      <c r="C574" s="2"/>
      <c r="D574" s="2"/>
      <c r="E574" s="2"/>
      <c r="F574" s="2"/>
      <c r="G574" s="5"/>
      <c r="H574" s="5"/>
      <c r="I574" s="5"/>
      <c r="J574" s="5"/>
      <c r="K574" s="5"/>
      <c r="L574" s="5"/>
      <c r="M574" s="13"/>
    </row>
    <row r="575" spans="1:13">
      <c r="A575" s="2"/>
      <c r="B575" s="2"/>
      <c r="C575" s="2"/>
      <c r="D575" s="2"/>
      <c r="E575" s="2"/>
      <c r="F575" s="2"/>
      <c r="G575" s="5"/>
      <c r="H575" s="5"/>
      <c r="I575" s="5"/>
      <c r="J575" s="5"/>
      <c r="K575" s="5"/>
      <c r="L575" s="5"/>
      <c r="M575" s="13"/>
    </row>
    <row r="576" spans="1:13">
      <c r="A576" s="2"/>
      <c r="B576" s="2"/>
      <c r="C576" s="2"/>
      <c r="D576" s="2"/>
      <c r="E576" s="2"/>
      <c r="F576" s="2"/>
      <c r="G576" s="5"/>
      <c r="H576" s="5"/>
      <c r="I576" s="5"/>
      <c r="J576" s="5"/>
      <c r="K576" s="5"/>
      <c r="L576" s="5"/>
      <c r="M576" s="13"/>
    </row>
    <row r="577" spans="1:13">
      <c r="A577" s="2"/>
      <c r="B577" s="2"/>
      <c r="C577" s="2"/>
      <c r="D577" s="2"/>
      <c r="E577" s="2"/>
      <c r="F577" s="2"/>
      <c r="G577" s="5"/>
      <c r="H577" s="5"/>
      <c r="I577" s="5"/>
      <c r="J577" s="5"/>
      <c r="K577" s="5"/>
      <c r="L577" s="5"/>
      <c r="M577" s="13"/>
    </row>
    <row r="578" spans="1:13">
      <c r="A578" s="2"/>
      <c r="B578" s="2"/>
      <c r="C578" s="2"/>
      <c r="D578" s="2"/>
      <c r="E578" s="2"/>
      <c r="F578" s="2"/>
      <c r="G578" s="5"/>
      <c r="H578" s="5"/>
      <c r="I578" s="5"/>
      <c r="J578" s="5"/>
      <c r="K578" s="5"/>
      <c r="L578" s="5"/>
      <c r="M578" s="13"/>
    </row>
    <row r="579" spans="1:13">
      <c r="A579" s="2"/>
      <c r="B579" s="2"/>
      <c r="C579" s="2"/>
      <c r="D579" s="2"/>
      <c r="E579" s="2"/>
      <c r="F579" s="2"/>
      <c r="G579" s="5"/>
      <c r="H579" s="5"/>
      <c r="I579" s="5"/>
      <c r="J579" s="5"/>
      <c r="K579" s="5"/>
      <c r="L579" s="5"/>
      <c r="M579" s="13"/>
    </row>
    <row r="580" spans="1:13">
      <c r="A580" s="2"/>
      <c r="B580" s="2"/>
      <c r="C580" s="2"/>
      <c r="D580" s="2"/>
      <c r="E580" s="2"/>
      <c r="F580" s="2"/>
      <c r="G580" s="5"/>
      <c r="H580" s="5"/>
      <c r="I580" s="5"/>
      <c r="J580" s="5"/>
      <c r="K580" s="5"/>
      <c r="L580" s="5"/>
      <c r="M580" s="13"/>
    </row>
    <row r="581" spans="1:13">
      <c r="A581" s="2"/>
      <c r="B581" s="2"/>
      <c r="C581" s="2"/>
      <c r="D581" s="2"/>
      <c r="E581" s="2"/>
      <c r="F581" s="2"/>
      <c r="G581" s="5"/>
      <c r="H581" s="5"/>
      <c r="I581" s="5"/>
      <c r="J581" s="5"/>
      <c r="K581" s="5"/>
      <c r="L581" s="5"/>
      <c r="M581" s="13"/>
    </row>
    <row r="582" spans="1:13">
      <c r="A582" s="2"/>
      <c r="B582" s="2"/>
      <c r="C582" s="2"/>
      <c r="D582" s="2"/>
      <c r="E582" s="2"/>
      <c r="F582" s="2"/>
      <c r="G582" s="5"/>
      <c r="H582" s="5"/>
      <c r="I582" s="5"/>
      <c r="J582" s="5"/>
      <c r="K582" s="5"/>
      <c r="L582" s="5"/>
      <c r="M582" s="13"/>
    </row>
    <row r="583" spans="1:13">
      <c r="A583" s="2"/>
      <c r="B583" s="2"/>
      <c r="C583" s="2"/>
      <c r="D583" s="2"/>
      <c r="E583" s="2"/>
      <c r="F583" s="2"/>
      <c r="G583" s="5"/>
      <c r="H583" s="5"/>
      <c r="I583" s="5"/>
      <c r="J583" s="5"/>
      <c r="K583" s="5"/>
      <c r="L583" s="5"/>
      <c r="M583" s="13"/>
    </row>
    <row r="584" spans="1:13">
      <c r="A584" s="2"/>
      <c r="B584" s="2"/>
      <c r="C584" s="2"/>
      <c r="D584" s="2"/>
      <c r="E584" s="2"/>
      <c r="F584" s="2"/>
      <c r="G584" s="5"/>
      <c r="H584" s="5"/>
      <c r="I584" s="5"/>
      <c r="J584" s="5"/>
      <c r="K584" s="5"/>
      <c r="L584" s="5"/>
      <c r="M584" s="13"/>
    </row>
    <row r="585" spans="1:13">
      <c r="A585" s="2"/>
      <c r="B585" s="2"/>
      <c r="C585" s="2"/>
      <c r="D585" s="2"/>
      <c r="E585" s="2"/>
      <c r="F585" s="2"/>
      <c r="G585" s="5"/>
      <c r="H585" s="5"/>
      <c r="I585" s="5"/>
      <c r="J585" s="5"/>
      <c r="K585" s="5"/>
      <c r="L585" s="5"/>
      <c r="M585" s="13"/>
    </row>
    <row r="586" spans="1:13">
      <c r="A586" s="2"/>
      <c r="B586" s="2"/>
      <c r="C586" s="2"/>
      <c r="D586" s="2"/>
      <c r="E586" s="2"/>
      <c r="F586" s="2"/>
      <c r="G586" s="5"/>
      <c r="H586" s="5"/>
      <c r="I586" s="5"/>
      <c r="J586" s="5"/>
      <c r="K586" s="5"/>
      <c r="L586" s="5"/>
      <c r="M586" s="13"/>
    </row>
    <row r="587" spans="1:13">
      <c r="A587" s="2"/>
      <c r="B587" s="2"/>
      <c r="C587" s="2"/>
      <c r="D587" s="2"/>
      <c r="E587" s="2"/>
      <c r="F587" s="2"/>
      <c r="G587" s="5"/>
      <c r="H587" s="5"/>
      <c r="I587" s="5"/>
      <c r="J587" s="5"/>
      <c r="K587" s="5"/>
      <c r="L587" s="5"/>
      <c r="M587" s="13"/>
    </row>
    <row r="588" spans="1:13">
      <c r="A588" s="2"/>
      <c r="B588" s="2"/>
      <c r="C588" s="2"/>
      <c r="D588" s="2"/>
      <c r="E588" s="2"/>
      <c r="F588" s="2"/>
      <c r="G588" s="5"/>
      <c r="H588" s="5"/>
      <c r="I588" s="5"/>
      <c r="J588" s="5"/>
      <c r="K588" s="5"/>
      <c r="L588" s="5"/>
      <c r="M588" s="13"/>
    </row>
    <row r="589" spans="1:13">
      <c r="A589" s="2"/>
      <c r="B589" s="2"/>
      <c r="C589" s="2"/>
      <c r="D589" s="2"/>
      <c r="E589" s="2"/>
      <c r="F589" s="2"/>
      <c r="G589" s="5"/>
      <c r="H589" s="5"/>
      <c r="I589" s="5"/>
      <c r="J589" s="5"/>
      <c r="K589" s="5"/>
      <c r="L589" s="5"/>
      <c r="M589" s="13"/>
    </row>
    <row r="590" spans="1:13">
      <c r="A590" s="2"/>
      <c r="B590" s="2"/>
      <c r="C590" s="2"/>
      <c r="D590" s="2"/>
      <c r="E590" s="2"/>
      <c r="F590" s="2"/>
      <c r="G590" s="5"/>
      <c r="H590" s="5"/>
      <c r="I590" s="5"/>
      <c r="J590" s="5"/>
      <c r="K590" s="5"/>
      <c r="L590" s="5"/>
      <c r="M590" s="13"/>
    </row>
    <row r="591" spans="1:13">
      <c r="A591" s="2"/>
      <c r="B591" s="2"/>
      <c r="C591" s="2"/>
      <c r="D591" s="2"/>
      <c r="E591" s="2"/>
      <c r="F591" s="2"/>
      <c r="G591" s="5"/>
      <c r="H591" s="5"/>
      <c r="I591" s="5"/>
      <c r="J591" s="5"/>
      <c r="K591" s="5"/>
      <c r="L591" s="5"/>
      <c r="M591" s="13"/>
    </row>
    <row r="592" spans="1:13">
      <c r="A592" s="2"/>
      <c r="B592" s="2"/>
      <c r="C592" s="2"/>
      <c r="D592" s="2"/>
      <c r="E592" s="2"/>
      <c r="F592" s="2"/>
      <c r="G592" s="5"/>
      <c r="H592" s="5"/>
      <c r="I592" s="5"/>
      <c r="J592" s="5"/>
      <c r="K592" s="5"/>
      <c r="L592" s="5"/>
      <c r="M592" s="13"/>
    </row>
    <row r="593" spans="1:13">
      <c r="A593" s="2"/>
      <c r="B593" s="2"/>
      <c r="C593" s="2"/>
      <c r="D593" s="2"/>
      <c r="E593" s="2"/>
      <c r="F593" s="2"/>
      <c r="G593" s="5"/>
      <c r="H593" s="5"/>
      <c r="I593" s="5"/>
      <c r="J593" s="5"/>
      <c r="K593" s="5"/>
      <c r="L593" s="5"/>
      <c r="M593" s="13"/>
    </row>
    <row r="594" spans="1:13">
      <c r="A594" s="2"/>
      <c r="B594" s="2"/>
      <c r="C594" s="2"/>
      <c r="D594" s="2"/>
      <c r="E594" s="2"/>
      <c r="F594" s="2"/>
      <c r="G594" s="5"/>
      <c r="H594" s="5"/>
      <c r="I594" s="5"/>
      <c r="J594" s="5"/>
      <c r="K594" s="5"/>
      <c r="L594" s="5"/>
      <c r="M594" s="13"/>
    </row>
    <row r="595" spans="1:13">
      <c r="A595" s="2"/>
      <c r="B595" s="2"/>
      <c r="C595" s="2"/>
      <c r="D595" s="2"/>
      <c r="E595" s="2"/>
      <c r="F595" s="2"/>
      <c r="G595" s="5"/>
      <c r="H595" s="5"/>
      <c r="I595" s="5"/>
      <c r="J595" s="5"/>
      <c r="K595" s="5"/>
      <c r="L595" s="5"/>
      <c r="M595" s="13"/>
    </row>
    <row r="596" spans="1:13">
      <c r="A596" s="2"/>
      <c r="B596" s="2"/>
      <c r="C596" s="2"/>
      <c r="D596" s="2"/>
      <c r="E596" s="2"/>
      <c r="F596" s="2"/>
      <c r="G596" s="5"/>
      <c r="H596" s="5"/>
      <c r="I596" s="5"/>
      <c r="J596" s="5"/>
      <c r="K596" s="5"/>
      <c r="L596" s="5"/>
      <c r="M596" s="13"/>
    </row>
    <row r="597" spans="1:13">
      <c r="A597" s="2"/>
      <c r="B597" s="2"/>
      <c r="C597" s="2"/>
      <c r="D597" s="2"/>
      <c r="E597" s="2"/>
      <c r="F597" s="2"/>
      <c r="G597" s="5"/>
      <c r="H597" s="5"/>
      <c r="I597" s="5"/>
      <c r="J597" s="5"/>
      <c r="K597" s="5"/>
      <c r="L597" s="5"/>
      <c r="M597" s="13"/>
    </row>
    <row r="598" spans="1:13">
      <c r="A598" s="2"/>
      <c r="B598" s="2"/>
      <c r="C598" s="2"/>
      <c r="D598" s="2"/>
      <c r="E598" s="2"/>
      <c r="F598" s="2"/>
      <c r="G598" s="5"/>
      <c r="H598" s="5"/>
      <c r="I598" s="5"/>
      <c r="J598" s="5"/>
      <c r="K598" s="5"/>
      <c r="L598" s="5"/>
      <c r="M598" s="13"/>
    </row>
    <row r="599" spans="1:13">
      <c r="A599" s="2"/>
      <c r="B599" s="2"/>
      <c r="C599" s="2"/>
      <c r="D599" s="2"/>
      <c r="E599" s="2"/>
      <c r="F599" s="2"/>
      <c r="G599" s="5"/>
      <c r="H599" s="5"/>
      <c r="I599" s="5"/>
      <c r="J599" s="5"/>
      <c r="K599" s="5"/>
      <c r="L599" s="5"/>
      <c r="M599" s="13"/>
    </row>
    <row r="600" spans="1:13">
      <c r="A600" s="2"/>
      <c r="B600" s="2"/>
      <c r="C600" s="2"/>
      <c r="D600" s="2"/>
      <c r="E600" s="2"/>
      <c r="F600" s="2"/>
      <c r="G600" s="5"/>
      <c r="H600" s="5"/>
      <c r="I600" s="5"/>
      <c r="J600" s="5"/>
      <c r="K600" s="5"/>
      <c r="L600" s="5"/>
      <c r="M600" s="13"/>
    </row>
    <row r="601" spans="1:13">
      <c r="A601" s="2"/>
      <c r="B601" s="2"/>
      <c r="C601" s="2"/>
      <c r="D601" s="2"/>
      <c r="E601" s="2"/>
      <c r="F601" s="2"/>
      <c r="G601" s="5"/>
      <c r="H601" s="5"/>
      <c r="I601" s="5"/>
      <c r="J601" s="5"/>
      <c r="K601" s="5"/>
      <c r="L601" s="5"/>
      <c r="M601" s="13"/>
    </row>
    <row r="602" spans="1:13">
      <c r="A602" s="2"/>
      <c r="B602" s="2"/>
      <c r="C602" s="2"/>
      <c r="D602" s="2"/>
      <c r="E602" s="2"/>
      <c r="F602" s="2"/>
      <c r="G602" s="5"/>
      <c r="H602" s="5"/>
      <c r="I602" s="5"/>
      <c r="J602" s="5"/>
      <c r="K602" s="5"/>
      <c r="L602" s="5"/>
      <c r="M602" s="13"/>
    </row>
    <row r="603" spans="1:13">
      <c r="A603" s="2"/>
      <c r="B603" s="2"/>
      <c r="C603" s="2"/>
      <c r="D603" s="2"/>
      <c r="E603" s="2"/>
      <c r="F603" s="2"/>
      <c r="G603" s="5"/>
      <c r="H603" s="5"/>
      <c r="I603" s="5"/>
      <c r="J603" s="5"/>
      <c r="K603" s="5"/>
      <c r="L603" s="5"/>
      <c r="M603" s="13"/>
    </row>
    <row r="604" spans="1:13">
      <c r="A604" s="2"/>
      <c r="B604" s="2"/>
      <c r="C604" s="2"/>
      <c r="D604" s="2"/>
      <c r="E604" s="2"/>
      <c r="F604" s="2"/>
      <c r="G604" s="5"/>
      <c r="H604" s="5"/>
      <c r="I604" s="5"/>
      <c r="J604" s="5"/>
      <c r="K604" s="5"/>
      <c r="L604" s="5"/>
      <c r="M604" s="13"/>
    </row>
    <row r="605" spans="1:13">
      <c r="A605" s="2"/>
      <c r="B605" s="2"/>
      <c r="C605" s="2"/>
      <c r="D605" s="2"/>
      <c r="E605" s="2"/>
      <c r="F605" s="2"/>
      <c r="G605" s="5"/>
      <c r="H605" s="5"/>
      <c r="I605" s="5"/>
      <c r="J605" s="5"/>
      <c r="K605" s="5"/>
      <c r="L605" s="5"/>
      <c r="M605" s="13"/>
    </row>
    <row r="606" spans="1:13">
      <c r="A606" s="2"/>
      <c r="B606" s="2"/>
      <c r="C606" s="2"/>
      <c r="D606" s="2"/>
      <c r="E606" s="2"/>
      <c r="F606" s="2"/>
      <c r="G606" s="5"/>
      <c r="H606" s="5"/>
      <c r="I606" s="5"/>
      <c r="J606" s="5"/>
      <c r="K606" s="5"/>
      <c r="L606" s="5"/>
      <c r="M606" s="13"/>
    </row>
    <row r="607" spans="1:13">
      <c r="A607" s="2"/>
      <c r="B607" s="2"/>
      <c r="C607" s="2"/>
      <c r="D607" s="2"/>
      <c r="E607" s="2"/>
      <c r="F607" s="2"/>
      <c r="G607" s="5"/>
      <c r="H607" s="5"/>
      <c r="I607" s="5"/>
      <c r="J607" s="5"/>
      <c r="K607" s="5"/>
      <c r="L607" s="5"/>
      <c r="M607" s="13"/>
    </row>
    <row r="608" spans="1:13">
      <c r="A608" s="2"/>
      <c r="B608" s="2"/>
      <c r="C608" s="2"/>
      <c r="D608" s="2"/>
      <c r="E608" s="2"/>
      <c r="F608" s="2"/>
      <c r="G608" s="5"/>
      <c r="H608" s="5"/>
      <c r="I608" s="5"/>
      <c r="J608" s="5"/>
      <c r="K608" s="5"/>
      <c r="L608" s="5"/>
      <c r="M608" s="13"/>
    </row>
    <row r="609" spans="1:13">
      <c r="A609" s="2"/>
      <c r="B609" s="2"/>
      <c r="C609" s="2"/>
      <c r="D609" s="2"/>
      <c r="E609" s="2"/>
      <c r="F609" s="2"/>
      <c r="G609" s="5"/>
      <c r="H609" s="5"/>
      <c r="I609" s="5"/>
      <c r="J609" s="5"/>
      <c r="K609" s="5"/>
      <c r="L609" s="5"/>
      <c r="M609" s="13"/>
    </row>
    <row r="610" spans="1:13">
      <c r="A610" s="2"/>
      <c r="B610" s="2"/>
      <c r="C610" s="2"/>
      <c r="D610" s="2"/>
      <c r="E610" s="2"/>
      <c r="F610" s="2"/>
      <c r="G610" s="5"/>
      <c r="H610" s="5"/>
      <c r="I610" s="5"/>
      <c r="J610" s="5"/>
      <c r="K610" s="5"/>
      <c r="L610" s="5"/>
      <c r="M610" s="13"/>
    </row>
    <row r="611" spans="1:13">
      <c r="A611" s="2"/>
      <c r="B611" s="2"/>
      <c r="C611" s="2"/>
      <c r="D611" s="2"/>
      <c r="E611" s="2"/>
      <c r="F611" s="2"/>
      <c r="G611" s="5"/>
      <c r="H611" s="5"/>
      <c r="I611" s="5"/>
      <c r="J611" s="5"/>
      <c r="K611" s="5"/>
      <c r="L611" s="5"/>
      <c r="M611" s="13"/>
    </row>
    <row r="612" spans="1:13">
      <c r="A612" s="2"/>
      <c r="B612" s="2"/>
      <c r="C612" s="2"/>
      <c r="D612" s="2"/>
      <c r="E612" s="2"/>
      <c r="F612" s="2"/>
      <c r="G612" s="5"/>
      <c r="H612" s="5"/>
      <c r="I612" s="5"/>
      <c r="J612" s="5"/>
      <c r="K612" s="5"/>
      <c r="L612" s="5"/>
      <c r="M612" s="13"/>
    </row>
    <row r="613" spans="1:13">
      <c r="A613" s="2"/>
      <c r="B613" s="2"/>
      <c r="C613" s="2"/>
      <c r="D613" s="2"/>
      <c r="E613" s="2"/>
      <c r="F613" s="2"/>
      <c r="G613" s="5"/>
      <c r="H613" s="5"/>
      <c r="I613" s="5"/>
      <c r="J613" s="5"/>
      <c r="K613" s="5"/>
      <c r="L613" s="5"/>
      <c r="M613" s="13"/>
    </row>
    <row r="614" spans="1:13">
      <c r="A614" s="2"/>
      <c r="B614" s="2"/>
      <c r="C614" s="2"/>
      <c r="D614" s="2"/>
      <c r="E614" s="2"/>
      <c r="F614" s="2"/>
      <c r="G614" s="5"/>
      <c r="H614" s="5"/>
      <c r="I614" s="5"/>
      <c r="J614" s="5"/>
      <c r="K614" s="5"/>
      <c r="L614" s="5"/>
      <c r="M614" s="13"/>
    </row>
    <row r="615" spans="1:13">
      <c r="A615" s="2"/>
      <c r="B615" s="2"/>
      <c r="C615" s="2"/>
      <c r="D615" s="2"/>
      <c r="E615" s="2"/>
      <c r="F615" s="2"/>
      <c r="G615" s="5"/>
      <c r="H615" s="5"/>
      <c r="I615" s="5"/>
      <c r="J615" s="5"/>
      <c r="K615" s="5"/>
      <c r="L615" s="5"/>
      <c r="M615" s="13"/>
    </row>
    <row r="616" spans="1:13">
      <c r="A616" s="2"/>
      <c r="B616" s="2"/>
      <c r="C616" s="2"/>
      <c r="D616" s="2"/>
      <c r="E616" s="2"/>
      <c r="F616" s="2"/>
      <c r="G616" s="5"/>
      <c r="H616" s="5"/>
      <c r="I616" s="5"/>
      <c r="J616" s="5"/>
      <c r="K616" s="5"/>
      <c r="L616" s="5"/>
      <c r="M616" s="13"/>
    </row>
    <row r="617" spans="1:13">
      <c r="A617" s="2"/>
      <c r="B617" s="2"/>
      <c r="C617" s="2"/>
      <c r="D617" s="2"/>
      <c r="E617" s="2"/>
      <c r="F617" s="2"/>
      <c r="G617" s="5"/>
      <c r="H617" s="5"/>
      <c r="I617" s="5"/>
      <c r="J617" s="5"/>
      <c r="K617" s="5"/>
      <c r="L617" s="5"/>
      <c r="M617" s="13"/>
    </row>
    <row r="618" spans="1:13">
      <c r="A618" s="2"/>
      <c r="B618" s="2"/>
      <c r="C618" s="2"/>
      <c r="D618" s="2"/>
      <c r="E618" s="2"/>
      <c r="F618" s="2"/>
      <c r="G618" s="5"/>
      <c r="H618" s="5"/>
      <c r="I618" s="5"/>
      <c r="J618" s="5"/>
      <c r="K618" s="5"/>
      <c r="L618" s="5"/>
      <c r="M618" s="13"/>
    </row>
    <row r="619" spans="1:13">
      <c r="A619" s="2"/>
      <c r="B619" s="2"/>
      <c r="C619" s="2"/>
      <c r="D619" s="2"/>
      <c r="E619" s="2"/>
      <c r="F619" s="2"/>
      <c r="G619" s="5"/>
      <c r="H619" s="5"/>
      <c r="I619" s="5"/>
      <c r="J619" s="5"/>
      <c r="K619" s="5"/>
      <c r="L619" s="5"/>
      <c r="M619" s="13"/>
    </row>
    <row r="620" spans="1:13">
      <c r="A620" s="2"/>
      <c r="B620" s="2"/>
      <c r="C620" s="2"/>
      <c r="D620" s="2"/>
      <c r="E620" s="2"/>
      <c r="F620" s="2"/>
      <c r="G620" s="5"/>
      <c r="H620" s="5"/>
      <c r="I620" s="5"/>
      <c r="J620" s="5"/>
      <c r="K620" s="5"/>
      <c r="L620" s="5"/>
      <c r="M620" s="13"/>
    </row>
    <row r="621" spans="1:13">
      <c r="A621" s="2"/>
      <c r="B621" s="2"/>
      <c r="C621" s="2"/>
      <c r="D621" s="2"/>
      <c r="E621" s="2"/>
      <c r="F621" s="2"/>
      <c r="G621" s="5"/>
      <c r="H621" s="5"/>
      <c r="I621" s="5"/>
      <c r="J621" s="5"/>
      <c r="K621" s="5"/>
      <c r="L621" s="5"/>
      <c r="M621" s="13"/>
    </row>
    <row r="622" spans="1:13">
      <c r="A622" s="2"/>
      <c r="B622" s="2"/>
      <c r="C622" s="2"/>
      <c r="D622" s="2"/>
      <c r="E622" s="2"/>
      <c r="F622" s="2"/>
      <c r="G622" s="5"/>
      <c r="H622" s="5"/>
      <c r="I622" s="5"/>
      <c r="J622" s="5"/>
      <c r="K622" s="5"/>
      <c r="L622" s="5"/>
      <c r="M622" s="13"/>
    </row>
    <row r="623" spans="1:13">
      <c r="A623" s="2"/>
      <c r="B623" s="2"/>
      <c r="C623" s="2"/>
      <c r="D623" s="2"/>
      <c r="E623" s="2"/>
      <c r="F623" s="2"/>
      <c r="G623" s="5"/>
      <c r="H623" s="5"/>
      <c r="I623" s="5"/>
      <c r="J623" s="5"/>
      <c r="K623" s="5"/>
      <c r="L623" s="5"/>
      <c r="M623" s="13"/>
    </row>
    <row r="624" spans="1:13">
      <c r="A624" s="2"/>
      <c r="B624" s="2"/>
      <c r="C624" s="2"/>
      <c r="D624" s="2"/>
      <c r="E624" s="2"/>
      <c r="F624" s="2"/>
      <c r="G624" s="5"/>
      <c r="H624" s="5"/>
      <c r="I624" s="5"/>
      <c r="J624" s="5"/>
      <c r="K624" s="5"/>
      <c r="L624" s="5"/>
      <c r="M624" s="13"/>
    </row>
    <row r="625" spans="1:13">
      <c r="A625" s="2"/>
      <c r="B625" s="2"/>
      <c r="C625" s="2"/>
      <c r="D625" s="2"/>
      <c r="E625" s="2"/>
      <c r="F625" s="2"/>
      <c r="G625" s="5"/>
      <c r="H625" s="5"/>
      <c r="I625" s="5"/>
      <c r="J625" s="5"/>
      <c r="K625" s="5"/>
      <c r="L625" s="5"/>
      <c r="M625" s="13"/>
    </row>
    <row r="626" spans="1:13">
      <c r="A626" s="2"/>
      <c r="B626" s="2"/>
      <c r="C626" s="2"/>
      <c r="D626" s="2"/>
      <c r="E626" s="2"/>
      <c r="F626" s="2"/>
      <c r="G626" s="5"/>
      <c r="H626" s="5"/>
      <c r="I626" s="5"/>
      <c r="J626" s="5"/>
      <c r="K626" s="5"/>
      <c r="L626" s="5"/>
      <c r="M626" s="13"/>
    </row>
    <row r="627" spans="1:13">
      <c r="A627" s="2"/>
      <c r="B627" s="2"/>
      <c r="C627" s="2"/>
      <c r="D627" s="2"/>
      <c r="E627" s="2"/>
      <c r="F627" s="2"/>
      <c r="G627" s="5"/>
      <c r="H627" s="5"/>
      <c r="I627" s="5"/>
      <c r="J627" s="5"/>
      <c r="K627" s="5"/>
      <c r="L627" s="5"/>
      <c r="M627" s="13"/>
    </row>
    <row r="628" spans="1:13">
      <c r="A628" s="2"/>
      <c r="B628" s="2"/>
      <c r="C628" s="2"/>
      <c r="D628" s="2"/>
      <c r="E628" s="2"/>
      <c r="F628" s="2"/>
      <c r="G628" s="5"/>
      <c r="H628" s="5"/>
      <c r="I628" s="5"/>
      <c r="J628" s="5"/>
      <c r="K628" s="5"/>
      <c r="L628" s="5"/>
      <c r="M628" s="13"/>
    </row>
    <row r="629" spans="1:13">
      <c r="A629" s="2"/>
      <c r="B629" s="2"/>
      <c r="C629" s="2"/>
      <c r="D629" s="2"/>
      <c r="E629" s="2"/>
      <c r="F629" s="2"/>
      <c r="G629" s="5"/>
      <c r="H629" s="5"/>
      <c r="I629" s="5"/>
      <c r="J629" s="5"/>
      <c r="K629" s="5"/>
      <c r="L629" s="5"/>
      <c r="M629" s="13"/>
    </row>
    <row r="630" spans="1:13">
      <c r="A630" s="2"/>
      <c r="B630" s="2"/>
      <c r="C630" s="2"/>
      <c r="D630" s="2"/>
      <c r="E630" s="2"/>
      <c r="F630" s="2"/>
      <c r="G630" s="5"/>
      <c r="H630" s="5"/>
      <c r="I630" s="5"/>
      <c r="J630" s="5"/>
      <c r="K630" s="5"/>
      <c r="L630" s="5"/>
      <c r="M630" s="13"/>
    </row>
    <row r="631" spans="1:13">
      <c r="A631" s="2"/>
      <c r="B631" s="2"/>
      <c r="C631" s="2"/>
      <c r="D631" s="2"/>
      <c r="E631" s="2"/>
      <c r="F631" s="2"/>
      <c r="G631" s="5"/>
      <c r="H631" s="5"/>
      <c r="I631" s="5"/>
      <c r="J631" s="5"/>
      <c r="K631" s="5"/>
      <c r="L631" s="5"/>
      <c r="M631" s="13"/>
    </row>
    <row r="632" spans="1:13">
      <c r="A632" s="2"/>
      <c r="B632" s="2"/>
      <c r="C632" s="2"/>
      <c r="D632" s="2"/>
      <c r="E632" s="2"/>
      <c r="F632" s="2"/>
      <c r="G632" s="5"/>
      <c r="H632" s="5"/>
      <c r="I632" s="5"/>
      <c r="J632" s="5"/>
      <c r="K632" s="5"/>
      <c r="L632" s="5"/>
      <c r="M632" s="13"/>
    </row>
    <row r="633" spans="1:13">
      <c r="A633" s="2"/>
      <c r="B633" s="2"/>
      <c r="C633" s="2"/>
      <c r="D633" s="2"/>
      <c r="E633" s="2"/>
      <c r="F633" s="2"/>
      <c r="G633" s="5"/>
      <c r="H633" s="5"/>
      <c r="I633" s="5"/>
      <c r="J633" s="5"/>
      <c r="K633" s="5"/>
      <c r="L633" s="5"/>
      <c r="M633" s="13"/>
    </row>
    <row r="634" spans="1:13">
      <c r="A634" s="2"/>
      <c r="B634" s="2"/>
      <c r="C634" s="2"/>
      <c r="D634" s="2"/>
      <c r="E634" s="2"/>
      <c r="F634" s="2"/>
      <c r="G634" s="5"/>
      <c r="H634" s="5"/>
      <c r="I634" s="5"/>
      <c r="J634" s="5"/>
      <c r="K634" s="5"/>
      <c r="L634" s="5"/>
      <c r="M634" s="13"/>
    </row>
    <row r="635" spans="1:13">
      <c r="A635" s="2"/>
      <c r="B635" s="2"/>
      <c r="C635" s="2"/>
      <c r="D635" s="2"/>
      <c r="E635" s="2"/>
      <c r="F635" s="2"/>
      <c r="G635" s="5"/>
      <c r="H635" s="5"/>
      <c r="I635" s="5"/>
      <c r="J635" s="5"/>
      <c r="K635" s="5"/>
      <c r="L635" s="5"/>
      <c r="M635" s="13"/>
    </row>
    <row r="636" spans="1:13">
      <c r="A636" s="2"/>
      <c r="B636" s="2"/>
      <c r="C636" s="2"/>
      <c r="D636" s="2"/>
      <c r="E636" s="2"/>
      <c r="F636" s="2"/>
      <c r="G636" s="5"/>
      <c r="H636" s="5"/>
      <c r="I636" s="5"/>
      <c r="J636" s="5"/>
      <c r="K636" s="5"/>
      <c r="L636" s="5"/>
      <c r="M636" s="13"/>
    </row>
    <row r="637" spans="1:13">
      <c r="A637" s="2"/>
      <c r="B637" s="2"/>
      <c r="C637" s="2"/>
      <c r="D637" s="2"/>
      <c r="E637" s="2"/>
      <c r="F637" s="2"/>
      <c r="G637" s="5"/>
      <c r="H637" s="5"/>
      <c r="I637" s="5"/>
      <c r="J637" s="5"/>
      <c r="K637" s="5"/>
      <c r="L637" s="5"/>
      <c r="M637" s="13"/>
    </row>
    <row r="638" spans="1:13">
      <c r="A638" s="2"/>
      <c r="B638" s="2"/>
      <c r="C638" s="2"/>
      <c r="D638" s="2"/>
      <c r="E638" s="2"/>
      <c r="F638" s="2"/>
      <c r="G638" s="5"/>
      <c r="H638" s="5"/>
      <c r="I638" s="5"/>
      <c r="J638" s="5"/>
      <c r="K638" s="5"/>
      <c r="L638" s="5"/>
      <c r="M638" s="13"/>
    </row>
    <row r="639" spans="1:13">
      <c r="A639" s="2"/>
      <c r="B639" s="2"/>
      <c r="C639" s="2"/>
      <c r="D639" s="2"/>
      <c r="E639" s="2"/>
      <c r="F639" s="2"/>
      <c r="G639" s="5"/>
      <c r="H639" s="5"/>
      <c r="I639" s="5"/>
      <c r="J639" s="5"/>
      <c r="K639" s="5"/>
      <c r="L639" s="5"/>
      <c r="M639" s="13"/>
    </row>
    <row r="640" spans="1:13">
      <c r="A640" s="2"/>
      <c r="B640" s="2"/>
      <c r="C640" s="2"/>
      <c r="D640" s="2"/>
      <c r="E640" s="2"/>
      <c r="F640" s="2"/>
      <c r="G640" s="5"/>
      <c r="H640" s="5"/>
      <c r="I640" s="5"/>
      <c r="J640" s="5"/>
      <c r="K640" s="5"/>
      <c r="L640" s="5"/>
      <c r="M640" s="13"/>
    </row>
    <row r="641" spans="1:13">
      <c r="A641" s="2"/>
      <c r="B641" s="2"/>
      <c r="C641" s="2"/>
      <c r="D641" s="2"/>
      <c r="E641" s="2"/>
      <c r="F641" s="2"/>
      <c r="G641" s="5"/>
      <c r="H641" s="5"/>
      <c r="I641" s="5"/>
      <c r="J641" s="5"/>
      <c r="K641" s="5"/>
      <c r="L641" s="5"/>
      <c r="M641" s="13"/>
    </row>
    <row r="642" spans="1:13">
      <c r="A642" s="2"/>
      <c r="B642" s="2"/>
      <c r="C642" s="2"/>
      <c r="D642" s="2"/>
      <c r="E642" s="2"/>
      <c r="F642" s="2"/>
      <c r="G642" s="5"/>
      <c r="H642" s="5"/>
      <c r="I642" s="5"/>
      <c r="J642" s="5"/>
      <c r="K642" s="5"/>
      <c r="L642" s="5"/>
      <c r="M642" s="13"/>
    </row>
    <row r="643" spans="1:13">
      <c r="A643" s="2"/>
      <c r="B643" s="2"/>
      <c r="C643" s="2"/>
      <c r="D643" s="2"/>
      <c r="E643" s="2"/>
      <c r="F643" s="2"/>
      <c r="G643" s="5"/>
      <c r="H643" s="5"/>
      <c r="I643" s="5"/>
      <c r="J643" s="5"/>
      <c r="K643" s="5"/>
      <c r="L643" s="5"/>
      <c r="M643" s="13"/>
    </row>
    <row r="644" spans="1:13">
      <c r="A644" s="2"/>
      <c r="B644" s="2"/>
      <c r="C644" s="2"/>
      <c r="D644" s="2"/>
      <c r="E644" s="2"/>
      <c r="F644" s="2"/>
      <c r="G644" s="5"/>
      <c r="H644" s="5"/>
      <c r="I644" s="5"/>
      <c r="J644" s="5"/>
      <c r="K644" s="5"/>
      <c r="L644" s="5"/>
      <c r="M644" s="13"/>
    </row>
    <row r="645" spans="1:13">
      <c r="A645" s="2"/>
      <c r="B645" s="2"/>
      <c r="C645" s="2"/>
      <c r="D645" s="2"/>
      <c r="E645" s="2"/>
      <c r="F645" s="2"/>
      <c r="G645" s="5"/>
      <c r="H645" s="5"/>
      <c r="I645" s="5"/>
      <c r="J645" s="5"/>
      <c r="K645" s="5"/>
      <c r="L645" s="5"/>
      <c r="M645" s="13"/>
    </row>
    <row r="646" spans="1:13">
      <c r="A646" s="2"/>
      <c r="B646" s="2"/>
      <c r="C646" s="2"/>
      <c r="D646" s="2"/>
      <c r="E646" s="2"/>
      <c r="F646" s="2"/>
      <c r="G646" s="5"/>
      <c r="H646" s="5"/>
      <c r="I646" s="5"/>
      <c r="J646" s="5"/>
      <c r="K646" s="5"/>
      <c r="L646" s="5"/>
      <c r="M646" s="13"/>
    </row>
    <row r="647" spans="1:13">
      <c r="A647" s="2"/>
      <c r="B647" s="2"/>
      <c r="C647" s="2"/>
      <c r="D647" s="2"/>
      <c r="E647" s="2"/>
      <c r="F647" s="2"/>
      <c r="G647" s="5"/>
      <c r="H647" s="5"/>
      <c r="I647" s="5"/>
      <c r="J647" s="5"/>
      <c r="K647" s="5"/>
      <c r="L647" s="5"/>
      <c r="M647" s="13"/>
    </row>
    <row r="648" spans="1:13">
      <c r="A648" s="2"/>
      <c r="B648" s="2"/>
      <c r="C648" s="2"/>
      <c r="D648" s="2"/>
      <c r="E648" s="2"/>
      <c r="F648" s="2"/>
      <c r="G648" s="5"/>
      <c r="H648" s="5"/>
      <c r="I648" s="5"/>
      <c r="J648" s="5"/>
      <c r="K648" s="5"/>
      <c r="L648" s="5"/>
      <c r="M648" s="13"/>
    </row>
    <row r="649" spans="1:13">
      <c r="A649" s="2"/>
      <c r="B649" s="2"/>
      <c r="C649" s="2"/>
      <c r="D649" s="2"/>
      <c r="E649" s="2"/>
      <c r="F649" s="2"/>
      <c r="G649" s="5"/>
      <c r="H649" s="5"/>
      <c r="I649" s="5"/>
      <c r="J649" s="5"/>
      <c r="K649" s="5"/>
      <c r="L649" s="5"/>
      <c r="M649" s="13"/>
    </row>
    <row r="650" spans="1:13">
      <c r="A650" s="2"/>
      <c r="B650" s="2"/>
      <c r="C650" s="2"/>
      <c r="D650" s="2"/>
      <c r="E650" s="2"/>
      <c r="F650" s="2"/>
      <c r="G650" s="5"/>
      <c r="H650" s="5"/>
      <c r="I650" s="5"/>
      <c r="J650" s="5"/>
      <c r="K650" s="5"/>
      <c r="L650" s="5"/>
      <c r="M650" s="13"/>
    </row>
    <row r="651" spans="1:13">
      <c r="A651" s="2"/>
      <c r="B651" s="2"/>
      <c r="C651" s="2"/>
      <c r="D651" s="2"/>
      <c r="E651" s="2"/>
      <c r="F651" s="2"/>
      <c r="G651" s="5"/>
      <c r="H651" s="5"/>
      <c r="I651" s="5"/>
      <c r="J651" s="5"/>
      <c r="K651" s="5"/>
      <c r="L651" s="5"/>
      <c r="M651" s="13"/>
    </row>
    <row r="652" spans="1:13">
      <c r="A652" s="2"/>
      <c r="B652" s="2"/>
      <c r="C652" s="2"/>
      <c r="D652" s="2"/>
      <c r="E652" s="2"/>
      <c r="F652" s="2"/>
      <c r="G652" s="5"/>
      <c r="H652" s="5"/>
      <c r="I652" s="5"/>
      <c r="J652" s="5"/>
      <c r="K652" s="5"/>
      <c r="L652" s="5"/>
      <c r="M652" s="13"/>
    </row>
    <row r="653" spans="1:13">
      <c r="A653" s="2"/>
      <c r="B653" s="2"/>
      <c r="C653" s="2"/>
      <c r="D653" s="2"/>
      <c r="E653" s="2"/>
      <c r="F653" s="2"/>
      <c r="G653" s="5"/>
      <c r="H653" s="5"/>
      <c r="I653" s="5"/>
      <c r="J653" s="5"/>
      <c r="K653" s="5"/>
      <c r="L653" s="5"/>
      <c r="M653" s="13"/>
    </row>
    <row r="654" spans="1:13">
      <c r="A654" s="2"/>
      <c r="B654" s="2"/>
      <c r="C654" s="2"/>
      <c r="D654" s="2"/>
      <c r="E654" s="2"/>
      <c r="F654" s="2"/>
      <c r="G654" s="5"/>
      <c r="H654" s="5"/>
      <c r="I654" s="5"/>
      <c r="J654" s="5"/>
      <c r="K654" s="5"/>
      <c r="L654" s="5"/>
      <c r="M654" s="13"/>
    </row>
    <row r="655" spans="1:13">
      <c r="A655" s="2"/>
      <c r="B655" s="2"/>
      <c r="C655" s="2"/>
      <c r="D655" s="2"/>
      <c r="E655" s="2"/>
      <c r="F655" s="2"/>
      <c r="G655" s="5"/>
      <c r="H655" s="5"/>
      <c r="I655" s="5"/>
      <c r="J655" s="5"/>
      <c r="K655" s="5"/>
      <c r="L655" s="5"/>
      <c r="M655" s="13"/>
    </row>
    <row r="656" spans="1:13">
      <c r="A656" s="2"/>
      <c r="B656" s="2"/>
      <c r="C656" s="2"/>
      <c r="D656" s="2"/>
      <c r="E656" s="2"/>
      <c r="F656" s="2"/>
      <c r="G656" s="5"/>
      <c r="H656" s="5"/>
      <c r="I656" s="5"/>
      <c r="J656" s="5"/>
      <c r="K656" s="5"/>
      <c r="L656" s="5"/>
      <c r="M656" s="13"/>
    </row>
    <row r="657" spans="1:13">
      <c r="A657" s="2"/>
      <c r="B657" s="2"/>
      <c r="C657" s="2"/>
      <c r="D657" s="2"/>
      <c r="E657" s="2"/>
      <c r="F657" s="2"/>
      <c r="G657" s="5"/>
      <c r="H657" s="5"/>
      <c r="I657" s="5"/>
      <c r="J657" s="5"/>
      <c r="K657" s="5"/>
      <c r="L657" s="5"/>
      <c r="M657" s="13"/>
    </row>
    <row r="658" spans="1:13">
      <c r="A658" s="2"/>
      <c r="B658" s="2"/>
      <c r="C658" s="2"/>
      <c r="D658" s="2"/>
      <c r="E658" s="2"/>
      <c r="F658" s="2"/>
      <c r="G658" s="5"/>
      <c r="H658" s="5"/>
      <c r="I658" s="5"/>
      <c r="J658" s="5"/>
      <c r="K658" s="5"/>
      <c r="L658" s="5"/>
      <c r="M658" s="13"/>
    </row>
    <row r="659" spans="1:13">
      <c r="A659" s="2"/>
      <c r="B659" s="2"/>
      <c r="C659" s="2"/>
      <c r="D659" s="2"/>
      <c r="E659" s="2"/>
      <c r="F659" s="2"/>
      <c r="G659" s="5"/>
      <c r="H659" s="5"/>
      <c r="I659" s="5"/>
      <c r="J659" s="5"/>
      <c r="K659" s="5"/>
      <c r="L659" s="5"/>
      <c r="M659" s="13"/>
    </row>
    <row r="660" spans="1:13">
      <c r="A660" s="2"/>
      <c r="B660" s="2"/>
      <c r="C660" s="2"/>
      <c r="D660" s="2"/>
      <c r="E660" s="2"/>
      <c r="F660" s="2"/>
      <c r="G660" s="5"/>
      <c r="H660" s="5"/>
      <c r="I660" s="5"/>
      <c r="J660" s="5"/>
      <c r="K660" s="5"/>
      <c r="L660" s="5"/>
      <c r="M660" s="13"/>
    </row>
    <row r="661" spans="1:13">
      <c r="A661" s="2"/>
      <c r="B661" s="2"/>
      <c r="C661" s="2"/>
      <c r="D661" s="2"/>
      <c r="E661" s="2"/>
      <c r="F661" s="2"/>
      <c r="G661" s="5"/>
      <c r="H661" s="5"/>
      <c r="I661" s="5"/>
      <c r="J661" s="5"/>
      <c r="K661" s="5"/>
      <c r="L661" s="5"/>
      <c r="M661" s="13"/>
    </row>
    <row r="662" spans="1:13">
      <c r="A662" s="2"/>
      <c r="B662" s="2"/>
      <c r="C662" s="2"/>
      <c r="D662" s="2"/>
      <c r="E662" s="2"/>
      <c r="F662" s="2"/>
      <c r="G662" s="5"/>
      <c r="H662" s="5"/>
      <c r="I662" s="5"/>
      <c r="J662" s="5"/>
      <c r="K662" s="5"/>
      <c r="L662" s="5"/>
      <c r="M662" s="13"/>
    </row>
    <row r="663" spans="1:13">
      <c r="A663" s="2"/>
      <c r="B663" s="2"/>
      <c r="C663" s="2"/>
      <c r="D663" s="2"/>
      <c r="E663" s="2"/>
      <c r="F663" s="2"/>
      <c r="G663" s="5"/>
      <c r="H663" s="5"/>
      <c r="I663" s="5"/>
      <c r="J663" s="5"/>
      <c r="K663" s="5"/>
      <c r="L663" s="5"/>
      <c r="M663" s="13"/>
    </row>
    <row r="664" spans="1:13">
      <c r="A664" s="2"/>
      <c r="B664" s="2"/>
      <c r="C664" s="2"/>
      <c r="D664" s="2"/>
      <c r="E664" s="2"/>
      <c r="F664" s="2"/>
      <c r="G664" s="5"/>
      <c r="H664" s="5"/>
      <c r="I664" s="5"/>
      <c r="J664" s="5"/>
      <c r="K664" s="5"/>
      <c r="L664" s="5"/>
      <c r="M664" s="13"/>
    </row>
    <row r="665" spans="1:13">
      <c r="A665" s="2"/>
      <c r="B665" s="2"/>
      <c r="C665" s="2"/>
      <c r="D665" s="2"/>
      <c r="E665" s="2"/>
      <c r="F665" s="2"/>
      <c r="G665" s="5"/>
      <c r="H665" s="5"/>
      <c r="I665" s="5"/>
      <c r="J665" s="5"/>
      <c r="K665" s="5"/>
      <c r="L665" s="5"/>
      <c r="M665" s="13"/>
    </row>
    <row r="666" spans="1:13">
      <c r="A666" s="2"/>
      <c r="B666" s="2"/>
      <c r="C666" s="2"/>
      <c r="D666" s="2"/>
      <c r="E666" s="2"/>
      <c r="F666" s="2"/>
      <c r="G666" s="5"/>
      <c r="H666" s="5"/>
      <c r="I666" s="5"/>
      <c r="J666" s="5"/>
      <c r="K666" s="5"/>
      <c r="L666" s="5"/>
      <c r="M666" s="13"/>
    </row>
    <row r="667" spans="1:13">
      <c r="A667" s="2"/>
      <c r="B667" s="2"/>
      <c r="C667" s="2"/>
      <c r="D667" s="2"/>
      <c r="E667" s="2"/>
      <c r="F667" s="2"/>
      <c r="G667" s="5"/>
      <c r="H667" s="5"/>
      <c r="I667" s="5"/>
      <c r="J667" s="5"/>
      <c r="K667" s="5"/>
      <c r="L667" s="5"/>
      <c r="M667" s="13"/>
    </row>
    <row r="668" spans="1:13">
      <c r="A668" s="2"/>
      <c r="B668" s="2"/>
      <c r="C668" s="2"/>
      <c r="D668" s="2"/>
      <c r="E668" s="2"/>
      <c r="F668" s="2"/>
      <c r="G668" s="5"/>
      <c r="H668" s="5"/>
      <c r="I668" s="5"/>
      <c r="J668" s="5"/>
      <c r="K668" s="5"/>
      <c r="L668" s="5"/>
      <c r="M668" s="13"/>
    </row>
    <row r="669" spans="1:13">
      <c r="A669" s="2"/>
      <c r="B669" s="2"/>
      <c r="C669" s="2"/>
      <c r="D669" s="2"/>
      <c r="E669" s="2"/>
      <c r="F669" s="2"/>
      <c r="G669" s="5"/>
      <c r="H669" s="5"/>
      <c r="I669" s="5"/>
      <c r="J669" s="5"/>
      <c r="K669" s="5"/>
      <c r="L669" s="5"/>
      <c r="M669" s="13"/>
    </row>
    <row r="670" spans="1:13">
      <c r="A670" s="2"/>
      <c r="B670" s="2"/>
      <c r="C670" s="2"/>
      <c r="D670" s="2"/>
      <c r="E670" s="2"/>
      <c r="F670" s="2"/>
      <c r="G670" s="5"/>
      <c r="H670" s="5"/>
      <c r="I670" s="5"/>
      <c r="J670" s="5"/>
      <c r="K670" s="5"/>
      <c r="L670" s="5"/>
      <c r="M670" s="13"/>
    </row>
    <row r="671" spans="1:13">
      <c r="A671" s="2"/>
      <c r="B671" s="2"/>
      <c r="C671" s="2"/>
      <c r="D671" s="2"/>
      <c r="E671" s="2"/>
      <c r="F671" s="2"/>
      <c r="G671" s="5"/>
      <c r="H671" s="5"/>
      <c r="I671" s="5"/>
      <c r="J671" s="5"/>
      <c r="K671" s="5"/>
      <c r="L671" s="5"/>
      <c r="M671" s="13"/>
    </row>
    <row r="672" spans="1:13">
      <c r="A672" s="2"/>
      <c r="B672" s="2"/>
      <c r="C672" s="2"/>
      <c r="D672" s="2"/>
      <c r="E672" s="2"/>
      <c r="F672" s="2"/>
      <c r="G672" s="5"/>
      <c r="H672" s="5"/>
      <c r="I672" s="5"/>
      <c r="J672" s="5"/>
      <c r="K672" s="5"/>
      <c r="L672" s="5"/>
      <c r="M672" s="13"/>
    </row>
    <row r="673" spans="1:13">
      <c r="A673" s="2"/>
      <c r="B673" s="2"/>
      <c r="C673" s="2"/>
      <c r="D673" s="2"/>
      <c r="E673" s="2"/>
      <c r="F673" s="2"/>
      <c r="G673" s="5"/>
      <c r="H673" s="5"/>
      <c r="I673" s="5"/>
      <c r="J673" s="5"/>
      <c r="K673" s="5"/>
      <c r="L673" s="5"/>
      <c r="M673" s="13"/>
    </row>
    <row r="674" spans="1:13">
      <c r="A674" s="2"/>
      <c r="B674" s="2"/>
      <c r="C674" s="2"/>
      <c r="D674" s="2"/>
      <c r="E674" s="2"/>
      <c r="F674" s="2"/>
      <c r="G674" s="5"/>
      <c r="H674" s="5"/>
      <c r="I674" s="5"/>
      <c r="J674" s="5"/>
      <c r="K674" s="5"/>
      <c r="L674" s="5"/>
      <c r="M674" s="13"/>
    </row>
    <row r="675" spans="1:13">
      <c r="A675" s="2"/>
      <c r="B675" s="2"/>
      <c r="C675" s="2"/>
      <c r="D675" s="2"/>
      <c r="E675" s="2"/>
      <c r="F675" s="2"/>
      <c r="G675" s="5"/>
      <c r="H675" s="5"/>
      <c r="I675" s="5"/>
      <c r="J675" s="5"/>
      <c r="K675" s="5"/>
      <c r="L675" s="5"/>
      <c r="M675" s="13"/>
    </row>
    <row r="676" spans="1:13">
      <c r="A676" s="2"/>
      <c r="B676" s="2"/>
      <c r="C676" s="2"/>
      <c r="D676" s="2"/>
      <c r="E676" s="2"/>
      <c r="F676" s="2"/>
      <c r="G676" s="5"/>
      <c r="H676" s="5"/>
      <c r="I676" s="5"/>
      <c r="J676" s="5"/>
      <c r="K676" s="5"/>
      <c r="L676" s="5"/>
      <c r="M676" s="13"/>
    </row>
    <row r="677" spans="1:13">
      <c r="A677" s="2"/>
      <c r="B677" s="2"/>
      <c r="C677" s="2"/>
      <c r="D677" s="2"/>
      <c r="E677" s="2"/>
      <c r="F677" s="2"/>
      <c r="G677" s="5"/>
      <c r="H677" s="5"/>
      <c r="I677" s="5"/>
      <c r="J677" s="5"/>
      <c r="K677" s="5"/>
      <c r="L677" s="5"/>
      <c r="M677" s="13"/>
    </row>
    <row r="678" spans="1:13">
      <c r="A678" s="2"/>
      <c r="B678" s="2"/>
      <c r="C678" s="2"/>
      <c r="D678" s="2"/>
      <c r="E678" s="2"/>
      <c r="F678" s="2"/>
      <c r="G678" s="5"/>
      <c r="H678" s="5"/>
      <c r="I678" s="5"/>
      <c r="J678" s="5"/>
      <c r="K678" s="5"/>
      <c r="L678" s="5"/>
      <c r="M678" s="13"/>
    </row>
    <row r="679" spans="1:13">
      <c r="A679" s="2"/>
      <c r="B679" s="2"/>
      <c r="C679" s="2"/>
      <c r="D679" s="2"/>
      <c r="E679" s="2"/>
      <c r="F679" s="2"/>
      <c r="G679" s="5"/>
      <c r="H679" s="5"/>
      <c r="I679" s="5"/>
      <c r="J679" s="5"/>
      <c r="K679" s="5"/>
      <c r="L679" s="5"/>
      <c r="M679" s="13"/>
    </row>
    <row r="680" spans="1:13">
      <c r="A680" s="2"/>
      <c r="B680" s="2"/>
      <c r="C680" s="2"/>
      <c r="D680" s="2"/>
      <c r="E680" s="2"/>
      <c r="F680" s="2"/>
      <c r="G680" s="5"/>
      <c r="H680" s="5"/>
      <c r="I680" s="5"/>
      <c r="J680" s="5"/>
      <c r="K680" s="5"/>
      <c r="L680" s="5"/>
      <c r="M680" s="13"/>
    </row>
    <row r="681" spans="1:13">
      <c r="A681" s="2"/>
      <c r="B681" s="2"/>
      <c r="C681" s="2"/>
      <c r="D681" s="2"/>
      <c r="E681" s="2"/>
      <c r="F681" s="2"/>
      <c r="G681" s="5"/>
      <c r="H681" s="5"/>
      <c r="I681" s="5"/>
      <c r="J681" s="5"/>
      <c r="K681" s="5"/>
      <c r="L681" s="5"/>
      <c r="M681" s="13"/>
    </row>
    <row r="682" spans="1:13">
      <c r="A682" s="2"/>
      <c r="B682" s="2"/>
      <c r="C682" s="2"/>
      <c r="D682" s="2"/>
      <c r="E682" s="2"/>
      <c r="F682" s="2"/>
      <c r="G682" s="5"/>
      <c r="H682" s="5"/>
      <c r="I682" s="5"/>
      <c r="J682" s="5"/>
      <c r="K682" s="5"/>
      <c r="L682" s="5"/>
      <c r="M682" s="13"/>
    </row>
    <row r="683" spans="1:13">
      <c r="A683" s="2"/>
      <c r="B683" s="2"/>
      <c r="C683" s="2"/>
      <c r="D683" s="2"/>
      <c r="E683" s="2"/>
      <c r="F683" s="2"/>
      <c r="G683" s="5"/>
      <c r="H683" s="5"/>
      <c r="I683" s="5"/>
      <c r="J683" s="5"/>
      <c r="K683" s="5"/>
      <c r="L683" s="5"/>
      <c r="M683" s="13"/>
    </row>
    <row r="684" spans="1:13">
      <c r="A684" s="2"/>
      <c r="B684" s="2"/>
      <c r="C684" s="2"/>
      <c r="D684" s="2"/>
      <c r="E684" s="2"/>
      <c r="F684" s="2"/>
      <c r="G684" s="5"/>
      <c r="H684" s="5"/>
      <c r="I684" s="5"/>
      <c r="J684" s="5"/>
      <c r="K684" s="5"/>
      <c r="L684" s="5"/>
      <c r="M684" s="13"/>
    </row>
    <row r="685" spans="1:13">
      <c r="A685" s="2"/>
      <c r="B685" s="2"/>
      <c r="C685" s="2"/>
      <c r="D685" s="2"/>
      <c r="E685" s="2"/>
      <c r="F685" s="2"/>
      <c r="G685" s="5"/>
      <c r="H685" s="5"/>
      <c r="I685" s="5"/>
      <c r="J685" s="5"/>
      <c r="K685" s="5"/>
      <c r="L685" s="5"/>
      <c r="M685" s="13"/>
    </row>
    <row r="686" spans="1:13">
      <c r="A686" s="2"/>
      <c r="B686" s="2"/>
      <c r="C686" s="2"/>
      <c r="D686" s="2"/>
      <c r="E686" s="2"/>
      <c r="F686" s="2"/>
      <c r="G686" s="5"/>
      <c r="H686" s="5"/>
      <c r="I686" s="5"/>
      <c r="J686" s="5"/>
      <c r="K686" s="5"/>
      <c r="L686" s="5"/>
      <c r="M686" s="13"/>
    </row>
    <row r="687" spans="1:13">
      <c r="A687" s="2"/>
      <c r="B687" s="2"/>
      <c r="C687" s="2"/>
      <c r="D687" s="2"/>
      <c r="E687" s="2"/>
      <c r="F687" s="2"/>
      <c r="G687" s="5"/>
      <c r="H687" s="5"/>
      <c r="I687" s="5"/>
      <c r="J687" s="5"/>
      <c r="K687" s="5"/>
      <c r="L687" s="5"/>
      <c r="M687" s="13"/>
    </row>
    <row r="688" spans="1:13">
      <c r="A688" s="2"/>
      <c r="B688" s="2"/>
      <c r="C688" s="2"/>
      <c r="D688" s="2"/>
      <c r="E688" s="2"/>
      <c r="F688" s="2"/>
      <c r="G688" s="5"/>
      <c r="H688" s="5"/>
      <c r="I688" s="5"/>
      <c r="J688" s="5"/>
      <c r="K688" s="5"/>
      <c r="L688" s="5"/>
      <c r="M688" s="13"/>
    </row>
    <row r="689" spans="1:13">
      <c r="A689" s="2"/>
      <c r="B689" s="2"/>
      <c r="C689" s="2"/>
      <c r="D689" s="2"/>
      <c r="E689" s="2"/>
      <c r="F689" s="2"/>
      <c r="G689" s="5"/>
      <c r="H689" s="5"/>
      <c r="I689" s="5"/>
      <c r="J689" s="5"/>
      <c r="K689" s="5"/>
      <c r="L689" s="5"/>
      <c r="M689" s="13"/>
    </row>
    <row r="690" spans="1:13">
      <c r="A690" s="2"/>
      <c r="B690" s="2"/>
      <c r="C690" s="2"/>
      <c r="D690" s="2"/>
      <c r="E690" s="2"/>
      <c r="F690" s="2"/>
      <c r="G690" s="5"/>
      <c r="H690" s="5"/>
      <c r="I690" s="5"/>
      <c r="J690" s="5"/>
      <c r="K690" s="5"/>
      <c r="L690" s="5"/>
      <c r="M690" s="13"/>
    </row>
    <row r="691" spans="1:13">
      <c r="A691" s="2"/>
      <c r="B691" s="2"/>
      <c r="C691" s="2"/>
      <c r="D691" s="2"/>
      <c r="E691" s="2"/>
      <c r="F691" s="2"/>
      <c r="G691" s="5"/>
      <c r="H691" s="5"/>
      <c r="I691" s="5"/>
      <c r="J691" s="5"/>
      <c r="K691" s="5"/>
      <c r="L691" s="5"/>
      <c r="M691" s="13"/>
    </row>
    <row r="692" spans="1:13">
      <c r="A692" s="2"/>
      <c r="B692" s="2"/>
      <c r="C692" s="2"/>
      <c r="D692" s="2"/>
      <c r="E692" s="2"/>
      <c r="F692" s="2"/>
      <c r="G692" s="5"/>
      <c r="H692" s="5"/>
      <c r="I692" s="5"/>
      <c r="J692" s="5"/>
      <c r="K692" s="5"/>
      <c r="L692" s="5"/>
      <c r="M692" s="13"/>
    </row>
    <row r="693" spans="1:13">
      <c r="A693" s="2"/>
      <c r="B693" s="2"/>
      <c r="C693" s="2"/>
      <c r="D693" s="2"/>
      <c r="E693" s="2"/>
      <c r="F693" s="2"/>
      <c r="G693" s="5"/>
      <c r="H693" s="5"/>
      <c r="I693" s="5"/>
      <c r="J693" s="5"/>
      <c r="K693" s="5"/>
      <c r="L693" s="5"/>
      <c r="M693" s="13"/>
    </row>
    <row r="694" spans="1:13">
      <c r="A694" s="2"/>
      <c r="B694" s="2"/>
      <c r="C694" s="2"/>
      <c r="D694" s="2"/>
      <c r="E694" s="2"/>
      <c r="F694" s="2"/>
      <c r="G694" s="5"/>
      <c r="H694" s="5"/>
      <c r="I694" s="5"/>
      <c r="J694" s="5"/>
      <c r="K694" s="5"/>
      <c r="L694" s="5"/>
      <c r="M694" s="13"/>
    </row>
    <row r="695" spans="1:13">
      <c r="A695" s="2"/>
      <c r="B695" s="2"/>
      <c r="C695" s="2"/>
      <c r="D695" s="2"/>
      <c r="E695" s="2"/>
      <c r="F695" s="2"/>
      <c r="G695" s="5"/>
      <c r="H695" s="5"/>
      <c r="I695" s="5"/>
      <c r="J695" s="5"/>
      <c r="K695" s="5"/>
      <c r="L695" s="5"/>
      <c r="M695" s="13"/>
    </row>
    <row r="696" spans="1:13">
      <c r="A696" s="2"/>
      <c r="B696" s="2"/>
      <c r="C696" s="2"/>
      <c r="D696" s="2"/>
      <c r="E696" s="2"/>
      <c r="F696" s="2"/>
      <c r="G696" s="5"/>
      <c r="H696" s="5"/>
      <c r="I696" s="5"/>
      <c r="J696" s="5"/>
      <c r="K696" s="5"/>
      <c r="L696" s="5"/>
      <c r="M696" s="13"/>
    </row>
    <row r="697" spans="1:13">
      <c r="A697" s="2"/>
      <c r="B697" s="2"/>
      <c r="C697" s="2"/>
      <c r="D697" s="2"/>
      <c r="E697" s="2"/>
      <c r="F697" s="2"/>
      <c r="G697" s="5"/>
      <c r="H697" s="5"/>
      <c r="I697" s="5"/>
      <c r="J697" s="5"/>
      <c r="K697" s="5"/>
      <c r="L697" s="5"/>
      <c r="M697" s="13"/>
    </row>
    <row r="698" spans="1:13">
      <c r="A698" s="2"/>
      <c r="B698" s="2"/>
      <c r="C698" s="2"/>
      <c r="D698" s="2"/>
      <c r="E698" s="2"/>
      <c r="F698" s="2"/>
      <c r="G698" s="5"/>
      <c r="H698" s="5"/>
      <c r="I698" s="5"/>
      <c r="J698" s="5"/>
      <c r="K698" s="5"/>
      <c r="L698" s="5"/>
      <c r="M698" s="13"/>
    </row>
    <row r="699" spans="1:13">
      <c r="A699" s="2"/>
      <c r="B699" s="2"/>
      <c r="C699" s="2"/>
      <c r="D699" s="2"/>
      <c r="E699" s="2"/>
      <c r="F699" s="2"/>
      <c r="G699" s="5"/>
      <c r="H699" s="5"/>
      <c r="I699" s="5"/>
      <c r="J699" s="5"/>
      <c r="K699" s="5"/>
      <c r="L699" s="5"/>
      <c r="M699" s="13"/>
    </row>
    <row r="700" spans="1:13">
      <c r="A700" s="2"/>
      <c r="B700" s="2"/>
      <c r="C700" s="2"/>
      <c r="D700" s="2"/>
      <c r="E700" s="2"/>
      <c r="F700" s="2"/>
      <c r="G700" s="5"/>
      <c r="H700" s="5"/>
      <c r="I700" s="5"/>
      <c r="J700" s="5"/>
      <c r="K700" s="5"/>
      <c r="L700" s="5"/>
      <c r="M700" s="13"/>
    </row>
    <row r="701" spans="1:13">
      <c r="A701" s="2"/>
      <c r="B701" s="2"/>
      <c r="C701" s="2"/>
      <c r="D701" s="2"/>
      <c r="E701" s="2"/>
      <c r="F701" s="2"/>
      <c r="G701" s="5"/>
      <c r="H701" s="5"/>
      <c r="I701" s="5"/>
      <c r="J701" s="5"/>
      <c r="K701" s="5"/>
      <c r="L701" s="5"/>
      <c r="M701" s="13"/>
    </row>
    <row r="702" spans="1:13">
      <c r="A702" s="2"/>
      <c r="B702" s="2"/>
      <c r="C702" s="2"/>
      <c r="D702" s="2"/>
      <c r="E702" s="2"/>
      <c r="F702" s="2"/>
      <c r="G702" s="5"/>
      <c r="H702" s="5"/>
      <c r="I702" s="5"/>
      <c r="J702" s="5"/>
      <c r="K702" s="5"/>
      <c r="L702" s="5"/>
      <c r="M702" s="13"/>
    </row>
    <row r="703" spans="1:13">
      <c r="A703" s="2"/>
      <c r="B703" s="2"/>
      <c r="C703" s="2"/>
      <c r="D703" s="2"/>
      <c r="E703" s="2"/>
      <c r="F703" s="2"/>
      <c r="G703" s="5"/>
      <c r="H703" s="5"/>
      <c r="I703" s="5"/>
      <c r="J703" s="5"/>
      <c r="K703" s="5"/>
      <c r="L703" s="5"/>
      <c r="M703" s="13"/>
    </row>
    <row r="704" spans="1:13">
      <c r="A704" s="2"/>
      <c r="B704" s="2"/>
      <c r="C704" s="2"/>
      <c r="D704" s="2"/>
      <c r="E704" s="2"/>
      <c r="F704" s="2"/>
      <c r="G704" s="5"/>
      <c r="H704" s="5"/>
      <c r="I704" s="5"/>
      <c r="J704" s="5"/>
      <c r="K704" s="5"/>
      <c r="L704" s="5"/>
      <c r="M704" s="13"/>
    </row>
    <row r="705" spans="1:13">
      <c r="A705" s="2"/>
      <c r="B705" s="2"/>
      <c r="C705" s="2"/>
      <c r="D705" s="2"/>
      <c r="E705" s="2"/>
      <c r="F705" s="2"/>
      <c r="G705" s="5"/>
      <c r="H705" s="5"/>
      <c r="I705" s="5"/>
      <c r="J705" s="5"/>
      <c r="K705" s="5"/>
      <c r="L705" s="5"/>
      <c r="M705" s="13"/>
    </row>
    <row r="706" spans="1:13">
      <c r="A706" s="2"/>
      <c r="B706" s="2"/>
      <c r="C706" s="2"/>
      <c r="D706" s="2"/>
      <c r="E706" s="2"/>
      <c r="F706" s="2"/>
      <c r="G706" s="5"/>
      <c r="H706" s="5"/>
      <c r="I706" s="5"/>
      <c r="J706" s="5"/>
      <c r="K706" s="5"/>
      <c r="L706" s="5"/>
      <c r="M706" s="13"/>
    </row>
    <row r="707" spans="1:13">
      <c r="A707" s="2"/>
      <c r="B707" s="2"/>
      <c r="C707" s="2"/>
      <c r="D707" s="2"/>
      <c r="E707" s="2"/>
      <c r="F707" s="2"/>
      <c r="G707" s="5"/>
      <c r="H707" s="5"/>
      <c r="I707" s="5"/>
      <c r="J707" s="5"/>
      <c r="K707" s="5"/>
      <c r="L707" s="5"/>
      <c r="M707" s="13"/>
    </row>
    <row r="708" spans="1:13">
      <c r="A708" s="2"/>
      <c r="B708" s="2"/>
      <c r="C708" s="2"/>
      <c r="D708" s="2"/>
      <c r="E708" s="2"/>
      <c r="F708" s="2"/>
      <c r="G708" s="5"/>
      <c r="H708" s="5"/>
      <c r="I708" s="5"/>
      <c r="J708" s="5"/>
      <c r="K708" s="5"/>
      <c r="L708" s="5"/>
      <c r="M708" s="13"/>
    </row>
    <row r="709" spans="1:13">
      <c r="A709" s="2"/>
      <c r="B709" s="2"/>
      <c r="C709" s="2"/>
      <c r="D709" s="2"/>
      <c r="E709" s="2"/>
      <c r="F709" s="2"/>
      <c r="G709" s="5"/>
      <c r="H709" s="5"/>
      <c r="I709" s="5"/>
      <c r="J709" s="5"/>
      <c r="K709" s="5"/>
      <c r="L709" s="5"/>
      <c r="M709" s="13"/>
    </row>
    <row r="710" spans="1:13">
      <c r="A710" s="2"/>
      <c r="B710" s="2"/>
      <c r="C710" s="2"/>
      <c r="D710" s="2"/>
      <c r="E710" s="2"/>
      <c r="F710" s="2"/>
      <c r="G710" s="5"/>
      <c r="H710" s="5"/>
      <c r="I710" s="5"/>
      <c r="J710" s="5"/>
      <c r="K710" s="5"/>
      <c r="L710" s="5"/>
      <c r="M710" s="13"/>
    </row>
    <row r="711" spans="1:13">
      <c r="A711" s="2"/>
      <c r="B711" s="2"/>
      <c r="C711" s="2"/>
      <c r="D711" s="2"/>
      <c r="E711" s="2"/>
      <c r="F711" s="2"/>
      <c r="G711" s="5"/>
      <c r="H711" s="5"/>
      <c r="I711" s="5"/>
      <c r="J711" s="5"/>
      <c r="K711" s="5"/>
      <c r="L711" s="5"/>
      <c r="M711" s="13"/>
    </row>
    <row r="712" spans="1:13">
      <c r="A712" s="2"/>
      <c r="B712" s="2"/>
      <c r="C712" s="2"/>
      <c r="D712" s="2"/>
      <c r="E712" s="2"/>
      <c r="F712" s="2"/>
      <c r="G712" s="5"/>
      <c r="H712" s="5"/>
      <c r="I712" s="5"/>
      <c r="J712" s="5"/>
      <c r="K712" s="5"/>
      <c r="L712" s="5"/>
      <c r="M712" s="13"/>
    </row>
    <row r="713" spans="1:13">
      <c r="A713" s="2"/>
      <c r="B713" s="2"/>
      <c r="C713" s="2"/>
      <c r="D713" s="2"/>
      <c r="E713" s="2"/>
      <c r="F713" s="2"/>
      <c r="G713" s="5"/>
      <c r="H713" s="5"/>
      <c r="I713" s="5"/>
      <c r="J713" s="5"/>
      <c r="K713" s="5"/>
      <c r="L713" s="5"/>
      <c r="M713" s="13"/>
    </row>
    <row r="714" spans="1:13">
      <c r="A714" s="2"/>
      <c r="B714" s="2"/>
      <c r="C714" s="2"/>
      <c r="D714" s="2"/>
      <c r="E714" s="2"/>
      <c r="F714" s="2"/>
      <c r="G714" s="5"/>
      <c r="H714" s="5"/>
      <c r="I714" s="5"/>
      <c r="J714" s="5"/>
      <c r="K714" s="5"/>
      <c r="L714" s="5"/>
      <c r="M714" s="13"/>
    </row>
    <row r="715" spans="1:13">
      <c r="A715" s="2"/>
      <c r="B715" s="2"/>
      <c r="C715" s="2"/>
      <c r="D715" s="2"/>
      <c r="E715" s="2"/>
      <c r="F715" s="2"/>
      <c r="G715" s="5"/>
      <c r="H715" s="5"/>
      <c r="I715" s="5"/>
      <c r="J715" s="5"/>
      <c r="K715" s="5"/>
      <c r="L715" s="5"/>
      <c r="M715" s="13"/>
    </row>
    <row r="716" spans="1:13">
      <c r="A716" s="2"/>
      <c r="B716" s="2"/>
      <c r="C716" s="2"/>
      <c r="D716" s="2"/>
      <c r="E716" s="2"/>
      <c r="F716" s="2"/>
      <c r="G716" s="5"/>
      <c r="H716" s="5"/>
      <c r="I716" s="5"/>
      <c r="J716" s="5"/>
      <c r="K716" s="5"/>
      <c r="L716" s="5"/>
      <c r="M716" s="13"/>
    </row>
    <row r="717" spans="1:13">
      <c r="A717" s="2"/>
      <c r="B717" s="2"/>
      <c r="C717" s="2"/>
      <c r="D717" s="2"/>
      <c r="E717" s="2"/>
      <c r="F717" s="2"/>
      <c r="G717" s="5"/>
      <c r="H717" s="5"/>
      <c r="I717" s="5"/>
      <c r="J717" s="5"/>
      <c r="K717" s="5"/>
      <c r="L717" s="5"/>
      <c r="M717" s="13"/>
    </row>
    <row r="718" spans="1:13">
      <c r="A718" s="2"/>
      <c r="B718" s="2"/>
      <c r="C718" s="2"/>
      <c r="D718" s="2"/>
      <c r="E718" s="2"/>
      <c r="F718" s="2"/>
      <c r="G718" s="5"/>
      <c r="H718" s="5"/>
      <c r="I718" s="5"/>
      <c r="J718" s="5"/>
      <c r="K718" s="5"/>
      <c r="L718" s="5"/>
      <c r="M718" s="13"/>
    </row>
    <row r="719" spans="1:13">
      <c r="A719" s="2"/>
      <c r="B719" s="2"/>
      <c r="C719" s="2"/>
      <c r="D719" s="2"/>
      <c r="E719" s="2"/>
      <c r="F719" s="2"/>
      <c r="G719" s="5"/>
      <c r="H719" s="5"/>
      <c r="I719" s="5"/>
      <c r="J719" s="5"/>
      <c r="K719" s="5"/>
      <c r="L719" s="5"/>
      <c r="M719" s="13"/>
    </row>
    <row r="720" spans="1:13">
      <c r="A720" s="2"/>
      <c r="B720" s="2"/>
      <c r="C720" s="2"/>
      <c r="D720" s="2"/>
      <c r="E720" s="2"/>
      <c r="F720" s="2"/>
      <c r="G720" s="5"/>
      <c r="H720" s="5"/>
      <c r="I720" s="5"/>
      <c r="J720" s="5"/>
      <c r="K720" s="5"/>
      <c r="L720" s="5"/>
      <c r="M720" s="13"/>
    </row>
    <row r="721" spans="1:13">
      <c r="A721" s="2"/>
      <c r="B721" s="2"/>
      <c r="C721" s="2"/>
      <c r="D721" s="2"/>
      <c r="E721" s="2"/>
      <c r="F721" s="2"/>
      <c r="G721" s="5"/>
      <c r="H721" s="5"/>
      <c r="I721" s="5"/>
      <c r="J721" s="5"/>
      <c r="K721" s="5"/>
      <c r="L721" s="5"/>
      <c r="M721" s="13"/>
    </row>
    <row r="722" spans="1:13">
      <c r="A722" s="2"/>
      <c r="B722" s="2"/>
      <c r="C722" s="2"/>
      <c r="D722" s="2"/>
      <c r="E722" s="2"/>
      <c r="F722" s="2"/>
      <c r="G722" s="5"/>
      <c r="H722" s="5"/>
      <c r="I722" s="5"/>
      <c r="J722" s="5"/>
      <c r="K722" s="5"/>
      <c r="L722" s="5"/>
      <c r="M722" s="13"/>
    </row>
    <row r="723" spans="1:13">
      <c r="A723" s="2"/>
      <c r="B723" s="2"/>
      <c r="C723" s="2"/>
      <c r="D723" s="2"/>
      <c r="E723" s="2"/>
      <c r="F723" s="2"/>
      <c r="G723" s="5"/>
      <c r="H723" s="5"/>
      <c r="I723" s="5"/>
      <c r="J723" s="5"/>
      <c r="K723" s="5"/>
      <c r="L723" s="5"/>
      <c r="M723" s="13"/>
    </row>
    <row r="724" spans="1:13">
      <c r="A724" s="2"/>
      <c r="B724" s="2"/>
      <c r="C724" s="2"/>
      <c r="D724" s="2"/>
      <c r="E724" s="2"/>
      <c r="F724" s="2"/>
      <c r="G724" s="5"/>
      <c r="H724" s="5"/>
      <c r="I724" s="5"/>
      <c r="J724" s="5"/>
      <c r="K724" s="5"/>
      <c r="L724" s="5"/>
      <c r="M724" s="13"/>
    </row>
    <row r="725" spans="1:13">
      <c r="A725" s="2"/>
      <c r="B725" s="2"/>
      <c r="C725" s="2"/>
      <c r="D725" s="2"/>
      <c r="E725" s="2"/>
      <c r="F725" s="2"/>
      <c r="G725" s="5"/>
      <c r="H725" s="5"/>
      <c r="I725" s="5"/>
      <c r="J725" s="5"/>
      <c r="K725" s="5"/>
      <c r="L725" s="5"/>
      <c r="M725" s="13"/>
    </row>
    <row r="726" spans="1:13">
      <c r="A726" s="2"/>
      <c r="B726" s="2"/>
      <c r="C726" s="2"/>
      <c r="D726" s="2"/>
      <c r="E726" s="2"/>
      <c r="F726" s="2"/>
      <c r="G726" s="5"/>
      <c r="H726" s="5"/>
      <c r="I726" s="5"/>
      <c r="J726" s="5"/>
      <c r="K726" s="5"/>
      <c r="L726" s="5"/>
      <c r="M726" s="13"/>
    </row>
    <row r="727" spans="1:13">
      <c r="A727" s="2"/>
      <c r="B727" s="2"/>
      <c r="C727" s="2"/>
      <c r="D727" s="2"/>
      <c r="E727" s="2"/>
      <c r="F727" s="2"/>
      <c r="G727" s="5"/>
      <c r="H727" s="5"/>
      <c r="I727" s="5"/>
      <c r="J727" s="5"/>
      <c r="K727" s="5"/>
      <c r="L727" s="5"/>
      <c r="M727" s="13"/>
    </row>
    <row r="728" spans="1:13">
      <c r="A728" s="2"/>
      <c r="B728" s="2"/>
      <c r="C728" s="2"/>
      <c r="D728" s="2"/>
      <c r="E728" s="2"/>
      <c r="F728" s="2"/>
      <c r="G728" s="5"/>
      <c r="H728" s="5"/>
      <c r="I728" s="5"/>
      <c r="J728" s="5"/>
      <c r="K728" s="5"/>
      <c r="L728" s="5"/>
      <c r="M728" s="13"/>
    </row>
    <row r="729" spans="1:13">
      <c r="A729" s="2"/>
      <c r="B729" s="2"/>
      <c r="C729" s="2"/>
      <c r="D729" s="2"/>
      <c r="E729" s="2"/>
      <c r="F729" s="2"/>
      <c r="G729" s="5"/>
      <c r="H729" s="5"/>
      <c r="I729" s="5"/>
      <c r="J729" s="5"/>
      <c r="K729" s="5"/>
      <c r="L729" s="5"/>
      <c r="M729" s="13"/>
    </row>
    <row r="730" spans="1:13">
      <c r="A730" s="2"/>
      <c r="B730" s="2"/>
      <c r="C730" s="2"/>
      <c r="D730" s="2"/>
      <c r="E730" s="2"/>
      <c r="F730" s="2"/>
      <c r="G730" s="5"/>
      <c r="H730" s="5"/>
      <c r="I730" s="5"/>
      <c r="J730" s="5"/>
      <c r="K730" s="5"/>
      <c r="L730" s="5"/>
      <c r="M730" s="13"/>
    </row>
    <row r="731" spans="1:13">
      <c r="A731" s="2"/>
      <c r="B731" s="2"/>
      <c r="C731" s="2"/>
      <c r="D731" s="2"/>
      <c r="E731" s="2"/>
      <c r="F731" s="2"/>
      <c r="G731" s="5"/>
      <c r="H731" s="5"/>
      <c r="I731" s="5"/>
      <c r="J731" s="5"/>
      <c r="K731" s="5"/>
      <c r="L731" s="5"/>
      <c r="M731" s="13"/>
    </row>
    <row r="732" spans="1:13">
      <c r="A732" s="2"/>
      <c r="B732" s="2"/>
      <c r="C732" s="2"/>
      <c r="D732" s="2"/>
      <c r="E732" s="2"/>
      <c r="F732" s="2"/>
      <c r="G732" s="5"/>
      <c r="H732" s="5"/>
      <c r="I732" s="5"/>
      <c r="J732" s="5"/>
      <c r="K732" s="5"/>
      <c r="L732" s="5"/>
      <c r="M732" s="13"/>
    </row>
    <row r="733" spans="1:13">
      <c r="A733" s="2"/>
      <c r="B733" s="2"/>
      <c r="C733" s="2"/>
      <c r="D733" s="2"/>
      <c r="E733" s="2"/>
      <c r="F733" s="2"/>
      <c r="G733" s="5"/>
      <c r="H733" s="5"/>
      <c r="I733" s="5"/>
      <c r="J733" s="5"/>
      <c r="K733" s="5"/>
      <c r="L733" s="5"/>
      <c r="M733" s="13"/>
    </row>
    <row r="734" spans="1:13">
      <c r="A734" s="2"/>
      <c r="B734" s="2"/>
      <c r="C734" s="2"/>
      <c r="D734" s="2"/>
      <c r="E734" s="2"/>
      <c r="F734" s="2"/>
      <c r="G734" s="5"/>
      <c r="H734" s="5"/>
      <c r="I734" s="5"/>
      <c r="J734" s="5"/>
      <c r="K734" s="5"/>
      <c r="L734" s="5"/>
      <c r="M734" s="13"/>
    </row>
    <row r="735" spans="1:13">
      <c r="A735" s="2"/>
      <c r="B735" s="2"/>
      <c r="C735" s="2"/>
      <c r="D735" s="2"/>
      <c r="E735" s="2"/>
      <c r="F735" s="2"/>
      <c r="G735" s="5"/>
      <c r="H735" s="5"/>
      <c r="I735" s="5"/>
      <c r="J735" s="5"/>
      <c r="K735" s="5"/>
      <c r="L735" s="5"/>
      <c r="M735" s="13"/>
    </row>
    <row r="736" spans="1:13">
      <c r="A736" s="2"/>
      <c r="B736" s="2"/>
      <c r="C736" s="2"/>
      <c r="D736" s="2"/>
      <c r="E736" s="2"/>
      <c r="F736" s="2"/>
      <c r="G736" s="5"/>
      <c r="H736" s="5"/>
      <c r="I736" s="5"/>
      <c r="J736" s="5"/>
      <c r="K736" s="5"/>
      <c r="L736" s="5"/>
      <c r="M736" s="13"/>
    </row>
    <row r="737" spans="1:13">
      <c r="A737" s="2"/>
      <c r="B737" s="2"/>
      <c r="C737" s="2"/>
      <c r="D737" s="2"/>
      <c r="E737" s="2"/>
      <c r="F737" s="2"/>
      <c r="G737" s="5"/>
      <c r="H737" s="5"/>
      <c r="I737" s="5"/>
      <c r="J737" s="5"/>
      <c r="K737" s="5"/>
      <c r="L737" s="5"/>
      <c r="M737" s="13"/>
    </row>
    <row r="738" spans="1:13">
      <c r="A738" s="2"/>
      <c r="B738" s="2"/>
      <c r="C738" s="2"/>
      <c r="D738" s="2"/>
      <c r="E738" s="2"/>
      <c r="F738" s="2"/>
      <c r="G738" s="5"/>
      <c r="H738" s="5"/>
      <c r="I738" s="5"/>
      <c r="J738" s="5"/>
      <c r="K738" s="5"/>
      <c r="L738" s="5"/>
      <c r="M738" s="13"/>
    </row>
    <row r="739" spans="1:13">
      <c r="A739" s="2"/>
      <c r="B739" s="2"/>
      <c r="C739" s="2"/>
      <c r="D739" s="2"/>
      <c r="E739" s="2"/>
      <c r="F739" s="2"/>
      <c r="G739" s="5"/>
      <c r="H739" s="5"/>
      <c r="I739" s="5"/>
      <c r="J739" s="5"/>
      <c r="K739" s="5"/>
      <c r="L739" s="5"/>
      <c r="M739" s="13"/>
    </row>
    <row r="740" spans="1:13">
      <c r="A740" s="2"/>
      <c r="B740" s="2"/>
      <c r="C740" s="2"/>
      <c r="D740" s="2"/>
      <c r="E740" s="2"/>
      <c r="F740" s="2"/>
      <c r="G740" s="5"/>
      <c r="H740" s="5"/>
      <c r="I740" s="5"/>
      <c r="J740" s="5"/>
      <c r="K740" s="5"/>
      <c r="L740" s="5"/>
      <c r="M740" s="13"/>
    </row>
    <row r="741" spans="1:13">
      <c r="A741" s="2"/>
      <c r="B741" s="2"/>
      <c r="C741" s="2"/>
      <c r="D741" s="2"/>
      <c r="E741" s="2"/>
      <c r="F741" s="2"/>
      <c r="G741" s="5"/>
      <c r="H741" s="5"/>
      <c r="I741" s="5"/>
      <c r="J741" s="5"/>
      <c r="K741" s="5"/>
      <c r="L741" s="5"/>
      <c r="M741" s="13"/>
    </row>
    <row r="742" spans="1:13">
      <c r="A742" s="2"/>
      <c r="B742" s="2"/>
      <c r="C742" s="2"/>
      <c r="D742" s="2"/>
      <c r="E742" s="2"/>
      <c r="F742" s="2"/>
      <c r="G742" s="5"/>
      <c r="H742" s="5"/>
      <c r="I742" s="5"/>
      <c r="J742" s="5"/>
      <c r="K742" s="5"/>
      <c r="L742" s="5"/>
      <c r="M742" s="13"/>
    </row>
    <row r="743" spans="1:13">
      <c r="A743" s="2"/>
      <c r="B743" s="2"/>
      <c r="C743" s="2"/>
      <c r="D743" s="2"/>
      <c r="E743" s="2"/>
      <c r="F743" s="2"/>
      <c r="G743" s="5"/>
      <c r="H743" s="5"/>
      <c r="I743" s="5"/>
      <c r="J743" s="5"/>
      <c r="K743" s="5"/>
      <c r="L743" s="5"/>
      <c r="M743" s="13"/>
    </row>
    <row r="744" spans="1:13">
      <c r="A744" s="2"/>
      <c r="B744" s="2"/>
      <c r="C744" s="2"/>
      <c r="D744" s="2"/>
      <c r="E744" s="2"/>
      <c r="F744" s="2"/>
      <c r="G744" s="5"/>
      <c r="H744" s="5"/>
      <c r="I744" s="5"/>
      <c r="J744" s="5"/>
      <c r="K744" s="5"/>
      <c r="L744" s="5"/>
      <c r="M744" s="13"/>
    </row>
    <row r="745" spans="1:13">
      <c r="A745" s="2"/>
      <c r="B745" s="2"/>
      <c r="C745" s="2"/>
      <c r="D745" s="2"/>
      <c r="E745" s="2"/>
      <c r="F745" s="2"/>
      <c r="G745" s="5"/>
      <c r="H745" s="5"/>
      <c r="I745" s="5"/>
      <c r="J745" s="5"/>
      <c r="K745" s="5"/>
      <c r="L745" s="5"/>
      <c r="M745" s="13"/>
    </row>
    <row r="746" spans="1:13">
      <c r="A746" s="2"/>
      <c r="B746" s="2"/>
      <c r="C746" s="2"/>
      <c r="D746" s="2"/>
      <c r="E746" s="2"/>
      <c r="F746" s="2"/>
      <c r="G746" s="5"/>
      <c r="H746" s="5"/>
      <c r="I746" s="5"/>
      <c r="J746" s="5"/>
      <c r="K746" s="5"/>
      <c r="L746" s="5"/>
      <c r="M746" s="13"/>
    </row>
    <row r="747" spans="1:13">
      <c r="A747" s="2"/>
      <c r="B747" s="2"/>
      <c r="C747" s="2"/>
      <c r="D747" s="2"/>
      <c r="E747" s="2"/>
      <c r="F747" s="2"/>
      <c r="G747" s="5"/>
      <c r="H747" s="5"/>
      <c r="I747" s="5"/>
      <c r="J747" s="5"/>
      <c r="K747" s="5"/>
      <c r="L747" s="5"/>
      <c r="M747" s="13"/>
    </row>
    <row r="748" spans="1:13">
      <c r="A748" s="2"/>
      <c r="B748" s="2"/>
      <c r="C748" s="2"/>
      <c r="D748" s="2"/>
      <c r="E748" s="2"/>
      <c r="F748" s="2"/>
      <c r="G748" s="5"/>
      <c r="H748" s="5"/>
      <c r="I748" s="5"/>
      <c r="J748" s="5"/>
      <c r="K748" s="5"/>
      <c r="L748" s="5"/>
      <c r="M748" s="13"/>
    </row>
    <row r="749" spans="1:13">
      <c r="A749" s="2"/>
      <c r="B749" s="2"/>
      <c r="C749" s="2"/>
      <c r="D749" s="2"/>
      <c r="E749" s="2"/>
      <c r="F749" s="2"/>
      <c r="G749" s="5"/>
      <c r="H749" s="5"/>
      <c r="I749" s="5"/>
      <c r="J749" s="5"/>
      <c r="K749" s="5"/>
      <c r="L749" s="5"/>
      <c r="M749" s="13"/>
    </row>
    <row r="750" spans="1:13">
      <c r="A750" s="2"/>
      <c r="B750" s="2"/>
      <c r="C750" s="2"/>
      <c r="D750" s="2"/>
      <c r="E750" s="2"/>
      <c r="F750" s="2"/>
      <c r="G750" s="5"/>
      <c r="H750" s="5"/>
      <c r="I750" s="5"/>
      <c r="J750" s="5"/>
      <c r="K750" s="5"/>
      <c r="L750" s="5"/>
      <c r="M750" s="13"/>
    </row>
    <row r="751" spans="1:13">
      <c r="A751" s="2"/>
      <c r="B751" s="2"/>
      <c r="C751" s="2"/>
      <c r="D751" s="2"/>
      <c r="E751" s="2"/>
      <c r="F751" s="2"/>
      <c r="G751" s="5"/>
      <c r="H751" s="5"/>
      <c r="I751" s="5"/>
      <c r="J751" s="5"/>
      <c r="K751" s="5"/>
      <c r="L751" s="5"/>
      <c r="M751" s="13"/>
    </row>
    <row r="752" spans="1:13">
      <c r="A752" s="2"/>
      <c r="B752" s="2"/>
      <c r="C752" s="2"/>
      <c r="D752" s="2"/>
      <c r="E752" s="2"/>
      <c r="F752" s="2"/>
      <c r="G752" s="5"/>
      <c r="H752" s="5"/>
      <c r="I752" s="5"/>
      <c r="J752" s="5"/>
      <c r="K752" s="5"/>
      <c r="L752" s="5"/>
      <c r="M752" s="13"/>
    </row>
    <row r="753" spans="1:13">
      <c r="A753" s="2"/>
      <c r="B753" s="2"/>
      <c r="C753" s="2"/>
      <c r="D753" s="2"/>
      <c r="E753" s="2"/>
      <c r="F753" s="2"/>
      <c r="G753" s="5"/>
      <c r="H753" s="5"/>
      <c r="I753" s="5"/>
      <c r="J753" s="5"/>
      <c r="K753" s="5"/>
      <c r="L753" s="5"/>
      <c r="M753" s="13"/>
    </row>
    <row r="754" spans="1:13">
      <c r="A754" s="2"/>
      <c r="B754" s="2"/>
      <c r="C754" s="2"/>
      <c r="D754" s="2"/>
      <c r="E754" s="2"/>
      <c r="F754" s="2"/>
      <c r="G754" s="5"/>
      <c r="H754" s="5"/>
      <c r="I754" s="5"/>
      <c r="J754" s="5"/>
      <c r="K754" s="5"/>
      <c r="L754" s="5"/>
      <c r="M754" s="13"/>
    </row>
    <row r="755" spans="1:13">
      <c r="A755" s="2"/>
      <c r="B755" s="2"/>
      <c r="C755" s="2"/>
      <c r="D755" s="2"/>
      <c r="E755" s="2"/>
      <c r="F755" s="2"/>
      <c r="G755" s="5"/>
      <c r="H755" s="5"/>
      <c r="I755" s="5"/>
      <c r="J755" s="5"/>
      <c r="K755" s="5"/>
      <c r="L755" s="5"/>
      <c r="M755" s="13"/>
    </row>
    <row r="756" spans="1:13">
      <c r="A756" s="2"/>
      <c r="B756" s="2"/>
      <c r="C756" s="2"/>
      <c r="D756" s="2"/>
      <c r="E756" s="2"/>
      <c r="F756" s="2"/>
      <c r="G756" s="5"/>
      <c r="H756" s="5"/>
      <c r="I756" s="5"/>
      <c r="J756" s="5"/>
      <c r="K756" s="5"/>
      <c r="L756" s="5"/>
      <c r="M756" s="13"/>
    </row>
    <row r="757" spans="1:13">
      <c r="A757" s="2"/>
      <c r="B757" s="2"/>
      <c r="C757" s="2"/>
      <c r="D757" s="2"/>
      <c r="E757" s="2"/>
      <c r="F757" s="2"/>
      <c r="G757" s="5"/>
      <c r="H757" s="5"/>
      <c r="I757" s="5"/>
      <c r="J757" s="5"/>
      <c r="K757" s="5"/>
      <c r="L757" s="5"/>
      <c r="M757" s="13"/>
    </row>
    <row r="758" spans="1:13">
      <c r="A758" s="2"/>
      <c r="B758" s="2"/>
      <c r="C758" s="2"/>
      <c r="D758" s="2"/>
      <c r="E758" s="2"/>
      <c r="F758" s="2"/>
      <c r="G758" s="5"/>
      <c r="H758" s="5"/>
      <c r="I758" s="5"/>
      <c r="J758" s="5"/>
      <c r="K758" s="5"/>
      <c r="L758" s="5"/>
      <c r="M758" s="13"/>
    </row>
    <row r="759" spans="1:13">
      <c r="A759" s="2"/>
      <c r="B759" s="2"/>
      <c r="C759" s="2"/>
      <c r="D759" s="2"/>
      <c r="E759" s="2"/>
      <c r="F759" s="2"/>
      <c r="G759" s="5"/>
      <c r="H759" s="5"/>
      <c r="I759" s="5"/>
      <c r="J759" s="5"/>
      <c r="K759" s="5"/>
      <c r="L759" s="5"/>
      <c r="M759" s="13"/>
    </row>
    <row r="760" spans="1:13">
      <c r="A760" s="2"/>
      <c r="B760" s="2"/>
      <c r="C760" s="2"/>
      <c r="D760" s="2"/>
      <c r="E760" s="2"/>
      <c r="F760" s="2"/>
      <c r="G760" s="5"/>
      <c r="H760" s="5"/>
      <c r="I760" s="5"/>
      <c r="J760" s="5"/>
      <c r="K760" s="5"/>
      <c r="L760" s="5"/>
      <c r="M760" s="13"/>
    </row>
    <row r="761" spans="1:13">
      <c r="A761" s="2"/>
      <c r="B761" s="2"/>
      <c r="C761" s="2"/>
      <c r="D761" s="2"/>
      <c r="E761" s="2"/>
      <c r="F761" s="2"/>
      <c r="G761" s="5"/>
      <c r="H761" s="5"/>
      <c r="I761" s="5"/>
      <c r="J761" s="5"/>
      <c r="K761" s="5"/>
      <c r="L761" s="5"/>
      <c r="M761" s="13"/>
    </row>
    <row r="762" spans="1:13">
      <c r="A762" s="2"/>
      <c r="B762" s="2"/>
      <c r="C762" s="2"/>
      <c r="D762" s="2"/>
      <c r="E762" s="2"/>
      <c r="F762" s="2"/>
      <c r="G762" s="5"/>
      <c r="H762" s="5"/>
      <c r="I762" s="5"/>
      <c r="J762" s="5"/>
      <c r="K762" s="5"/>
      <c r="L762" s="5"/>
      <c r="M762" s="13"/>
    </row>
    <row r="763" spans="1:13">
      <c r="A763" s="2"/>
      <c r="B763" s="2"/>
      <c r="C763" s="2"/>
      <c r="D763" s="2"/>
      <c r="E763" s="2"/>
      <c r="F763" s="2"/>
      <c r="G763" s="5"/>
      <c r="H763" s="5"/>
      <c r="I763" s="5"/>
      <c r="J763" s="5"/>
      <c r="K763" s="5"/>
      <c r="L763" s="5"/>
      <c r="M763" s="13"/>
    </row>
    <row r="764" spans="1:13">
      <c r="A764" s="2"/>
      <c r="B764" s="2"/>
      <c r="C764" s="2"/>
      <c r="D764" s="2"/>
      <c r="E764" s="2"/>
      <c r="F764" s="2"/>
      <c r="G764" s="5"/>
      <c r="H764" s="5"/>
      <c r="I764" s="5"/>
      <c r="J764" s="5"/>
      <c r="K764" s="5"/>
      <c r="L764" s="5"/>
      <c r="M764" s="13"/>
    </row>
    <row r="765" spans="1:13">
      <c r="A765" s="2"/>
      <c r="B765" s="2"/>
      <c r="C765" s="2"/>
      <c r="D765" s="2"/>
      <c r="E765" s="2"/>
      <c r="F765" s="2"/>
      <c r="G765" s="5"/>
      <c r="H765" s="5"/>
      <c r="I765" s="5"/>
      <c r="J765" s="5"/>
      <c r="K765" s="5"/>
      <c r="L765" s="5"/>
      <c r="M765" s="13"/>
    </row>
    <row r="766" spans="1:13">
      <c r="A766" s="2"/>
      <c r="B766" s="2"/>
      <c r="C766" s="2"/>
      <c r="D766" s="2"/>
      <c r="E766" s="2"/>
      <c r="F766" s="2"/>
      <c r="G766" s="5"/>
      <c r="H766" s="5"/>
      <c r="I766" s="5"/>
      <c r="J766" s="5"/>
      <c r="K766" s="5"/>
      <c r="L766" s="5"/>
      <c r="M766" s="13"/>
    </row>
    <row r="767" spans="1:13">
      <c r="A767" s="2"/>
      <c r="B767" s="2"/>
      <c r="C767" s="2"/>
      <c r="D767" s="2"/>
      <c r="E767" s="2"/>
      <c r="F767" s="2"/>
      <c r="G767" s="5"/>
      <c r="H767" s="5"/>
      <c r="I767" s="5"/>
      <c r="J767" s="5"/>
      <c r="K767" s="5"/>
      <c r="L767" s="5"/>
      <c r="M767" s="13"/>
    </row>
    <row r="768" spans="1:13">
      <c r="A768" s="2"/>
      <c r="B768" s="2"/>
      <c r="C768" s="2"/>
      <c r="D768" s="2"/>
      <c r="E768" s="2"/>
      <c r="F768" s="2"/>
      <c r="G768" s="5"/>
      <c r="H768" s="5"/>
      <c r="I768" s="5"/>
      <c r="J768" s="5"/>
      <c r="K768" s="5"/>
      <c r="L768" s="5"/>
      <c r="M768" s="13"/>
    </row>
    <row r="769" spans="1:13">
      <c r="A769" s="2"/>
      <c r="B769" s="2"/>
      <c r="C769" s="2"/>
      <c r="D769" s="2"/>
      <c r="E769" s="2"/>
      <c r="F769" s="2"/>
      <c r="G769" s="5"/>
      <c r="H769" s="5"/>
      <c r="I769" s="5"/>
      <c r="J769" s="5"/>
      <c r="K769" s="5"/>
      <c r="L769" s="5"/>
      <c r="M769" s="13"/>
    </row>
    <row r="770" spans="1:13">
      <c r="A770" s="2"/>
      <c r="B770" s="2"/>
      <c r="C770" s="2"/>
      <c r="D770" s="2"/>
      <c r="E770" s="2"/>
      <c r="F770" s="2"/>
      <c r="G770" s="5"/>
      <c r="H770" s="5"/>
      <c r="I770" s="5"/>
      <c r="J770" s="5"/>
      <c r="K770" s="5"/>
      <c r="L770" s="5"/>
      <c r="M770" s="13"/>
    </row>
    <row r="771" spans="1:13">
      <c r="A771" s="2"/>
      <c r="B771" s="2"/>
      <c r="C771" s="2"/>
      <c r="D771" s="2"/>
      <c r="E771" s="2"/>
      <c r="F771" s="2"/>
      <c r="G771" s="5"/>
      <c r="H771" s="5"/>
      <c r="I771" s="5"/>
      <c r="J771" s="5"/>
      <c r="K771" s="5"/>
      <c r="L771" s="5"/>
      <c r="M771" s="13"/>
    </row>
    <row r="772" spans="1:13">
      <c r="A772" s="2"/>
      <c r="B772" s="2"/>
      <c r="C772" s="2"/>
      <c r="D772" s="2"/>
      <c r="E772" s="2"/>
      <c r="F772" s="2"/>
      <c r="G772" s="5"/>
      <c r="H772" s="5"/>
      <c r="I772" s="5"/>
      <c r="J772" s="5"/>
      <c r="K772" s="5"/>
      <c r="L772" s="5"/>
      <c r="M772" s="13"/>
    </row>
    <row r="773" spans="1:13">
      <c r="A773" s="2"/>
      <c r="B773" s="2"/>
      <c r="C773" s="2"/>
      <c r="D773" s="2"/>
      <c r="E773" s="2"/>
      <c r="F773" s="2"/>
      <c r="G773" s="5"/>
      <c r="H773" s="5"/>
      <c r="I773" s="5"/>
      <c r="J773" s="5"/>
      <c r="K773" s="5"/>
      <c r="L773" s="5"/>
      <c r="M773" s="13"/>
    </row>
    <row r="774" spans="1:13">
      <c r="A774" s="2"/>
      <c r="B774" s="2"/>
      <c r="C774" s="2"/>
      <c r="D774" s="2"/>
      <c r="E774" s="2"/>
      <c r="F774" s="2"/>
      <c r="G774" s="5"/>
      <c r="H774" s="5"/>
      <c r="I774" s="5"/>
      <c r="J774" s="5"/>
      <c r="K774" s="5"/>
      <c r="L774" s="5"/>
      <c r="M774" s="13"/>
    </row>
    <row r="775" spans="1:13">
      <c r="A775" s="2"/>
      <c r="B775" s="2"/>
      <c r="C775" s="2"/>
      <c r="D775" s="2"/>
      <c r="E775" s="2"/>
      <c r="F775" s="2"/>
      <c r="G775" s="5"/>
      <c r="H775" s="5"/>
      <c r="I775" s="5"/>
      <c r="J775" s="5"/>
      <c r="K775" s="5"/>
      <c r="L775" s="5"/>
      <c r="M775" s="13"/>
    </row>
    <row r="776" spans="1:13">
      <c r="A776" s="2"/>
      <c r="B776" s="2"/>
      <c r="C776" s="2"/>
      <c r="D776" s="2"/>
      <c r="E776" s="2"/>
      <c r="F776" s="2"/>
      <c r="G776" s="5"/>
      <c r="H776" s="5"/>
      <c r="I776" s="5"/>
      <c r="J776" s="5"/>
      <c r="K776" s="5"/>
      <c r="L776" s="5"/>
      <c r="M776" s="13"/>
    </row>
    <row r="777" spans="1:13">
      <c r="A777" s="2"/>
      <c r="B777" s="2"/>
      <c r="C777" s="2"/>
      <c r="D777" s="2"/>
      <c r="E777" s="2"/>
      <c r="F777" s="2"/>
      <c r="G777" s="5"/>
      <c r="H777" s="5"/>
      <c r="I777" s="5"/>
      <c r="J777" s="5"/>
      <c r="K777" s="5"/>
      <c r="L777" s="5"/>
      <c r="M777" s="13"/>
    </row>
    <row r="778" spans="1:13">
      <c r="A778" s="2"/>
      <c r="B778" s="2"/>
      <c r="C778" s="2"/>
      <c r="D778" s="2"/>
      <c r="E778" s="2"/>
      <c r="F778" s="2"/>
      <c r="G778" s="5"/>
      <c r="H778" s="5"/>
      <c r="I778" s="5"/>
      <c r="J778" s="5"/>
      <c r="K778" s="5"/>
      <c r="L778" s="5"/>
      <c r="M778" s="13"/>
    </row>
    <row r="779" spans="1:13">
      <c r="A779" s="2"/>
      <c r="B779" s="2"/>
      <c r="C779" s="2"/>
      <c r="D779" s="2"/>
      <c r="E779" s="2"/>
      <c r="F779" s="2"/>
      <c r="G779" s="5"/>
      <c r="H779" s="5"/>
      <c r="I779" s="5"/>
      <c r="J779" s="5"/>
      <c r="K779" s="5"/>
      <c r="L779" s="5"/>
      <c r="M779" s="13"/>
    </row>
    <row r="780" spans="1:13">
      <c r="A780" s="2"/>
      <c r="B780" s="2"/>
      <c r="C780" s="2"/>
      <c r="D780" s="2"/>
      <c r="E780" s="2"/>
      <c r="F780" s="2"/>
      <c r="G780" s="5"/>
      <c r="H780" s="5"/>
      <c r="I780" s="5"/>
      <c r="J780" s="5"/>
      <c r="K780" s="5"/>
      <c r="L780" s="5"/>
      <c r="M780" s="13"/>
    </row>
    <row r="781" spans="1:13">
      <c r="A781" s="2"/>
      <c r="B781" s="2"/>
      <c r="C781" s="2"/>
      <c r="D781" s="2"/>
      <c r="E781" s="2"/>
      <c r="F781" s="2"/>
      <c r="G781" s="5"/>
      <c r="H781" s="5"/>
      <c r="I781" s="5"/>
      <c r="J781" s="5"/>
      <c r="K781" s="5"/>
      <c r="L781" s="5"/>
      <c r="M781" s="13"/>
    </row>
    <row r="782" spans="1:13">
      <c r="A782" s="2"/>
      <c r="B782" s="2"/>
      <c r="C782" s="2"/>
      <c r="D782" s="2"/>
      <c r="E782" s="2"/>
      <c r="F782" s="2"/>
      <c r="G782" s="5"/>
      <c r="H782" s="5"/>
      <c r="I782" s="5"/>
      <c r="J782" s="5"/>
      <c r="K782" s="5"/>
      <c r="L782" s="5"/>
      <c r="M782" s="13"/>
    </row>
    <row r="783" spans="1:13">
      <c r="A783" s="2"/>
      <c r="B783" s="2"/>
      <c r="C783" s="2"/>
      <c r="D783" s="2"/>
      <c r="E783" s="2"/>
      <c r="F783" s="2"/>
      <c r="G783" s="5"/>
      <c r="H783" s="5"/>
      <c r="I783" s="5"/>
      <c r="J783" s="5"/>
      <c r="K783" s="5"/>
      <c r="L783" s="5"/>
      <c r="M783" s="13"/>
    </row>
    <row r="784" spans="1:13">
      <c r="A784" s="2"/>
      <c r="B784" s="2"/>
      <c r="C784" s="2"/>
      <c r="D784" s="2"/>
      <c r="E784" s="2"/>
      <c r="F784" s="2"/>
      <c r="G784" s="5"/>
      <c r="H784" s="5"/>
      <c r="I784" s="5"/>
      <c r="J784" s="5"/>
      <c r="K784" s="5"/>
      <c r="L784" s="5"/>
      <c r="M784" s="13"/>
    </row>
    <row r="785" spans="1:13">
      <c r="A785" s="2"/>
      <c r="B785" s="2"/>
      <c r="C785" s="2"/>
      <c r="D785" s="2"/>
      <c r="E785" s="2"/>
      <c r="F785" s="2"/>
      <c r="G785" s="5"/>
      <c r="H785" s="5"/>
      <c r="I785" s="5"/>
      <c r="J785" s="5"/>
      <c r="K785" s="5"/>
      <c r="L785" s="5"/>
      <c r="M785" s="13"/>
    </row>
    <row r="786" spans="1:13">
      <c r="A786" s="2"/>
      <c r="B786" s="2"/>
      <c r="C786" s="2"/>
      <c r="D786" s="2"/>
      <c r="E786" s="2"/>
      <c r="F786" s="2"/>
      <c r="G786" s="5"/>
      <c r="H786" s="5"/>
      <c r="I786" s="5"/>
      <c r="J786" s="5"/>
      <c r="K786" s="5"/>
      <c r="L786" s="5"/>
      <c r="M786" s="13"/>
    </row>
    <row r="787" spans="1:13">
      <c r="A787" s="2"/>
      <c r="B787" s="2"/>
      <c r="C787" s="2"/>
      <c r="D787" s="2"/>
      <c r="E787" s="2"/>
      <c r="F787" s="2"/>
      <c r="G787" s="5"/>
      <c r="H787" s="5"/>
      <c r="I787" s="5"/>
      <c r="J787" s="5"/>
      <c r="K787" s="5"/>
      <c r="L787" s="5"/>
      <c r="M787" s="13"/>
    </row>
    <row r="788" spans="1:13">
      <c r="A788" s="2"/>
      <c r="B788" s="2"/>
      <c r="C788" s="2"/>
      <c r="D788" s="2"/>
      <c r="E788" s="2"/>
      <c r="F788" s="2"/>
      <c r="G788" s="5"/>
      <c r="H788" s="5"/>
      <c r="I788" s="5"/>
      <c r="J788" s="5"/>
      <c r="K788" s="5"/>
      <c r="L788" s="5"/>
      <c r="M788" s="13"/>
    </row>
    <row r="789" spans="1:13">
      <c r="A789" s="2"/>
      <c r="B789" s="2"/>
      <c r="C789" s="2"/>
      <c r="D789" s="2"/>
      <c r="E789" s="2"/>
      <c r="F789" s="2"/>
      <c r="G789" s="5"/>
      <c r="H789" s="5"/>
      <c r="I789" s="5"/>
      <c r="J789" s="5"/>
      <c r="K789" s="5"/>
      <c r="L789" s="5"/>
      <c r="M789" s="13"/>
    </row>
    <row r="790" spans="1:13">
      <c r="A790" s="2"/>
      <c r="B790" s="2"/>
      <c r="C790" s="2"/>
      <c r="D790" s="2"/>
      <c r="E790" s="2"/>
      <c r="F790" s="2"/>
      <c r="G790" s="5"/>
      <c r="H790" s="5"/>
      <c r="I790" s="5"/>
      <c r="J790" s="5"/>
      <c r="K790" s="5"/>
      <c r="L790" s="5"/>
      <c r="M790" s="13"/>
    </row>
    <row r="791" spans="1:13">
      <c r="A791" s="2"/>
      <c r="B791" s="2"/>
      <c r="C791" s="2"/>
      <c r="D791" s="2"/>
      <c r="E791" s="2"/>
      <c r="F791" s="2"/>
      <c r="G791" s="5"/>
      <c r="H791" s="5"/>
      <c r="I791" s="5"/>
      <c r="J791" s="5"/>
      <c r="K791" s="5"/>
      <c r="L791" s="5"/>
      <c r="M791" s="13"/>
    </row>
    <row r="792" spans="1:13">
      <c r="A792" s="2"/>
      <c r="B792" s="2"/>
      <c r="C792" s="2"/>
      <c r="D792" s="2"/>
      <c r="E792" s="2"/>
      <c r="F792" s="2"/>
      <c r="G792" s="5"/>
      <c r="H792" s="5"/>
      <c r="I792" s="5"/>
      <c r="J792" s="5"/>
      <c r="K792" s="5"/>
      <c r="L792" s="5"/>
      <c r="M792" s="13"/>
    </row>
    <row r="793" spans="1:13">
      <c r="A793" s="2"/>
      <c r="B793" s="2"/>
      <c r="C793" s="2"/>
      <c r="D793" s="2"/>
      <c r="E793" s="2"/>
      <c r="F793" s="2"/>
      <c r="G793" s="5"/>
      <c r="H793" s="5"/>
      <c r="I793" s="5"/>
      <c r="J793" s="5"/>
      <c r="K793" s="5"/>
      <c r="L793" s="5"/>
      <c r="M793" s="13"/>
    </row>
    <row r="794" spans="1:13">
      <c r="A794" s="2"/>
      <c r="B794" s="2"/>
      <c r="C794" s="2"/>
      <c r="D794" s="2"/>
      <c r="E794" s="2"/>
      <c r="F794" s="2"/>
      <c r="G794" s="5"/>
      <c r="H794" s="5"/>
      <c r="I794" s="5"/>
      <c r="J794" s="5"/>
      <c r="K794" s="5"/>
      <c r="L794" s="5"/>
      <c r="M794" s="13"/>
    </row>
    <row r="795" spans="1:13">
      <c r="A795" s="2"/>
      <c r="B795" s="2"/>
      <c r="C795" s="2"/>
      <c r="D795" s="2"/>
      <c r="E795" s="2"/>
      <c r="F795" s="2"/>
      <c r="G795" s="5"/>
      <c r="H795" s="5"/>
      <c r="I795" s="5"/>
      <c r="J795" s="5"/>
      <c r="K795" s="5"/>
      <c r="L795" s="5"/>
      <c r="M795" s="13"/>
    </row>
    <row r="796" spans="1:13">
      <c r="A796" s="2"/>
      <c r="B796" s="2"/>
      <c r="C796" s="2"/>
      <c r="D796" s="2"/>
      <c r="E796" s="2"/>
      <c r="F796" s="2"/>
      <c r="G796" s="5"/>
      <c r="H796" s="5"/>
      <c r="I796" s="5"/>
      <c r="J796" s="5"/>
      <c r="K796" s="5"/>
      <c r="L796" s="5"/>
      <c r="M796" s="13"/>
    </row>
    <row r="797" spans="1:13">
      <c r="A797" s="2"/>
      <c r="B797" s="2"/>
      <c r="C797" s="2"/>
      <c r="D797" s="2"/>
      <c r="E797" s="2"/>
      <c r="F797" s="2"/>
      <c r="G797" s="5"/>
      <c r="H797" s="5"/>
      <c r="I797" s="5"/>
      <c r="J797" s="5"/>
      <c r="K797" s="5"/>
      <c r="L797" s="5"/>
      <c r="M797" s="13"/>
    </row>
    <row r="798" spans="1:13">
      <c r="A798" s="2"/>
      <c r="B798" s="2"/>
      <c r="C798" s="2"/>
      <c r="D798" s="2"/>
      <c r="E798" s="2"/>
      <c r="F798" s="2"/>
      <c r="G798" s="5"/>
      <c r="H798" s="5"/>
      <c r="I798" s="5"/>
      <c r="J798" s="5"/>
      <c r="K798" s="5"/>
      <c r="L798" s="5"/>
      <c r="M798" s="13"/>
    </row>
    <row r="799" spans="1:13">
      <c r="A799" s="2"/>
      <c r="B799" s="2"/>
      <c r="C799" s="2"/>
      <c r="D799" s="2"/>
      <c r="E799" s="2"/>
      <c r="F799" s="2"/>
      <c r="G799" s="5"/>
      <c r="H799" s="5"/>
      <c r="I799" s="5"/>
      <c r="J799" s="5"/>
      <c r="K799" s="5"/>
      <c r="L799" s="5"/>
      <c r="M799" s="13"/>
    </row>
    <row r="800" spans="1:13">
      <c r="A800" s="2"/>
      <c r="B800" s="2"/>
      <c r="C800" s="2"/>
      <c r="D800" s="2"/>
      <c r="E800" s="2"/>
      <c r="F800" s="2"/>
      <c r="G800" s="5"/>
      <c r="H800" s="5"/>
      <c r="I800" s="5"/>
      <c r="J800" s="5"/>
      <c r="K800" s="5"/>
      <c r="L800" s="5"/>
      <c r="M800" s="13"/>
    </row>
    <row r="801" spans="1:13">
      <c r="A801" s="2"/>
      <c r="B801" s="2"/>
      <c r="C801" s="2"/>
      <c r="D801" s="2"/>
      <c r="E801" s="2"/>
      <c r="F801" s="2"/>
      <c r="G801" s="5"/>
      <c r="H801" s="5"/>
      <c r="I801" s="5"/>
      <c r="J801" s="5"/>
      <c r="K801" s="5"/>
      <c r="L801" s="5"/>
      <c r="M801" s="13"/>
    </row>
    <row r="802" spans="1:13">
      <c r="A802" s="2"/>
      <c r="B802" s="2"/>
      <c r="C802" s="2"/>
      <c r="D802" s="2"/>
      <c r="E802" s="2"/>
      <c r="F802" s="2"/>
      <c r="G802" s="5"/>
      <c r="H802" s="5"/>
      <c r="I802" s="5"/>
      <c r="J802" s="5"/>
      <c r="K802" s="5"/>
      <c r="L802" s="5"/>
      <c r="M802" s="13"/>
    </row>
    <row r="803" spans="1:13">
      <c r="A803" s="2"/>
      <c r="B803" s="2"/>
      <c r="C803" s="2"/>
      <c r="D803" s="2"/>
      <c r="E803" s="2"/>
      <c r="F803" s="2"/>
      <c r="G803" s="5"/>
      <c r="H803" s="5"/>
      <c r="I803" s="5"/>
      <c r="J803" s="5"/>
      <c r="K803" s="5"/>
      <c r="L803" s="5"/>
      <c r="M803" s="13"/>
    </row>
    <row r="804" spans="1:13">
      <c r="A804" s="2"/>
      <c r="B804" s="2"/>
      <c r="C804" s="2"/>
      <c r="D804" s="2"/>
      <c r="E804" s="2"/>
      <c r="F804" s="2"/>
      <c r="G804" s="5"/>
      <c r="H804" s="5"/>
      <c r="I804" s="5"/>
      <c r="J804" s="5"/>
      <c r="K804" s="5"/>
      <c r="L804" s="5"/>
      <c r="M804" s="13"/>
    </row>
    <row r="805" spans="1:13">
      <c r="A805" s="2"/>
      <c r="B805" s="2"/>
      <c r="C805" s="2"/>
      <c r="D805" s="2"/>
      <c r="E805" s="2"/>
      <c r="F805" s="2"/>
      <c r="G805" s="5"/>
      <c r="H805" s="5"/>
      <c r="I805" s="5"/>
      <c r="J805" s="5"/>
      <c r="K805" s="5"/>
      <c r="L805" s="5"/>
      <c r="M805" s="13"/>
    </row>
    <row r="806" spans="1:13">
      <c r="A806" s="2"/>
      <c r="B806" s="2"/>
      <c r="C806" s="2"/>
      <c r="D806" s="2"/>
      <c r="E806" s="2"/>
      <c r="F806" s="2"/>
      <c r="G806" s="5"/>
      <c r="H806" s="5"/>
      <c r="I806" s="5"/>
      <c r="J806" s="5"/>
      <c r="K806" s="5"/>
      <c r="L806" s="5"/>
      <c r="M806" s="13"/>
    </row>
    <row r="807" spans="1:13">
      <c r="A807" s="2"/>
      <c r="B807" s="2"/>
      <c r="C807" s="2"/>
      <c r="D807" s="2"/>
      <c r="E807" s="2"/>
      <c r="F807" s="2"/>
      <c r="G807" s="5"/>
      <c r="H807" s="5"/>
      <c r="I807" s="5"/>
      <c r="J807" s="5"/>
      <c r="K807" s="5"/>
      <c r="L807" s="5"/>
      <c r="M807" s="13"/>
    </row>
    <row r="808" spans="1:13">
      <c r="A808" s="2"/>
      <c r="B808" s="2"/>
      <c r="C808" s="2"/>
      <c r="D808" s="2"/>
      <c r="E808" s="2"/>
      <c r="F808" s="2"/>
      <c r="G808" s="5"/>
      <c r="H808" s="5"/>
      <c r="I808" s="5"/>
      <c r="J808" s="5"/>
      <c r="K808" s="5"/>
      <c r="L808" s="5"/>
      <c r="M808" s="13"/>
    </row>
    <row r="809" spans="1:13">
      <c r="A809" s="2"/>
      <c r="B809" s="2"/>
      <c r="C809" s="2"/>
      <c r="D809" s="2"/>
      <c r="E809" s="2"/>
      <c r="F809" s="2"/>
      <c r="G809" s="5"/>
      <c r="H809" s="5"/>
      <c r="I809" s="5"/>
      <c r="J809" s="5"/>
      <c r="K809" s="5"/>
      <c r="L809" s="5"/>
      <c r="M809" s="13"/>
    </row>
    <row r="810" spans="1:13">
      <c r="A810" s="2"/>
      <c r="B810" s="2"/>
      <c r="C810" s="2"/>
      <c r="D810" s="2"/>
      <c r="E810" s="2"/>
      <c r="F810" s="2"/>
      <c r="G810" s="5"/>
      <c r="H810" s="5"/>
      <c r="I810" s="5"/>
      <c r="J810" s="5"/>
      <c r="K810" s="5"/>
      <c r="L810" s="5"/>
      <c r="M810" s="13"/>
    </row>
    <row r="811" spans="1:13">
      <c r="A811" s="2"/>
      <c r="B811" s="2"/>
      <c r="C811" s="2"/>
      <c r="D811" s="2"/>
      <c r="E811" s="2"/>
      <c r="F811" s="2"/>
      <c r="G811" s="5"/>
      <c r="H811" s="5"/>
      <c r="I811" s="5"/>
      <c r="J811" s="5"/>
      <c r="K811" s="5"/>
      <c r="L811" s="5"/>
      <c r="M811" s="13"/>
    </row>
    <row r="812" spans="1:13">
      <c r="A812" s="2"/>
      <c r="B812" s="2"/>
      <c r="C812" s="2"/>
      <c r="D812" s="2"/>
      <c r="E812" s="2"/>
      <c r="F812" s="2"/>
      <c r="G812" s="5"/>
      <c r="H812" s="5"/>
      <c r="I812" s="5"/>
      <c r="J812" s="5"/>
      <c r="K812" s="5"/>
      <c r="L812" s="5"/>
      <c r="M812" s="13"/>
    </row>
    <row r="813" spans="1:13">
      <c r="A813" s="2"/>
      <c r="B813" s="2"/>
      <c r="C813" s="2"/>
      <c r="D813" s="2"/>
      <c r="E813" s="2"/>
      <c r="F813" s="2"/>
      <c r="G813" s="5"/>
      <c r="H813" s="5"/>
      <c r="I813" s="5"/>
      <c r="J813" s="5"/>
      <c r="K813" s="5"/>
      <c r="L813" s="5"/>
      <c r="M813" s="13"/>
    </row>
    <row r="814" spans="1:13">
      <c r="A814" s="2"/>
      <c r="B814" s="2"/>
      <c r="C814" s="2"/>
      <c r="D814" s="2"/>
      <c r="E814" s="2"/>
      <c r="F814" s="2"/>
      <c r="G814" s="5"/>
      <c r="H814" s="5"/>
      <c r="I814" s="5"/>
      <c r="J814" s="5"/>
      <c r="K814" s="5"/>
      <c r="L814" s="5"/>
      <c r="M814" s="13"/>
    </row>
    <row r="815" spans="1:13">
      <c r="A815" s="2"/>
      <c r="B815" s="2"/>
      <c r="C815" s="2"/>
      <c r="D815" s="2"/>
      <c r="E815" s="2"/>
      <c r="F815" s="2"/>
      <c r="G815" s="5"/>
      <c r="H815" s="5"/>
      <c r="I815" s="5"/>
      <c r="J815" s="5"/>
      <c r="K815" s="5"/>
      <c r="L815" s="5"/>
      <c r="M815" s="13"/>
    </row>
    <row r="816" spans="1:13">
      <c r="A816" s="2"/>
      <c r="B816" s="2"/>
      <c r="C816" s="2"/>
      <c r="D816" s="2"/>
      <c r="E816" s="2"/>
      <c r="F816" s="2"/>
      <c r="G816" s="5"/>
      <c r="H816" s="5"/>
      <c r="I816" s="5"/>
      <c r="J816" s="5"/>
      <c r="K816" s="5"/>
      <c r="L816" s="5"/>
      <c r="M816" s="13"/>
    </row>
    <row r="817" spans="1:13">
      <c r="A817" s="2"/>
      <c r="B817" s="2"/>
      <c r="C817" s="2"/>
      <c r="D817" s="2"/>
      <c r="E817" s="2"/>
      <c r="F817" s="2"/>
      <c r="G817" s="5"/>
      <c r="H817" s="5"/>
      <c r="I817" s="5"/>
      <c r="J817" s="5"/>
      <c r="K817" s="5"/>
      <c r="L817" s="5"/>
      <c r="M817" s="13"/>
    </row>
    <row r="818" spans="1:13">
      <c r="A818" s="2"/>
      <c r="B818" s="2"/>
      <c r="C818" s="2"/>
      <c r="D818" s="2"/>
      <c r="E818" s="2"/>
      <c r="F818" s="2"/>
      <c r="G818" s="5"/>
      <c r="H818" s="5"/>
      <c r="I818" s="5"/>
      <c r="J818" s="5"/>
      <c r="K818" s="5"/>
      <c r="L818" s="5"/>
      <c r="M818" s="13"/>
    </row>
    <row r="819" spans="1:13">
      <c r="A819" s="2"/>
      <c r="B819" s="2"/>
      <c r="C819" s="2"/>
      <c r="D819" s="2"/>
      <c r="E819" s="2"/>
      <c r="F819" s="2"/>
      <c r="G819" s="5"/>
      <c r="H819" s="5"/>
      <c r="I819" s="5"/>
      <c r="J819" s="5"/>
      <c r="K819" s="5"/>
      <c r="L819" s="5"/>
      <c r="M819" s="13"/>
    </row>
    <row r="820" spans="1:13">
      <c r="A820" s="2"/>
      <c r="B820" s="2"/>
      <c r="C820" s="2"/>
      <c r="D820" s="2"/>
      <c r="E820" s="2"/>
      <c r="F820" s="2"/>
      <c r="G820" s="5"/>
      <c r="H820" s="5"/>
      <c r="I820" s="5"/>
      <c r="J820" s="5"/>
      <c r="K820" s="5"/>
      <c r="L820" s="5"/>
      <c r="M820" s="13"/>
    </row>
    <row r="821" spans="1:13">
      <c r="A821" s="2"/>
      <c r="B821" s="2"/>
      <c r="C821" s="2"/>
      <c r="D821" s="2"/>
      <c r="E821" s="2"/>
      <c r="F821" s="2"/>
      <c r="G821" s="5"/>
      <c r="H821" s="5"/>
      <c r="I821" s="5"/>
      <c r="J821" s="5"/>
      <c r="K821" s="5"/>
      <c r="L821" s="5"/>
      <c r="M821" s="13"/>
    </row>
    <row r="822" spans="1:13">
      <c r="A822" s="2"/>
      <c r="B822" s="2"/>
      <c r="C822" s="2"/>
      <c r="D822" s="2"/>
      <c r="E822" s="2"/>
      <c r="F822" s="2"/>
      <c r="G822" s="5"/>
      <c r="H822" s="5"/>
      <c r="I822" s="5"/>
      <c r="J822" s="5"/>
      <c r="K822" s="5"/>
      <c r="L822" s="5"/>
      <c r="M822" s="13"/>
    </row>
    <row r="823" spans="1:13">
      <c r="A823" s="2"/>
      <c r="B823" s="2"/>
      <c r="C823" s="2"/>
      <c r="D823" s="2"/>
      <c r="E823" s="2"/>
      <c r="F823" s="2"/>
      <c r="G823" s="5"/>
      <c r="H823" s="5"/>
      <c r="I823" s="5"/>
      <c r="J823" s="5"/>
      <c r="K823" s="5"/>
      <c r="L823" s="5"/>
      <c r="M823" s="13"/>
    </row>
    <row r="824" spans="1:13">
      <c r="A824" s="2"/>
      <c r="B824" s="2"/>
      <c r="C824" s="2"/>
      <c r="D824" s="2"/>
      <c r="E824" s="2"/>
      <c r="F824" s="2"/>
      <c r="G824" s="5"/>
      <c r="H824" s="5"/>
      <c r="I824" s="5"/>
      <c r="J824" s="5"/>
      <c r="K824" s="5"/>
      <c r="L824" s="5"/>
      <c r="M824" s="13"/>
    </row>
    <row r="825" spans="1:13">
      <c r="A825" s="2"/>
      <c r="B825" s="2"/>
      <c r="C825" s="2"/>
      <c r="D825" s="2"/>
      <c r="E825" s="2"/>
      <c r="F825" s="2"/>
      <c r="G825" s="5"/>
      <c r="H825" s="5"/>
      <c r="I825" s="5"/>
      <c r="J825" s="5"/>
      <c r="K825" s="5"/>
      <c r="L825" s="5"/>
      <c r="M825" s="13"/>
    </row>
    <row r="826" spans="1:13">
      <c r="A826" s="2"/>
      <c r="B826" s="2"/>
      <c r="C826" s="2"/>
      <c r="D826" s="2"/>
      <c r="E826" s="2"/>
      <c r="F826" s="2"/>
      <c r="G826" s="5"/>
      <c r="H826" s="5"/>
      <c r="I826" s="5"/>
      <c r="J826" s="5"/>
      <c r="K826" s="5"/>
      <c r="L826" s="5"/>
      <c r="M826" s="13"/>
    </row>
    <row r="827" spans="1:13">
      <c r="A827" s="2"/>
      <c r="B827" s="2"/>
      <c r="C827" s="2"/>
      <c r="D827" s="2"/>
      <c r="E827" s="2"/>
      <c r="F827" s="2"/>
      <c r="G827" s="5"/>
      <c r="H827" s="5"/>
      <c r="I827" s="5"/>
      <c r="J827" s="5"/>
      <c r="K827" s="5"/>
      <c r="L827" s="5"/>
      <c r="M827" s="13"/>
    </row>
    <row r="828" spans="1:13">
      <c r="A828" s="2"/>
      <c r="B828" s="2"/>
      <c r="C828" s="2"/>
      <c r="D828" s="2"/>
      <c r="E828" s="2"/>
      <c r="F828" s="2"/>
      <c r="G828" s="5"/>
      <c r="H828" s="5"/>
      <c r="I828" s="5"/>
      <c r="J828" s="5"/>
      <c r="K828" s="5"/>
      <c r="L828" s="5"/>
      <c r="M828" s="13"/>
    </row>
    <row r="829" spans="1:13">
      <c r="A829" s="2"/>
      <c r="B829" s="2"/>
      <c r="C829" s="2"/>
      <c r="D829" s="2"/>
      <c r="E829" s="2"/>
      <c r="F829" s="2"/>
      <c r="G829" s="5"/>
      <c r="H829" s="5"/>
      <c r="I829" s="5"/>
      <c r="J829" s="5"/>
      <c r="K829" s="5"/>
      <c r="L829" s="5"/>
      <c r="M829" s="13"/>
    </row>
    <row r="830" spans="1:13">
      <c r="A830" s="2"/>
      <c r="B830" s="2"/>
      <c r="C830" s="2"/>
      <c r="D830" s="2"/>
      <c r="E830" s="2"/>
      <c r="F830" s="2"/>
      <c r="G830" s="5"/>
      <c r="H830" s="5"/>
      <c r="I830" s="5"/>
      <c r="J830" s="5"/>
      <c r="K830" s="5"/>
      <c r="L830" s="5"/>
      <c r="M830" s="13"/>
    </row>
    <row r="831" spans="1:13">
      <c r="A831" s="2"/>
      <c r="B831" s="2"/>
      <c r="C831" s="2"/>
      <c r="D831" s="2"/>
      <c r="E831" s="2"/>
      <c r="F831" s="2"/>
      <c r="G831" s="5"/>
      <c r="H831" s="5"/>
      <c r="I831" s="5"/>
      <c r="J831" s="5"/>
      <c r="K831" s="5"/>
      <c r="L831" s="5"/>
      <c r="M831" s="13"/>
    </row>
    <row r="832" spans="1:13">
      <c r="A832" s="2"/>
      <c r="B832" s="2"/>
      <c r="C832" s="2"/>
      <c r="D832" s="2"/>
      <c r="E832" s="2"/>
      <c r="F832" s="2"/>
      <c r="G832" s="5"/>
      <c r="H832" s="5"/>
      <c r="I832" s="5"/>
      <c r="J832" s="5"/>
      <c r="K832" s="5"/>
      <c r="L832" s="5"/>
      <c r="M832" s="13"/>
    </row>
    <row r="833" spans="1:13">
      <c r="A833" s="2"/>
      <c r="B833" s="2"/>
      <c r="C833" s="2"/>
      <c r="D833" s="2"/>
      <c r="E833" s="2"/>
      <c r="F833" s="2"/>
      <c r="G833" s="5"/>
      <c r="H833" s="5"/>
      <c r="I833" s="5"/>
      <c r="J833" s="5"/>
      <c r="K833" s="5"/>
      <c r="L833" s="5"/>
      <c r="M833" s="13"/>
    </row>
    <row r="834" spans="1:13">
      <c r="A834" s="2"/>
      <c r="B834" s="2"/>
      <c r="C834" s="2"/>
      <c r="D834" s="2"/>
      <c r="E834" s="2"/>
      <c r="F834" s="2"/>
      <c r="G834" s="5"/>
      <c r="H834" s="5"/>
      <c r="I834" s="5"/>
      <c r="J834" s="5"/>
      <c r="K834" s="5"/>
      <c r="L834" s="5"/>
      <c r="M834" s="13"/>
    </row>
    <row r="835" spans="1:13">
      <c r="A835" s="2"/>
      <c r="B835" s="2"/>
      <c r="C835" s="2"/>
      <c r="D835" s="2"/>
      <c r="E835" s="2"/>
      <c r="F835" s="2"/>
      <c r="G835" s="5"/>
      <c r="H835" s="5"/>
      <c r="I835" s="5"/>
      <c r="J835" s="5"/>
      <c r="K835" s="5"/>
      <c r="L835" s="5"/>
      <c r="M835" s="13"/>
    </row>
    <row r="836" spans="1:13">
      <c r="A836" s="2"/>
      <c r="B836" s="2"/>
      <c r="C836" s="2"/>
      <c r="D836" s="2"/>
      <c r="E836" s="2"/>
      <c r="F836" s="2"/>
      <c r="G836" s="5"/>
      <c r="H836" s="5"/>
      <c r="I836" s="5"/>
      <c r="J836" s="5"/>
      <c r="K836" s="5"/>
      <c r="L836" s="5"/>
      <c r="M836" s="13"/>
    </row>
    <row r="837" spans="1:13">
      <c r="A837" s="2"/>
      <c r="B837" s="2"/>
      <c r="C837" s="2"/>
      <c r="D837" s="2"/>
      <c r="E837" s="2"/>
      <c r="F837" s="2"/>
      <c r="G837" s="5"/>
      <c r="H837" s="5"/>
      <c r="I837" s="5"/>
      <c r="J837" s="5"/>
      <c r="K837" s="5"/>
      <c r="L837" s="5"/>
      <c r="M837" s="13"/>
    </row>
    <row r="838" spans="1:13">
      <c r="A838" s="2"/>
      <c r="B838" s="2"/>
      <c r="C838" s="2"/>
      <c r="D838" s="2"/>
      <c r="E838" s="2"/>
      <c r="F838" s="2"/>
      <c r="G838" s="5"/>
      <c r="H838" s="5"/>
      <c r="I838" s="5"/>
      <c r="J838" s="5"/>
      <c r="K838" s="5"/>
      <c r="L838" s="5"/>
      <c r="M838" s="13"/>
    </row>
    <row r="839" spans="1:13">
      <c r="A839" s="2"/>
      <c r="B839" s="2"/>
      <c r="C839" s="2"/>
      <c r="D839" s="2"/>
      <c r="E839" s="2"/>
      <c r="F839" s="2"/>
      <c r="G839" s="5"/>
      <c r="H839" s="5"/>
      <c r="I839" s="5"/>
      <c r="J839" s="5"/>
      <c r="K839" s="5"/>
      <c r="L839" s="5"/>
      <c r="M839" s="13"/>
    </row>
    <row r="840" spans="1:13">
      <c r="A840" s="2"/>
      <c r="B840" s="2"/>
      <c r="C840" s="2"/>
      <c r="D840" s="2"/>
      <c r="E840" s="2"/>
      <c r="F840" s="2"/>
      <c r="G840" s="5"/>
      <c r="H840" s="5"/>
      <c r="I840" s="5"/>
      <c r="J840" s="5"/>
      <c r="K840" s="5"/>
      <c r="L840" s="5"/>
      <c r="M840" s="13"/>
    </row>
    <row r="841" spans="1:13">
      <c r="A841" s="2"/>
      <c r="B841" s="2"/>
      <c r="C841" s="2"/>
      <c r="D841" s="2"/>
      <c r="E841" s="2"/>
      <c r="F841" s="2"/>
      <c r="G841" s="5"/>
      <c r="H841" s="5"/>
      <c r="I841" s="5"/>
      <c r="J841" s="5"/>
      <c r="K841" s="5"/>
      <c r="L841" s="5"/>
      <c r="M841" s="13"/>
    </row>
    <row r="842" spans="1:13">
      <c r="A842" s="2"/>
      <c r="B842" s="2"/>
      <c r="C842" s="2"/>
      <c r="D842" s="2"/>
      <c r="E842" s="2"/>
      <c r="F842" s="2"/>
      <c r="G842" s="5"/>
      <c r="H842" s="5"/>
      <c r="I842" s="5"/>
      <c r="J842" s="5"/>
      <c r="K842" s="5"/>
      <c r="L842" s="5"/>
      <c r="M842" s="13"/>
    </row>
    <row r="843" spans="1:13">
      <c r="A843" s="2"/>
      <c r="B843" s="2"/>
      <c r="C843" s="2"/>
      <c r="D843" s="2"/>
      <c r="E843" s="2"/>
      <c r="F843" s="2"/>
      <c r="G843" s="5"/>
      <c r="H843" s="5"/>
      <c r="I843" s="5"/>
      <c r="J843" s="5"/>
      <c r="K843" s="5"/>
      <c r="L843" s="5"/>
      <c r="M843" s="13"/>
    </row>
    <row r="844" spans="1:13">
      <c r="A844" s="2"/>
      <c r="B844" s="2"/>
      <c r="C844" s="2"/>
      <c r="D844" s="2"/>
      <c r="E844" s="2"/>
      <c r="F844" s="2"/>
      <c r="G844" s="5"/>
      <c r="H844" s="5"/>
      <c r="I844" s="5"/>
      <c r="J844" s="5"/>
      <c r="K844" s="5"/>
      <c r="L844" s="5"/>
      <c r="M844" s="13"/>
    </row>
    <row r="845" spans="1:13">
      <c r="A845" s="2"/>
      <c r="B845" s="2"/>
      <c r="C845" s="2"/>
      <c r="D845" s="2"/>
      <c r="E845" s="2"/>
      <c r="F845" s="2"/>
      <c r="G845" s="5"/>
      <c r="H845" s="5"/>
      <c r="I845" s="5"/>
      <c r="J845" s="5"/>
      <c r="K845" s="5"/>
      <c r="L845" s="5"/>
      <c r="M845" s="13"/>
    </row>
    <row r="846" spans="1:13">
      <c r="A846" s="2"/>
      <c r="B846" s="2"/>
      <c r="C846" s="2"/>
      <c r="D846" s="2"/>
      <c r="E846" s="2"/>
      <c r="F846" s="2"/>
      <c r="G846" s="5"/>
      <c r="H846" s="5"/>
      <c r="I846" s="5"/>
      <c r="J846" s="5"/>
      <c r="K846" s="5"/>
      <c r="L846" s="5"/>
      <c r="M846" s="13"/>
    </row>
    <row r="847" spans="1:13">
      <c r="A847" s="2"/>
      <c r="B847" s="2"/>
      <c r="C847" s="2"/>
      <c r="D847" s="2"/>
      <c r="E847" s="2"/>
      <c r="F847" s="2"/>
      <c r="G847" s="5"/>
      <c r="H847" s="5"/>
      <c r="I847" s="5"/>
      <c r="J847" s="5"/>
      <c r="K847" s="5"/>
      <c r="L847" s="5"/>
      <c r="M847" s="13"/>
    </row>
    <row r="848" spans="1:13">
      <c r="A848" s="2"/>
      <c r="B848" s="2"/>
      <c r="C848" s="2"/>
      <c r="D848" s="2"/>
      <c r="E848" s="2"/>
      <c r="F848" s="2"/>
      <c r="G848" s="5"/>
      <c r="H848" s="5"/>
      <c r="I848" s="5"/>
      <c r="J848" s="5"/>
      <c r="K848" s="5"/>
      <c r="L848" s="5"/>
      <c r="M848" s="13"/>
    </row>
    <row r="849" spans="1:13">
      <c r="A849" s="2"/>
      <c r="B849" s="2"/>
      <c r="C849" s="2"/>
      <c r="D849" s="2"/>
      <c r="E849" s="2"/>
      <c r="F849" s="2"/>
      <c r="G849" s="5"/>
      <c r="H849" s="5"/>
      <c r="I849" s="5"/>
      <c r="J849" s="5"/>
      <c r="K849" s="5"/>
      <c r="L849" s="5"/>
      <c r="M849" s="13"/>
    </row>
    <row r="850" spans="1:13">
      <c r="A850" s="2"/>
      <c r="B850" s="2"/>
      <c r="C850" s="2"/>
      <c r="D850" s="2"/>
      <c r="E850" s="2"/>
      <c r="F850" s="2"/>
      <c r="G850" s="5"/>
      <c r="H850" s="5"/>
      <c r="I850" s="5"/>
      <c r="J850" s="5"/>
      <c r="K850" s="5"/>
      <c r="L850" s="5"/>
      <c r="M850" s="13"/>
    </row>
    <row r="851" spans="1:13">
      <c r="A851" s="2"/>
      <c r="B851" s="2"/>
      <c r="C851" s="2"/>
      <c r="D851" s="2"/>
      <c r="E851" s="2"/>
      <c r="F851" s="2"/>
      <c r="G851" s="5"/>
      <c r="H851" s="5"/>
      <c r="I851" s="5"/>
      <c r="J851" s="5"/>
      <c r="K851" s="5"/>
      <c r="L851" s="5"/>
      <c r="M851" s="13"/>
    </row>
    <row r="852" spans="1:13">
      <c r="A852" s="2"/>
      <c r="B852" s="2"/>
      <c r="C852" s="2"/>
      <c r="D852" s="2"/>
      <c r="E852" s="2"/>
      <c r="F852" s="2"/>
      <c r="G852" s="5"/>
      <c r="H852" s="5"/>
      <c r="I852" s="5"/>
      <c r="J852" s="5"/>
      <c r="K852" s="5"/>
      <c r="L852" s="5"/>
      <c r="M852" s="13"/>
    </row>
    <row r="853" spans="1:13">
      <c r="A853" s="2"/>
      <c r="B853" s="2"/>
      <c r="C853" s="2"/>
      <c r="D853" s="2"/>
      <c r="E853" s="2"/>
      <c r="F853" s="2"/>
      <c r="G853" s="5"/>
      <c r="H853" s="5"/>
      <c r="I853" s="5"/>
      <c r="J853" s="5"/>
      <c r="K853" s="5"/>
      <c r="L853" s="5"/>
      <c r="M853" s="13"/>
    </row>
    <row r="854" spans="1:13">
      <c r="A854" s="2"/>
      <c r="B854" s="2"/>
      <c r="C854" s="2"/>
      <c r="D854" s="2"/>
      <c r="E854" s="2"/>
      <c r="F854" s="2"/>
      <c r="G854" s="5"/>
      <c r="H854" s="5"/>
      <c r="I854" s="5"/>
      <c r="J854" s="5"/>
      <c r="K854" s="5"/>
      <c r="L854" s="5"/>
      <c r="M854" s="13"/>
    </row>
    <row r="855" spans="1:13">
      <c r="A855" s="2"/>
      <c r="B855" s="2"/>
      <c r="C855" s="2"/>
      <c r="D855" s="2"/>
      <c r="E855" s="2"/>
      <c r="F855" s="2"/>
      <c r="G855" s="5"/>
      <c r="H855" s="5"/>
      <c r="I855" s="5"/>
      <c r="J855" s="5"/>
      <c r="K855" s="5"/>
      <c r="L855" s="5"/>
      <c r="M855" s="13"/>
    </row>
    <row r="856" spans="1:13">
      <c r="A856" s="2"/>
      <c r="B856" s="2"/>
      <c r="C856" s="2"/>
      <c r="D856" s="2"/>
      <c r="E856" s="2"/>
      <c r="F856" s="2"/>
      <c r="G856" s="5"/>
      <c r="H856" s="5"/>
      <c r="I856" s="5"/>
      <c r="J856" s="5"/>
      <c r="K856" s="5"/>
      <c r="L856" s="5"/>
      <c r="M856" s="13"/>
    </row>
    <row r="857" spans="1:13">
      <c r="A857" s="2"/>
      <c r="B857" s="2"/>
      <c r="C857" s="2"/>
      <c r="D857" s="2"/>
      <c r="E857" s="2"/>
      <c r="F857" s="2"/>
      <c r="G857" s="5"/>
      <c r="H857" s="5"/>
      <c r="I857" s="5"/>
      <c r="J857" s="5"/>
      <c r="K857" s="5"/>
      <c r="L857" s="5"/>
      <c r="M857" s="13"/>
    </row>
    <row r="858" spans="1:13">
      <c r="A858" s="2"/>
      <c r="B858" s="2"/>
      <c r="C858" s="2"/>
      <c r="D858" s="2"/>
      <c r="E858" s="2"/>
      <c r="F858" s="2"/>
      <c r="G858" s="5"/>
      <c r="H858" s="5"/>
      <c r="I858" s="5"/>
      <c r="J858" s="5"/>
      <c r="K858" s="5"/>
      <c r="L858" s="5"/>
      <c r="M858" s="13"/>
    </row>
    <row r="859" spans="1:13">
      <c r="A859" s="2"/>
      <c r="B859" s="2"/>
      <c r="C859" s="2"/>
      <c r="D859" s="2"/>
      <c r="E859" s="2"/>
      <c r="F859" s="2"/>
      <c r="G859" s="5"/>
      <c r="H859" s="5"/>
      <c r="I859" s="5"/>
      <c r="J859" s="5"/>
      <c r="K859" s="5"/>
      <c r="L859" s="5"/>
      <c r="M859" s="13"/>
    </row>
    <row r="860" spans="1:13">
      <c r="A860" s="2"/>
      <c r="B860" s="2"/>
      <c r="C860" s="2"/>
      <c r="D860" s="2"/>
      <c r="E860" s="2"/>
      <c r="F860" s="2"/>
      <c r="G860" s="5"/>
      <c r="H860" s="5"/>
      <c r="I860" s="5"/>
      <c r="J860" s="5"/>
      <c r="K860" s="5"/>
      <c r="L860" s="5"/>
      <c r="M860" s="13"/>
    </row>
    <row r="861" spans="1:13">
      <c r="A861" s="2"/>
      <c r="B861" s="2"/>
      <c r="C861" s="2"/>
      <c r="D861" s="2"/>
      <c r="E861" s="2"/>
      <c r="F861" s="2"/>
      <c r="G861" s="5"/>
      <c r="H861" s="5"/>
      <c r="I861" s="5"/>
      <c r="J861" s="5"/>
      <c r="K861" s="5"/>
      <c r="L861" s="5"/>
      <c r="M861" s="13"/>
    </row>
    <row r="862" spans="1:13">
      <c r="A862" s="2"/>
      <c r="B862" s="2"/>
      <c r="C862" s="2"/>
      <c r="D862" s="2"/>
      <c r="E862" s="2"/>
      <c r="F862" s="2"/>
      <c r="G862" s="5"/>
      <c r="H862" s="5"/>
      <c r="I862" s="5"/>
      <c r="J862" s="5"/>
      <c r="K862" s="5"/>
      <c r="L862" s="5"/>
      <c r="M862" s="13"/>
    </row>
    <row r="863" spans="1:13">
      <c r="A863" s="2"/>
      <c r="B863" s="2"/>
      <c r="C863" s="2"/>
      <c r="D863" s="2"/>
      <c r="E863" s="2"/>
      <c r="F863" s="2"/>
      <c r="G863" s="5"/>
      <c r="H863" s="5"/>
      <c r="I863" s="5"/>
      <c r="J863" s="5"/>
      <c r="K863" s="5"/>
      <c r="L863" s="5"/>
      <c r="M863" s="13"/>
    </row>
    <row r="864" spans="1:13">
      <c r="A864" s="2"/>
      <c r="B864" s="2"/>
      <c r="C864" s="2"/>
      <c r="D864" s="2"/>
      <c r="E864" s="2"/>
      <c r="F864" s="2"/>
      <c r="G864" s="5"/>
      <c r="H864" s="5"/>
      <c r="I864" s="5"/>
      <c r="J864" s="5"/>
      <c r="K864" s="5"/>
      <c r="L864" s="5"/>
      <c r="M864" s="13"/>
    </row>
    <row r="865" spans="1:13">
      <c r="A865" s="2"/>
      <c r="B865" s="2"/>
      <c r="C865" s="2"/>
      <c r="D865" s="2"/>
      <c r="E865" s="2"/>
      <c r="F865" s="2"/>
      <c r="G865" s="5"/>
      <c r="H865" s="5"/>
      <c r="I865" s="5"/>
      <c r="J865" s="5"/>
      <c r="K865" s="5"/>
      <c r="L865" s="5"/>
      <c r="M865" s="13"/>
    </row>
    <row r="866" spans="1:13">
      <c r="A866" s="2"/>
      <c r="B866" s="2"/>
      <c r="C866" s="2"/>
      <c r="D866" s="2"/>
      <c r="E866" s="2"/>
      <c r="F866" s="2"/>
      <c r="G866" s="5"/>
      <c r="H866" s="5"/>
      <c r="I866" s="5"/>
      <c r="J866" s="5"/>
      <c r="K866" s="5"/>
      <c r="L866" s="5"/>
      <c r="M866" s="13"/>
    </row>
    <row r="867" spans="1:13">
      <c r="A867" s="2"/>
      <c r="B867" s="2"/>
      <c r="C867" s="2"/>
      <c r="D867" s="2"/>
      <c r="E867" s="2"/>
      <c r="F867" s="2"/>
      <c r="G867" s="5"/>
      <c r="H867" s="5"/>
      <c r="I867" s="5"/>
      <c r="J867" s="5"/>
      <c r="K867" s="5"/>
      <c r="L867" s="5"/>
      <c r="M867" s="13"/>
    </row>
    <row r="868" spans="1:13">
      <c r="A868" s="2"/>
      <c r="B868" s="2"/>
      <c r="C868" s="2"/>
      <c r="D868" s="2"/>
      <c r="E868" s="2"/>
      <c r="F868" s="2"/>
      <c r="G868" s="5"/>
      <c r="H868" s="5"/>
      <c r="I868" s="5"/>
      <c r="J868" s="5"/>
      <c r="K868" s="5"/>
      <c r="L868" s="5"/>
      <c r="M868" s="13"/>
    </row>
    <row r="869" spans="1:13">
      <c r="A869" s="2"/>
      <c r="B869" s="2"/>
      <c r="C869" s="2"/>
      <c r="D869" s="2"/>
      <c r="E869" s="2"/>
      <c r="F869" s="2"/>
      <c r="G869" s="5"/>
      <c r="H869" s="5"/>
      <c r="I869" s="5"/>
      <c r="J869" s="5"/>
      <c r="K869" s="5"/>
      <c r="L869" s="5"/>
      <c r="M869" s="13"/>
    </row>
    <row r="870" spans="1:13">
      <c r="A870" s="2"/>
      <c r="B870" s="2"/>
      <c r="C870" s="2"/>
      <c r="D870" s="2"/>
      <c r="E870" s="2"/>
      <c r="F870" s="2"/>
      <c r="G870" s="5"/>
      <c r="H870" s="5"/>
      <c r="I870" s="5"/>
      <c r="J870" s="5"/>
      <c r="K870" s="5"/>
      <c r="L870" s="5"/>
      <c r="M870" s="13"/>
    </row>
    <row r="871" spans="1:13">
      <c r="A871" s="2"/>
      <c r="B871" s="2"/>
      <c r="C871" s="2"/>
      <c r="D871" s="2"/>
      <c r="E871" s="2"/>
      <c r="F871" s="2"/>
      <c r="G871" s="5"/>
      <c r="H871" s="5"/>
      <c r="I871" s="5"/>
      <c r="J871" s="5"/>
      <c r="K871" s="5"/>
      <c r="L871" s="5"/>
      <c r="M871" s="13"/>
    </row>
    <row r="872" spans="1:13">
      <c r="A872" s="2"/>
      <c r="B872" s="2"/>
      <c r="C872" s="2"/>
      <c r="D872" s="2"/>
      <c r="E872" s="2"/>
      <c r="F872" s="2"/>
      <c r="G872" s="5"/>
      <c r="H872" s="5"/>
      <c r="I872" s="5"/>
      <c r="J872" s="5"/>
      <c r="K872" s="5"/>
      <c r="L872" s="5"/>
      <c r="M872" s="13"/>
    </row>
    <row r="873" spans="1:13">
      <c r="A873" s="2"/>
      <c r="B873" s="2"/>
      <c r="C873" s="2"/>
      <c r="D873" s="2"/>
      <c r="E873" s="2"/>
      <c r="F873" s="2"/>
      <c r="G873" s="5"/>
      <c r="H873" s="5"/>
      <c r="I873" s="5"/>
      <c r="J873" s="5"/>
      <c r="K873" s="5"/>
      <c r="L873" s="5"/>
      <c r="M873" s="13"/>
    </row>
    <row r="874" spans="1:13">
      <c r="A874" s="2"/>
      <c r="B874" s="2"/>
      <c r="C874" s="2"/>
      <c r="D874" s="2"/>
      <c r="E874" s="2"/>
      <c r="F874" s="2"/>
      <c r="G874" s="5"/>
      <c r="H874" s="5"/>
      <c r="I874" s="5"/>
      <c r="J874" s="5"/>
      <c r="K874" s="5"/>
      <c r="L874" s="5"/>
      <c r="M874" s="13"/>
    </row>
    <row r="875" spans="1:13">
      <c r="A875" s="2"/>
      <c r="B875" s="2"/>
      <c r="C875" s="2"/>
      <c r="D875" s="2"/>
      <c r="E875" s="2"/>
      <c r="F875" s="2"/>
      <c r="G875" s="5"/>
      <c r="H875" s="5"/>
      <c r="I875" s="5"/>
      <c r="J875" s="5"/>
      <c r="K875" s="5"/>
      <c r="L875" s="5"/>
      <c r="M875" s="13"/>
    </row>
    <row r="876" spans="1:13">
      <c r="A876" s="2"/>
      <c r="B876" s="2"/>
      <c r="C876" s="2"/>
      <c r="D876" s="2"/>
      <c r="E876" s="2"/>
      <c r="F876" s="2"/>
      <c r="G876" s="5"/>
      <c r="H876" s="5"/>
      <c r="I876" s="5"/>
      <c r="J876" s="5"/>
      <c r="K876" s="5"/>
      <c r="L876" s="5"/>
      <c r="M876" s="13"/>
    </row>
    <row r="877" spans="1:13">
      <c r="A877" s="2"/>
      <c r="B877" s="2"/>
      <c r="C877" s="2"/>
      <c r="D877" s="2"/>
      <c r="E877" s="2"/>
      <c r="F877" s="2"/>
      <c r="G877" s="5"/>
      <c r="H877" s="5"/>
      <c r="I877" s="5"/>
      <c r="J877" s="5"/>
      <c r="K877" s="5"/>
      <c r="L877" s="5"/>
      <c r="M877" s="13"/>
    </row>
    <row r="878" spans="1:13">
      <c r="A878" s="2"/>
      <c r="B878" s="2"/>
      <c r="C878" s="2"/>
      <c r="D878" s="2"/>
      <c r="E878" s="2"/>
      <c r="F878" s="2"/>
      <c r="G878" s="5"/>
      <c r="H878" s="5"/>
      <c r="I878" s="5"/>
      <c r="J878" s="5"/>
      <c r="K878" s="5"/>
      <c r="L878" s="5"/>
      <c r="M878" s="13"/>
    </row>
    <row r="879" spans="1:13">
      <c r="A879" s="2"/>
      <c r="B879" s="2"/>
      <c r="C879" s="2"/>
      <c r="D879" s="2"/>
      <c r="E879" s="2"/>
      <c r="F879" s="2"/>
      <c r="G879" s="5"/>
      <c r="H879" s="5"/>
      <c r="I879" s="5"/>
      <c r="J879" s="5"/>
      <c r="K879" s="5"/>
      <c r="L879" s="5"/>
      <c r="M879" s="13"/>
    </row>
    <row r="880" spans="1:13">
      <c r="A880" s="2"/>
      <c r="B880" s="2"/>
      <c r="C880" s="2"/>
      <c r="D880" s="2"/>
      <c r="E880" s="2"/>
      <c r="F880" s="2"/>
      <c r="G880" s="5"/>
      <c r="H880" s="5"/>
      <c r="I880" s="5"/>
      <c r="J880" s="5"/>
      <c r="K880" s="5"/>
      <c r="L880" s="5"/>
      <c r="M880" s="13"/>
    </row>
    <row r="881" spans="1:13">
      <c r="A881" s="2"/>
      <c r="B881" s="2"/>
      <c r="C881" s="2"/>
      <c r="D881" s="2"/>
      <c r="E881" s="2"/>
      <c r="F881" s="2"/>
      <c r="G881" s="5"/>
      <c r="H881" s="5"/>
      <c r="I881" s="5"/>
      <c r="J881" s="5"/>
      <c r="K881" s="5"/>
      <c r="L881" s="5"/>
      <c r="M881" s="13"/>
    </row>
    <row r="882" spans="1:13">
      <c r="A882" s="2"/>
      <c r="B882" s="2"/>
      <c r="C882" s="2"/>
      <c r="D882" s="2"/>
      <c r="E882" s="2"/>
      <c r="F882" s="2"/>
      <c r="G882" s="5"/>
      <c r="H882" s="5"/>
      <c r="I882" s="5"/>
      <c r="J882" s="5"/>
      <c r="K882" s="5"/>
      <c r="L882" s="5"/>
      <c r="M882" s="13"/>
    </row>
    <row r="883" spans="1:13">
      <c r="A883" s="2"/>
      <c r="B883" s="2"/>
      <c r="C883" s="2"/>
      <c r="D883" s="2"/>
      <c r="E883" s="2"/>
      <c r="F883" s="2"/>
      <c r="G883" s="5"/>
      <c r="H883" s="5"/>
      <c r="I883" s="5"/>
      <c r="J883" s="5"/>
      <c r="K883" s="5"/>
      <c r="L883" s="5"/>
      <c r="M883" s="13"/>
    </row>
    <row r="884" spans="1:13">
      <c r="A884" s="2"/>
      <c r="B884" s="2"/>
      <c r="C884" s="2"/>
      <c r="D884" s="2"/>
      <c r="E884" s="2"/>
      <c r="F884" s="2"/>
      <c r="G884" s="5"/>
      <c r="H884" s="5"/>
      <c r="I884" s="5"/>
      <c r="J884" s="5"/>
      <c r="K884" s="5"/>
      <c r="L884" s="5"/>
      <c r="M884" s="13"/>
    </row>
    <row r="885" spans="1:13">
      <c r="A885" s="2"/>
      <c r="B885" s="2"/>
      <c r="C885" s="2"/>
      <c r="D885" s="2"/>
      <c r="E885" s="2"/>
      <c r="F885" s="2"/>
      <c r="G885" s="5"/>
      <c r="H885" s="5"/>
      <c r="I885" s="5"/>
      <c r="J885" s="5"/>
      <c r="K885" s="5"/>
      <c r="L885" s="5"/>
      <c r="M885" s="13"/>
    </row>
    <row r="886" spans="1:13">
      <c r="A886" s="2"/>
      <c r="B886" s="2"/>
      <c r="C886" s="2"/>
      <c r="D886" s="2"/>
      <c r="E886" s="2"/>
      <c r="F886" s="2"/>
      <c r="G886" s="5"/>
      <c r="H886" s="5"/>
      <c r="I886" s="5"/>
      <c r="J886" s="5"/>
      <c r="K886" s="5"/>
      <c r="L886" s="5"/>
      <c r="M886" s="13"/>
    </row>
    <row r="887" spans="1:13">
      <c r="A887" s="2"/>
      <c r="B887" s="2"/>
      <c r="C887" s="2"/>
      <c r="D887" s="2"/>
      <c r="E887" s="2"/>
      <c r="F887" s="2"/>
      <c r="G887" s="5"/>
      <c r="H887" s="5"/>
      <c r="I887" s="5"/>
      <c r="J887" s="5"/>
      <c r="K887" s="5"/>
      <c r="L887" s="5"/>
      <c r="M887" s="13"/>
    </row>
    <row r="888" spans="1:13">
      <c r="A888" s="2"/>
      <c r="B888" s="2"/>
      <c r="C888" s="2"/>
      <c r="D888" s="2"/>
      <c r="E888" s="2"/>
      <c r="F888" s="2"/>
      <c r="G888" s="5"/>
      <c r="H888" s="5"/>
      <c r="I888" s="5"/>
      <c r="J888" s="5"/>
      <c r="K888" s="5"/>
      <c r="L888" s="5"/>
      <c r="M888" s="13"/>
    </row>
    <row r="889" spans="1:13">
      <c r="A889" s="2"/>
      <c r="B889" s="2"/>
      <c r="C889" s="2"/>
      <c r="D889" s="2"/>
      <c r="E889" s="2"/>
      <c r="F889" s="2"/>
      <c r="G889" s="5"/>
      <c r="H889" s="5"/>
      <c r="I889" s="5"/>
      <c r="J889" s="5"/>
      <c r="K889" s="5"/>
      <c r="L889" s="5"/>
      <c r="M889" s="13"/>
    </row>
    <row r="890" spans="1:13">
      <c r="A890" s="2"/>
      <c r="B890" s="2"/>
      <c r="C890" s="2"/>
      <c r="D890" s="2"/>
      <c r="E890" s="2"/>
      <c r="F890" s="2"/>
      <c r="G890" s="5"/>
      <c r="H890" s="5"/>
      <c r="I890" s="5"/>
      <c r="J890" s="5"/>
      <c r="K890" s="5"/>
      <c r="L890" s="5"/>
      <c r="M890" s="13"/>
    </row>
    <row r="891" spans="1:13">
      <c r="A891" s="2"/>
      <c r="B891" s="2"/>
      <c r="C891" s="2"/>
      <c r="D891" s="2"/>
      <c r="E891" s="2"/>
      <c r="F891" s="2"/>
      <c r="G891" s="5"/>
      <c r="H891" s="5"/>
      <c r="I891" s="5"/>
      <c r="J891" s="5"/>
      <c r="K891" s="5"/>
      <c r="L891" s="5"/>
      <c r="M891" s="13"/>
    </row>
    <row r="892" spans="1:13">
      <c r="A892" s="2"/>
      <c r="B892" s="2"/>
      <c r="C892" s="2"/>
      <c r="D892" s="2"/>
      <c r="E892" s="2"/>
      <c r="F892" s="2"/>
      <c r="G892" s="5"/>
      <c r="H892" s="5"/>
      <c r="I892" s="5"/>
      <c r="J892" s="5"/>
      <c r="K892" s="5"/>
      <c r="L892" s="5"/>
      <c r="M892" s="13"/>
    </row>
    <row r="893" spans="1:13">
      <c r="A893" s="2"/>
      <c r="B893" s="2"/>
      <c r="C893" s="2"/>
      <c r="D893" s="2"/>
      <c r="E893" s="2"/>
      <c r="F893" s="2"/>
      <c r="G893" s="5"/>
      <c r="H893" s="5"/>
      <c r="I893" s="5"/>
      <c r="J893" s="5"/>
      <c r="K893" s="5"/>
      <c r="L893" s="5"/>
      <c r="M893" s="13"/>
    </row>
    <row r="894" spans="1:13">
      <c r="A894" s="2"/>
      <c r="B894" s="2"/>
      <c r="C894" s="2"/>
      <c r="D894" s="2"/>
      <c r="E894" s="2"/>
      <c r="F894" s="2"/>
      <c r="G894" s="5"/>
      <c r="H894" s="5"/>
      <c r="I894" s="5"/>
      <c r="J894" s="5"/>
      <c r="K894" s="5"/>
      <c r="L894" s="5"/>
      <c r="M894" s="13"/>
    </row>
    <row r="895" spans="1:13">
      <c r="A895" s="2"/>
      <c r="B895" s="2"/>
      <c r="C895" s="2"/>
      <c r="D895" s="2"/>
      <c r="E895" s="2"/>
      <c r="F895" s="2"/>
      <c r="G895" s="5"/>
      <c r="H895" s="5"/>
      <c r="I895" s="5"/>
      <c r="J895" s="5"/>
      <c r="K895" s="5"/>
      <c r="L895" s="5"/>
      <c r="M895" s="13"/>
    </row>
    <row r="896" spans="1:13">
      <c r="A896" s="2"/>
      <c r="B896" s="2"/>
      <c r="C896" s="2"/>
      <c r="D896" s="2"/>
      <c r="E896" s="2"/>
      <c r="F896" s="2"/>
      <c r="G896" s="5"/>
      <c r="H896" s="5"/>
      <c r="I896" s="5"/>
      <c r="J896" s="5"/>
      <c r="K896" s="5"/>
      <c r="L896" s="5"/>
      <c r="M896" s="13"/>
    </row>
    <row r="897" spans="1:13">
      <c r="A897" s="2"/>
      <c r="B897" s="2"/>
      <c r="C897" s="2"/>
      <c r="D897" s="2"/>
      <c r="E897" s="2"/>
      <c r="F897" s="2"/>
      <c r="G897" s="5"/>
      <c r="H897" s="5"/>
      <c r="I897" s="5"/>
      <c r="J897" s="5"/>
      <c r="K897" s="5"/>
      <c r="L897" s="5"/>
      <c r="M897" s="13"/>
    </row>
    <row r="898" spans="1:13">
      <c r="A898" s="2"/>
      <c r="B898" s="2"/>
      <c r="C898" s="2"/>
      <c r="D898" s="2"/>
      <c r="E898" s="2"/>
      <c r="F898" s="2"/>
      <c r="G898" s="5"/>
      <c r="H898" s="5"/>
      <c r="I898" s="5"/>
      <c r="J898" s="5"/>
      <c r="K898" s="5"/>
      <c r="L898" s="5"/>
      <c r="M898" s="13"/>
    </row>
    <row r="899" spans="1:13">
      <c r="A899" s="2"/>
      <c r="B899" s="2"/>
      <c r="C899" s="2"/>
      <c r="D899" s="2"/>
      <c r="E899" s="2"/>
      <c r="F899" s="2"/>
      <c r="G899" s="5"/>
      <c r="H899" s="5"/>
      <c r="I899" s="5"/>
      <c r="J899" s="5"/>
      <c r="K899" s="5"/>
      <c r="L899" s="5"/>
      <c r="M899" s="13"/>
    </row>
    <row r="900" spans="1:13">
      <c r="A900" s="2"/>
      <c r="B900" s="2"/>
      <c r="C900" s="2"/>
      <c r="D900" s="2"/>
      <c r="E900" s="2"/>
      <c r="F900" s="2"/>
      <c r="G900" s="5"/>
      <c r="H900" s="5"/>
      <c r="I900" s="5"/>
      <c r="J900" s="5"/>
      <c r="K900" s="5"/>
      <c r="L900" s="5"/>
      <c r="M900" s="13"/>
    </row>
    <row r="901" spans="1:13">
      <c r="A901" s="2"/>
      <c r="B901" s="2"/>
      <c r="C901" s="2"/>
      <c r="D901" s="2"/>
      <c r="E901" s="2"/>
      <c r="F901" s="2"/>
      <c r="G901" s="5"/>
      <c r="H901" s="5"/>
      <c r="I901" s="5"/>
      <c r="J901" s="5"/>
      <c r="K901" s="5"/>
      <c r="L901" s="5"/>
      <c r="M901" s="13"/>
    </row>
    <row r="902" spans="1:13">
      <c r="A902" s="2"/>
      <c r="B902" s="2"/>
      <c r="C902" s="2"/>
      <c r="D902" s="2"/>
      <c r="E902" s="2"/>
      <c r="F902" s="2"/>
      <c r="G902" s="5"/>
      <c r="H902" s="5"/>
      <c r="I902" s="5"/>
      <c r="J902" s="5"/>
      <c r="K902" s="5"/>
      <c r="L902" s="5"/>
      <c r="M902" s="13"/>
    </row>
    <row r="903" spans="1:13">
      <c r="A903" s="2"/>
      <c r="B903" s="2"/>
      <c r="C903" s="2"/>
      <c r="D903" s="2"/>
      <c r="E903" s="2"/>
      <c r="F903" s="2"/>
      <c r="G903" s="5"/>
      <c r="H903" s="5"/>
      <c r="I903" s="5"/>
      <c r="J903" s="5"/>
      <c r="K903" s="5"/>
      <c r="L903" s="5"/>
      <c r="M903" s="13"/>
    </row>
    <row r="904" spans="1:13">
      <c r="A904" s="2"/>
      <c r="B904" s="2"/>
      <c r="C904" s="2"/>
      <c r="D904" s="2"/>
      <c r="E904" s="2"/>
      <c r="F904" s="2"/>
      <c r="G904" s="5"/>
      <c r="H904" s="5"/>
      <c r="I904" s="5"/>
      <c r="J904" s="5"/>
      <c r="K904" s="5"/>
      <c r="L904" s="5"/>
      <c r="M904" s="13"/>
    </row>
    <row r="905" spans="1:13">
      <c r="A905" s="2"/>
      <c r="B905" s="2"/>
      <c r="C905" s="2"/>
      <c r="D905" s="2"/>
      <c r="E905" s="2"/>
      <c r="F905" s="2"/>
      <c r="G905" s="5"/>
      <c r="H905" s="5"/>
      <c r="I905" s="5"/>
      <c r="J905" s="5"/>
      <c r="K905" s="5"/>
      <c r="L905" s="5"/>
      <c r="M905" s="13"/>
    </row>
    <row r="906" spans="1:13">
      <c r="A906" s="2"/>
      <c r="B906" s="2"/>
      <c r="C906" s="2"/>
      <c r="D906" s="2"/>
      <c r="E906" s="2"/>
      <c r="F906" s="2"/>
      <c r="G906" s="5"/>
      <c r="H906" s="5"/>
      <c r="I906" s="5"/>
      <c r="J906" s="5"/>
      <c r="K906" s="5"/>
      <c r="L906" s="5"/>
      <c r="M906" s="13"/>
    </row>
    <row r="907" spans="1:13">
      <c r="A907" s="2"/>
      <c r="B907" s="2"/>
      <c r="C907" s="2"/>
      <c r="D907" s="2"/>
      <c r="E907" s="2"/>
      <c r="F907" s="2"/>
      <c r="G907" s="5"/>
      <c r="H907" s="5"/>
      <c r="I907" s="5"/>
      <c r="J907" s="5"/>
      <c r="K907" s="5"/>
      <c r="L907" s="5"/>
      <c r="M907" s="13"/>
    </row>
    <row r="908" spans="1:13">
      <c r="A908" s="2"/>
      <c r="B908" s="2"/>
      <c r="C908" s="2"/>
      <c r="D908" s="2"/>
      <c r="E908" s="2"/>
      <c r="F908" s="2"/>
      <c r="G908" s="5"/>
      <c r="H908" s="5"/>
      <c r="I908" s="5"/>
      <c r="J908" s="5"/>
      <c r="K908" s="5"/>
      <c r="L908" s="5"/>
      <c r="M908" s="13"/>
    </row>
    <row r="909" spans="1:13">
      <c r="A909" s="2"/>
      <c r="B909" s="2"/>
      <c r="C909" s="2"/>
      <c r="D909" s="2"/>
      <c r="E909" s="2"/>
      <c r="F909" s="2"/>
      <c r="G909" s="5"/>
      <c r="H909" s="5"/>
      <c r="I909" s="5"/>
      <c r="J909" s="5"/>
      <c r="K909" s="5"/>
      <c r="L909" s="5"/>
      <c r="M909" s="13"/>
    </row>
    <row r="910" spans="1:13">
      <c r="A910" s="2"/>
      <c r="B910" s="2"/>
      <c r="C910" s="2"/>
      <c r="D910" s="2"/>
      <c r="E910" s="2"/>
      <c r="F910" s="2"/>
      <c r="G910" s="5"/>
      <c r="H910" s="5"/>
      <c r="I910" s="5"/>
      <c r="J910" s="5"/>
      <c r="K910" s="5"/>
      <c r="L910" s="5"/>
      <c r="M910" s="13"/>
    </row>
    <row r="911" spans="1:13">
      <c r="A911" s="2"/>
      <c r="B911" s="2"/>
      <c r="C911" s="2"/>
      <c r="D911" s="2"/>
      <c r="E911" s="2"/>
      <c r="F911" s="2"/>
      <c r="G911" s="5"/>
      <c r="H911" s="5"/>
      <c r="I911" s="5"/>
      <c r="J911" s="5"/>
      <c r="K911" s="5"/>
      <c r="L911" s="5"/>
      <c r="M911" s="13"/>
    </row>
    <row r="912" spans="1:13">
      <c r="A912" s="2"/>
      <c r="B912" s="2"/>
      <c r="C912" s="2"/>
      <c r="D912" s="2"/>
      <c r="E912" s="2"/>
      <c r="F912" s="2"/>
      <c r="G912" s="5"/>
      <c r="H912" s="5"/>
      <c r="I912" s="5"/>
      <c r="J912" s="5"/>
      <c r="K912" s="5"/>
      <c r="L912" s="5"/>
      <c r="M912" s="13"/>
    </row>
    <row r="913" spans="1:13">
      <c r="A913" s="2"/>
      <c r="B913" s="2"/>
      <c r="C913" s="2"/>
      <c r="D913" s="2"/>
      <c r="E913" s="2"/>
      <c r="F913" s="2"/>
      <c r="G913" s="5"/>
      <c r="H913" s="5"/>
      <c r="I913" s="5"/>
      <c r="J913" s="5"/>
      <c r="K913" s="5"/>
      <c r="L913" s="5"/>
      <c r="M913" s="13"/>
    </row>
    <row r="914" spans="1:13">
      <c r="A914" s="2"/>
      <c r="B914" s="2"/>
      <c r="C914" s="2"/>
      <c r="D914" s="2"/>
      <c r="E914" s="2"/>
      <c r="F914" s="2"/>
      <c r="G914" s="5"/>
      <c r="H914" s="5"/>
      <c r="I914" s="5"/>
      <c r="J914" s="5"/>
      <c r="K914" s="5"/>
      <c r="L914" s="5"/>
      <c r="M914" s="13"/>
    </row>
    <row r="915" spans="1:13">
      <c r="A915" s="2"/>
      <c r="B915" s="2"/>
      <c r="C915" s="2"/>
      <c r="D915" s="2"/>
      <c r="E915" s="2"/>
      <c r="F915" s="2"/>
      <c r="G915" s="5"/>
      <c r="H915" s="5"/>
      <c r="I915" s="5"/>
      <c r="J915" s="5"/>
      <c r="K915" s="5"/>
      <c r="L915" s="5"/>
      <c r="M915" s="13"/>
    </row>
    <row r="916" spans="1:13">
      <c r="A916" s="2"/>
      <c r="B916" s="2"/>
      <c r="C916" s="2"/>
      <c r="D916" s="2"/>
      <c r="E916" s="2"/>
      <c r="F916" s="2"/>
      <c r="G916" s="5"/>
      <c r="H916" s="5"/>
      <c r="I916" s="5"/>
      <c r="J916" s="5"/>
      <c r="K916" s="5"/>
      <c r="L916" s="5"/>
      <c r="M916" s="13"/>
    </row>
    <row r="917" spans="1:13">
      <c r="A917" s="2"/>
      <c r="B917" s="2"/>
      <c r="C917" s="2"/>
      <c r="D917" s="2"/>
      <c r="E917" s="2"/>
      <c r="F917" s="2"/>
      <c r="G917" s="5"/>
      <c r="H917" s="5"/>
      <c r="I917" s="5"/>
      <c r="J917" s="5"/>
      <c r="K917" s="5"/>
      <c r="L917" s="5"/>
      <c r="M917" s="13"/>
    </row>
    <row r="918" spans="1:13">
      <c r="A918" s="2"/>
      <c r="B918" s="2"/>
      <c r="C918" s="2"/>
      <c r="D918" s="2"/>
      <c r="E918" s="2"/>
      <c r="F918" s="2"/>
      <c r="G918" s="5"/>
      <c r="H918" s="5"/>
      <c r="I918" s="5"/>
      <c r="J918" s="5"/>
      <c r="K918" s="5"/>
      <c r="L918" s="5"/>
      <c r="M918" s="13"/>
    </row>
    <row r="919" spans="1:13">
      <c r="A919" s="2"/>
      <c r="B919" s="2"/>
      <c r="C919" s="2"/>
      <c r="D919" s="2"/>
      <c r="E919" s="2"/>
      <c r="F919" s="2"/>
      <c r="G919" s="5"/>
      <c r="H919" s="5"/>
      <c r="I919" s="5"/>
      <c r="J919" s="5"/>
      <c r="K919" s="5"/>
      <c r="L919" s="5"/>
      <c r="M919" s="13"/>
    </row>
    <row r="920" spans="1:13">
      <c r="A920" s="2"/>
      <c r="B920" s="2"/>
      <c r="C920" s="2"/>
      <c r="D920" s="2"/>
      <c r="E920" s="2"/>
      <c r="F920" s="2"/>
      <c r="G920" s="5"/>
      <c r="H920" s="5"/>
      <c r="I920" s="5"/>
      <c r="J920" s="5"/>
      <c r="K920" s="5"/>
      <c r="L920" s="5"/>
      <c r="M920" s="13"/>
    </row>
    <row r="921" spans="1:13">
      <c r="A921" s="2"/>
      <c r="B921" s="2"/>
      <c r="C921" s="2"/>
      <c r="D921" s="2"/>
      <c r="E921" s="2"/>
      <c r="F921" s="2"/>
      <c r="G921" s="5"/>
      <c r="H921" s="5"/>
      <c r="I921" s="5"/>
      <c r="J921" s="5"/>
      <c r="K921" s="5"/>
      <c r="L921" s="5"/>
      <c r="M921" s="13"/>
    </row>
    <row r="922" spans="1:13">
      <c r="A922" s="2"/>
      <c r="B922" s="2"/>
      <c r="C922" s="2"/>
      <c r="D922" s="2"/>
      <c r="E922" s="2"/>
      <c r="F922" s="2"/>
      <c r="G922" s="5"/>
      <c r="H922" s="5"/>
      <c r="I922" s="5"/>
      <c r="J922" s="5"/>
      <c r="K922" s="5"/>
      <c r="L922" s="5"/>
      <c r="M922" s="13"/>
    </row>
    <row r="923" spans="1:13">
      <c r="A923" s="2"/>
      <c r="B923" s="2"/>
      <c r="C923" s="2"/>
      <c r="D923" s="2"/>
      <c r="E923" s="2"/>
      <c r="F923" s="2"/>
      <c r="G923" s="5"/>
      <c r="H923" s="5"/>
      <c r="I923" s="5"/>
      <c r="J923" s="5"/>
      <c r="K923" s="5"/>
      <c r="L923" s="5"/>
      <c r="M923" s="13"/>
    </row>
    <row r="924" spans="1:13">
      <c r="A924" s="2"/>
      <c r="B924" s="2"/>
      <c r="C924" s="2"/>
      <c r="D924" s="2"/>
      <c r="E924" s="2"/>
      <c r="F924" s="2"/>
      <c r="G924" s="5"/>
      <c r="H924" s="5"/>
      <c r="I924" s="5"/>
      <c r="J924" s="5"/>
      <c r="K924" s="5"/>
      <c r="L924" s="5"/>
      <c r="M924" s="13"/>
    </row>
    <row r="925" spans="1:13">
      <c r="A925" s="2"/>
      <c r="B925" s="2"/>
      <c r="C925" s="2"/>
      <c r="D925" s="2"/>
      <c r="E925" s="2"/>
      <c r="F925" s="2"/>
      <c r="G925" s="5"/>
      <c r="H925" s="5"/>
      <c r="I925" s="5"/>
      <c r="J925" s="5"/>
      <c r="K925" s="5"/>
      <c r="L925" s="5"/>
      <c r="M925" s="13"/>
    </row>
    <row r="926" spans="1:13">
      <c r="A926" s="2"/>
      <c r="B926" s="2"/>
      <c r="C926" s="2"/>
      <c r="D926" s="2"/>
      <c r="E926" s="2"/>
      <c r="F926" s="2"/>
      <c r="G926" s="5"/>
      <c r="H926" s="5"/>
      <c r="I926" s="5"/>
      <c r="J926" s="5"/>
      <c r="K926" s="5"/>
      <c r="L926" s="5"/>
      <c r="M926" s="13"/>
    </row>
    <row r="927" spans="1:13">
      <c r="A927" s="2"/>
      <c r="B927" s="2"/>
      <c r="C927" s="2"/>
      <c r="D927" s="2"/>
      <c r="E927" s="2"/>
      <c r="F927" s="2"/>
      <c r="G927" s="5"/>
      <c r="H927" s="5"/>
      <c r="I927" s="5"/>
      <c r="J927" s="5"/>
      <c r="K927" s="5"/>
      <c r="L927" s="5"/>
      <c r="M927" s="13"/>
    </row>
    <row r="928" spans="1:13">
      <c r="A928" s="2"/>
      <c r="B928" s="2"/>
      <c r="C928" s="2"/>
      <c r="D928" s="2"/>
      <c r="E928" s="2"/>
      <c r="F928" s="2"/>
      <c r="G928" s="5"/>
      <c r="H928" s="5"/>
      <c r="I928" s="5"/>
      <c r="J928" s="5"/>
      <c r="K928" s="5"/>
      <c r="L928" s="5"/>
      <c r="M928" s="13"/>
    </row>
    <row r="929" spans="1:13">
      <c r="A929" s="2"/>
      <c r="B929" s="2"/>
      <c r="C929" s="2"/>
      <c r="D929" s="2"/>
      <c r="E929" s="2"/>
      <c r="F929" s="2"/>
      <c r="G929" s="5"/>
      <c r="H929" s="5"/>
      <c r="I929" s="5"/>
      <c r="J929" s="5"/>
      <c r="K929" s="5"/>
      <c r="L929" s="5"/>
      <c r="M929" s="13"/>
    </row>
    <row r="930" spans="1:13">
      <c r="A930" s="2"/>
      <c r="B930" s="2"/>
      <c r="C930" s="2"/>
      <c r="D930" s="2"/>
      <c r="E930" s="2"/>
      <c r="F930" s="2"/>
      <c r="G930" s="5"/>
      <c r="H930" s="5"/>
      <c r="I930" s="5"/>
      <c r="J930" s="5"/>
      <c r="K930" s="5"/>
      <c r="L930" s="5"/>
      <c r="M930" s="13"/>
    </row>
    <row r="931" spans="1:13">
      <c r="A931" s="2"/>
      <c r="B931" s="2"/>
      <c r="C931" s="2"/>
      <c r="D931" s="2"/>
      <c r="E931" s="2"/>
      <c r="F931" s="2"/>
      <c r="G931" s="5"/>
      <c r="H931" s="5"/>
      <c r="I931" s="5"/>
      <c r="J931" s="5"/>
      <c r="K931" s="5"/>
      <c r="L931" s="5"/>
      <c r="M931" s="13"/>
    </row>
    <row r="932" spans="1:13">
      <c r="A932" s="2"/>
      <c r="B932" s="2"/>
      <c r="C932" s="2"/>
      <c r="D932" s="2"/>
      <c r="E932" s="2"/>
      <c r="F932" s="2"/>
      <c r="G932" s="5"/>
      <c r="H932" s="5"/>
      <c r="I932" s="5"/>
      <c r="J932" s="5"/>
      <c r="K932" s="5"/>
      <c r="L932" s="5"/>
      <c r="M932" s="13"/>
    </row>
    <row r="933" spans="1:13">
      <c r="A933" s="2"/>
      <c r="B933" s="2"/>
      <c r="C933" s="2"/>
      <c r="D933" s="2"/>
      <c r="E933" s="2"/>
      <c r="F933" s="2"/>
      <c r="G933" s="5"/>
      <c r="H933" s="5"/>
      <c r="I933" s="5"/>
      <c r="J933" s="5"/>
      <c r="K933" s="5"/>
      <c r="L933" s="5"/>
      <c r="M933" s="13"/>
    </row>
    <row r="934" spans="1:13">
      <c r="A934" s="2"/>
      <c r="B934" s="2"/>
      <c r="C934" s="2"/>
      <c r="D934" s="2"/>
      <c r="E934" s="2"/>
      <c r="F934" s="2"/>
      <c r="G934" s="5"/>
      <c r="H934" s="5"/>
      <c r="I934" s="5"/>
      <c r="J934" s="5"/>
      <c r="K934" s="5"/>
      <c r="L934" s="5"/>
      <c r="M934" s="13"/>
    </row>
    <row r="935" spans="1:13">
      <c r="A935" s="2"/>
      <c r="B935" s="2"/>
      <c r="C935" s="2"/>
      <c r="D935" s="2"/>
      <c r="E935" s="2"/>
      <c r="F935" s="2"/>
      <c r="G935" s="5"/>
      <c r="H935" s="5"/>
      <c r="I935" s="5"/>
      <c r="J935" s="5"/>
      <c r="K935" s="5"/>
      <c r="L935" s="5"/>
      <c r="M935" s="13"/>
    </row>
    <row r="936" spans="1:13">
      <c r="A936" s="2"/>
      <c r="B936" s="2"/>
      <c r="C936" s="2"/>
      <c r="D936" s="2"/>
      <c r="E936" s="2"/>
      <c r="F936" s="2"/>
      <c r="G936" s="5"/>
      <c r="H936" s="5"/>
      <c r="I936" s="5"/>
      <c r="J936" s="5"/>
      <c r="K936" s="5"/>
      <c r="L936" s="5"/>
      <c r="M936" s="13"/>
    </row>
    <row r="937" spans="1:13">
      <c r="A937" s="2"/>
      <c r="B937" s="2"/>
      <c r="C937" s="2"/>
      <c r="D937" s="2"/>
      <c r="E937" s="2"/>
      <c r="F937" s="2"/>
      <c r="G937" s="5"/>
      <c r="H937" s="5"/>
      <c r="I937" s="5"/>
      <c r="J937" s="5"/>
      <c r="K937" s="5"/>
      <c r="L937" s="5"/>
      <c r="M937" s="13"/>
    </row>
    <row r="938" spans="1:13">
      <c r="A938" s="2"/>
      <c r="B938" s="2"/>
      <c r="C938" s="2"/>
      <c r="D938" s="2"/>
      <c r="E938" s="2"/>
      <c r="F938" s="2"/>
      <c r="G938" s="5"/>
      <c r="H938" s="5"/>
      <c r="I938" s="5"/>
      <c r="J938" s="5"/>
      <c r="K938" s="5"/>
      <c r="L938" s="5"/>
      <c r="M938" s="13"/>
    </row>
    <row r="939" spans="1:13">
      <c r="A939" s="2"/>
      <c r="B939" s="2"/>
      <c r="C939" s="2"/>
      <c r="D939" s="2"/>
      <c r="E939" s="2"/>
      <c r="F939" s="2"/>
      <c r="G939" s="5"/>
      <c r="H939" s="5"/>
      <c r="I939" s="5"/>
      <c r="J939" s="5"/>
      <c r="K939" s="5"/>
      <c r="L939" s="5"/>
      <c r="M939" s="13"/>
    </row>
    <row r="940" spans="1:13">
      <c r="A940" s="2"/>
      <c r="B940" s="2"/>
      <c r="C940" s="2"/>
      <c r="D940" s="2"/>
      <c r="E940" s="2"/>
      <c r="F940" s="2"/>
      <c r="G940" s="5"/>
      <c r="H940" s="5"/>
      <c r="I940" s="5"/>
      <c r="J940" s="5"/>
      <c r="K940" s="5"/>
      <c r="L940" s="5"/>
      <c r="M940" s="13"/>
    </row>
    <row r="941" spans="1:13">
      <c r="A941" s="2"/>
      <c r="B941" s="2"/>
      <c r="C941" s="2"/>
      <c r="D941" s="2"/>
      <c r="E941" s="2"/>
      <c r="F941" s="2"/>
      <c r="G941" s="5"/>
      <c r="H941" s="5"/>
      <c r="I941" s="5"/>
      <c r="J941" s="5"/>
      <c r="K941" s="5"/>
      <c r="L941" s="5"/>
      <c r="M941" s="13"/>
    </row>
    <row r="942" spans="1:13">
      <c r="A942" s="2"/>
      <c r="B942" s="2"/>
      <c r="C942" s="2"/>
      <c r="D942" s="2"/>
      <c r="E942" s="2"/>
      <c r="F942" s="2"/>
      <c r="G942" s="5"/>
      <c r="H942" s="5"/>
      <c r="I942" s="5"/>
      <c r="J942" s="5"/>
      <c r="K942" s="5"/>
      <c r="L942" s="5"/>
      <c r="M942" s="13"/>
    </row>
    <row r="943" spans="1:13">
      <c r="A943" s="2"/>
      <c r="B943" s="2"/>
      <c r="C943" s="2"/>
      <c r="D943" s="2"/>
      <c r="E943" s="2"/>
      <c r="F943" s="2"/>
      <c r="G943" s="5"/>
      <c r="H943" s="5"/>
      <c r="I943" s="5"/>
      <c r="J943" s="5"/>
      <c r="K943" s="5"/>
      <c r="L943" s="5"/>
      <c r="M943" s="13"/>
    </row>
    <row r="944" spans="1:13">
      <c r="A944" s="2"/>
      <c r="B944" s="2"/>
      <c r="C944" s="2"/>
      <c r="D944" s="2"/>
      <c r="E944" s="2"/>
      <c r="F944" s="2"/>
      <c r="G944" s="5"/>
      <c r="H944" s="5"/>
      <c r="I944" s="5"/>
      <c r="J944" s="5"/>
      <c r="K944" s="5"/>
      <c r="L944" s="5"/>
      <c r="M944" s="13"/>
    </row>
    <row r="945" spans="1:13">
      <c r="A945" s="2"/>
      <c r="B945" s="2"/>
      <c r="C945" s="2"/>
      <c r="D945" s="2"/>
      <c r="E945" s="2"/>
      <c r="F945" s="2"/>
      <c r="G945" s="5"/>
      <c r="H945" s="5"/>
      <c r="I945" s="5"/>
      <c r="J945" s="5"/>
      <c r="K945" s="5"/>
      <c r="L945" s="5"/>
      <c r="M945" s="13"/>
    </row>
    <row r="946" spans="1:13">
      <c r="A946" s="2"/>
      <c r="B946" s="2"/>
      <c r="C946" s="2"/>
      <c r="D946" s="2"/>
      <c r="E946" s="2"/>
      <c r="F946" s="2"/>
      <c r="G946" s="5"/>
      <c r="H946" s="5"/>
      <c r="I946" s="5"/>
      <c r="J946" s="5"/>
      <c r="K946" s="5"/>
      <c r="L946" s="5"/>
      <c r="M946" s="13"/>
    </row>
    <row r="947" spans="1:13">
      <c r="A947" s="2"/>
      <c r="B947" s="2"/>
      <c r="C947" s="2"/>
      <c r="D947" s="2"/>
      <c r="E947" s="2"/>
      <c r="F947" s="2"/>
      <c r="G947" s="5"/>
      <c r="H947" s="5"/>
      <c r="I947" s="5"/>
      <c r="J947" s="5"/>
      <c r="K947" s="5"/>
      <c r="L947" s="5"/>
      <c r="M947" s="13"/>
    </row>
    <row r="948" spans="1:13">
      <c r="A948" s="2"/>
      <c r="B948" s="2"/>
      <c r="C948" s="2"/>
      <c r="D948" s="2"/>
      <c r="E948" s="2"/>
      <c r="F948" s="2"/>
      <c r="G948" s="5"/>
      <c r="H948" s="5"/>
      <c r="I948" s="5"/>
      <c r="J948" s="5"/>
      <c r="K948" s="5"/>
      <c r="L948" s="5"/>
      <c r="M948" s="13"/>
    </row>
    <row r="949" spans="1:13">
      <c r="A949" s="2"/>
      <c r="B949" s="2"/>
      <c r="C949" s="2"/>
      <c r="D949" s="2"/>
      <c r="E949" s="2"/>
      <c r="F949" s="2"/>
      <c r="G949" s="5"/>
      <c r="H949" s="5"/>
      <c r="I949" s="5"/>
      <c r="J949" s="5"/>
      <c r="K949" s="5"/>
      <c r="L949" s="5"/>
      <c r="M949" s="13"/>
    </row>
    <row r="950" spans="1:13">
      <c r="A950" s="2"/>
      <c r="B950" s="2"/>
      <c r="C950" s="2"/>
      <c r="D950" s="2"/>
      <c r="E950" s="2"/>
      <c r="F950" s="2"/>
      <c r="G950" s="5"/>
      <c r="H950" s="5"/>
      <c r="I950" s="5"/>
      <c r="J950" s="5"/>
      <c r="K950" s="5"/>
      <c r="L950" s="5"/>
      <c r="M950" s="13"/>
    </row>
    <row r="951" spans="1:13">
      <c r="A951" s="2"/>
      <c r="B951" s="2"/>
      <c r="C951" s="2"/>
      <c r="D951" s="2"/>
      <c r="E951" s="2"/>
      <c r="F951" s="2"/>
      <c r="G951" s="5"/>
      <c r="H951" s="5"/>
      <c r="I951" s="5"/>
      <c r="J951" s="5"/>
      <c r="K951" s="5"/>
      <c r="L951" s="5"/>
      <c r="M951" s="13"/>
    </row>
    <row r="952" spans="1:13">
      <c r="A952" s="2"/>
      <c r="B952" s="2"/>
      <c r="C952" s="2"/>
      <c r="D952" s="2"/>
      <c r="E952" s="2"/>
      <c r="F952" s="2"/>
      <c r="G952" s="5"/>
      <c r="H952" s="5"/>
      <c r="I952" s="5"/>
      <c r="J952" s="5"/>
      <c r="K952" s="5"/>
      <c r="L952" s="5"/>
      <c r="M952" s="13"/>
    </row>
    <row r="953" spans="1:13">
      <c r="A953" s="2"/>
      <c r="B953" s="2"/>
      <c r="C953" s="2"/>
      <c r="D953" s="2"/>
      <c r="E953" s="2"/>
      <c r="F953" s="2"/>
      <c r="G953" s="5"/>
      <c r="H953" s="5"/>
      <c r="I953" s="5"/>
      <c r="J953" s="5"/>
      <c r="K953" s="5"/>
      <c r="L953" s="5"/>
      <c r="M953" s="13"/>
    </row>
    <row r="954" spans="1:13">
      <c r="A954" s="2"/>
      <c r="B954" s="2"/>
      <c r="C954" s="2"/>
      <c r="D954" s="2"/>
      <c r="E954" s="2"/>
      <c r="F954" s="2"/>
      <c r="G954" s="5"/>
      <c r="H954" s="5"/>
      <c r="I954" s="5"/>
      <c r="J954" s="5"/>
      <c r="K954" s="5"/>
      <c r="L954" s="5"/>
      <c r="M954" s="13"/>
    </row>
    <row r="955" spans="1:13">
      <c r="A955" s="2"/>
      <c r="B955" s="2"/>
      <c r="C955" s="2"/>
      <c r="D955" s="2"/>
      <c r="E955" s="2"/>
      <c r="F955" s="2"/>
      <c r="G955" s="5"/>
      <c r="H955" s="5"/>
      <c r="I955" s="5"/>
      <c r="J955" s="5"/>
      <c r="K955" s="5"/>
      <c r="L955" s="5"/>
      <c r="M955" s="13"/>
    </row>
    <row r="956" spans="1:13">
      <c r="A956" s="2"/>
      <c r="B956" s="2"/>
      <c r="C956" s="2"/>
      <c r="D956" s="2"/>
      <c r="E956" s="2"/>
      <c r="F956" s="2"/>
      <c r="G956" s="5"/>
      <c r="H956" s="5"/>
      <c r="I956" s="5"/>
      <c r="J956" s="5"/>
      <c r="K956" s="5"/>
      <c r="L956" s="5"/>
      <c r="M956" s="13"/>
    </row>
    <row r="957" spans="1:13">
      <c r="A957" s="2"/>
      <c r="B957" s="2"/>
      <c r="C957" s="2"/>
      <c r="D957" s="2"/>
      <c r="E957" s="2"/>
      <c r="F957" s="2"/>
      <c r="G957" s="5"/>
      <c r="H957" s="5"/>
      <c r="I957" s="5"/>
      <c r="J957" s="5"/>
      <c r="K957" s="5"/>
      <c r="L957" s="5"/>
      <c r="M957" s="13"/>
    </row>
    <row r="958" spans="1:13">
      <c r="A958" s="2"/>
      <c r="B958" s="2"/>
      <c r="C958" s="2"/>
      <c r="D958" s="2"/>
      <c r="E958" s="2"/>
      <c r="F958" s="2"/>
      <c r="G958" s="5"/>
      <c r="H958" s="5"/>
      <c r="I958" s="5"/>
      <c r="J958" s="5"/>
      <c r="K958" s="5"/>
      <c r="L958" s="5"/>
      <c r="M958" s="13"/>
    </row>
    <row r="959" spans="1:13">
      <c r="A959" s="2"/>
      <c r="B959" s="2"/>
      <c r="C959" s="2"/>
      <c r="D959" s="2"/>
      <c r="E959" s="2"/>
      <c r="F959" s="2"/>
      <c r="G959" s="5"/>
      <c r="H959" s="5"/>
      <c r="I959" s="5"/>
      <c r="J959" s="5"/>
      <c r="K959" s="5"/>
      <c r="L959" s="5"/>
      <c r="M959" s="13"/>
    </row>
    <row r="960" spans="1:13">
      <c r="A960" s="2"/>
      <c r="B960" s="2"/>
      <c r="C960" s="2"/>
      <c r="D960" s="2"/>
      <c r="E960" s="2"/>
      <c r="F960" s="2"/>
      <c r="G960" s="5"/>
      <c r="H960" s="5"/>
      <c r="I960" s="5"/>
      <c r="J960" s="5"/>
      <c r="K960" s="5"/>
      <c r="L960" s="5"/>
      <c r="M960" s="13"/>
    </row>
    <row r="961" spans="1:13">
      <c r="A961" s="2"/>
      <c r="B961" s="2"/>
      <c r="C961" s="2"/>
      <c r="D961" s="2"/>
      <c r="E961" s="2"/>
      <c r="F961" s="2"/>
      <c r="G961" s="5"/>
      <c r="H961" s="5"/>
      <c r="I961" s="5"/>
      <c r="J961" s="5"/>
      <c r="K961" s="5"/>
      <c r="L961" s="5"/>
      <c r="M961" s="13"/>
    </row>
    <row r="962" spans="1:13">
      <c r="A962" s="2"/>
      <c r="B962" s="2"/>
      <c r="C962" s="2"/>
      <c r="D962" s="2"/>
      <c r="E962" s="2"/>
      <c r="F962" s="2"/>
      <c r="G962" s="5"/>
      <c r="H962" s="5"/>
      <c r="I962" s="5"/>
      <c r="J962" s="5"/>
      <c r="K962" s="5"/>
      <c r="L962" s="5"/>
      <c r="M962" s="13"/>
    </row>
    <row r="963" spans="1:13">
      <c r="A963" s="2"/>
      <c r="B963" s="2"/>
      <c r="C963" s="2"/>
      <c r="D963" s="2"/>
      <c r="E963" s="2"/>
      <c r="F963" s="2"/>
      <c r="G963" s="5"/>
      <c r="H963" s="5"/>
      <c r="I963" s="5"/>
      <c r="J963" s="5"/>
      <c r="K963" s="5"/>
      <c r="L963" s="5"/>
      <c r="M963" s="13"/>
    </row>
    <row r="964" spans="1:13">
      <c r="A964" s="2"/>
      <c r="B964" s="2"/>
      <c r="C964" s="2"/>
      <c r="D964" s="2"/>
      <c r="E964" s="2"/>
      <c r="F964" s="2"/>
      <c r="G964" s="5"/>
      <c r="H964" s="5"/>
      <c r="I964" s="5"/>
      <c r="J964" s="5"/>
      <c r="K964" s="5"/>
      <c r="L964" s="5"/>
      <c r="M964" s="13"/>
    </row>
    <row r="965" spans="1:13">
      <c r="A965" s="2"/>
      <c r="B965" s="2"/>
      <c r="C965" s="2"/>
      <c r="D965" s="2"/>
      <c r="E965" s="2"/>
      <c r="F965" s="2"/>
      <c r="G965" s="5"/>
      <c r="H965" s="5"/>
      <c r="I965" s="5"/>
      <c r="J965" s="5"/>
      <c r="K965" s="5"/>
      <c r="L965" s="5"/>
      <c r="M965" s="13"/>
    </row>
    <row r="966" spans="1:13">
      <c r="A966" s="2"/>
      <c r="B966" s="2"/>
      <c r="C966" s="2"/>
      <c r="D966" s="2"/>
      <c r="E966" s="2"/>
      <c r="F966" s="2"/>
      <c r="G966" s="5"/>
      <c r="H966" s="5"/>
      <c r="I966" s="5"/>
      <c r="J966" s="5"/>
      <c r="K966" s="5"/>
      <c r="L966" s="5"/>
      <c r="M966" s="13"/>
    </row>
    <row r="967" spans="1:13">
      <c r="A967" s="2"/>
      <c r="B967" s="2"/>
      <c r="C967" s="2"/>
      <c r="D967" s="2"/>
      <c r="E967" s="2"/>
      <c r="F967" s="2"/>
      <c r="G967" s="5"/>
      <c r="H967" s="5"/>
      <c r="I967" s="5"/>
      <c r="J967" s="5"/>
      <c r="K967" s="5"/>
      <c r="L967" s="5"/>
      <c r="M967" s="13"/>
    </row>
    <row r="968" spans="1:13">
      <c r="A968" s="2"/>
      <c r="B968" s="2"/>
      <c r="C968" s="2"/>
      <c r="D968" s="2"/>
      <c r="E968" s="2"/>
      <c r="F968" s="2"/>
      <c r="G968" s="5"/>
      <c r="H968" s="5"/>
      <c r="I968" s="5"/>
      <c r="J968" s="5"/>
      <c r="K968" s="5"/>
      <c r="L968" s="5"/>
      <c r="M968" s="13"/>
    </row>
    <row r="969" spans="1:13">
      <c r="A969" s="2"/>
      <c r="B969" s="2"/>
      <c r="C969" s="2"/>
      <c r="D969" s="2"/>
      <c r="E969" s="2"/>
      <c r="F969" s="2"/>
      <c r="G969" s="5"/>
      <c r="H969" s="5"/>
      <c r="I969" s="5"/>
      <c r="J969" s="5"/>
      <c r="K969" s="5"/>
      <c r="L969" s="5"/>
      <c r="M969" s="13"/>
    </row>
    <row r="970" spans="1:13">
      <c r="A970" s="2"/>
      <c r="B970" s="2"/>
      <c r="C970" s="2"/>
      <c r="D970" s="2"/>
      <c r="E970" s="2"/>
      <c r="F970" s="2"/>
      <c r="G970" s="5"/>
      <c r="H970" s="5"/>
      <c r="I970" s="5"/>
      <c r="J970" s="5"/>
      <c r="K970" s="5"/>
      <c r="L970" s="5"/>
      <c r="M970" s="13"/>
    </row>
    <row r="971" spans="1:13">
      <c r="A971" s="2"/>
      <c r="B971" s="2"/>
      <c r="C971" s="2"/>
      <c r="D971" s="2"/>
      <c r="E971" s="2"/>
      <c r="F971" s="2"/>
      <c r="G971" s="5"/>
      <c r="H971" s="5"/>
      <c r="I971" s="5"/>
      <c r="J971" s="5"/>
      <c r="K971" s="5"/>
      <c r="L971" s="5"/>
      <c r="M971" s="13"/>
    </row>
    <row r="972" spans="1:13">
      <c r="A972" s="2"/>
      <c r="B972" s="2"/>
      <c r="C972" s="2"/>
      <c r="D972" s="2"/>
      <c r="E972" s="2"/>
      <c r="F972" s="2"/>
      <c r="G972" s="5"/>
      <c r="H972" s="5"/>
      <c r="I972" s="5"/>
      <c r="J972" s="5"/>
      <c r="K972" s="5"/>
      <c r="L972" s="5"/>
      <c r="M972" s="13"/>
    </row>
    <row r="973" spans="1:13">
      <c r="A973" s="2"/>
      <c r="B973" s="2"/>
      <c r="C973" s="2"/>
      <c r="D973" s="2"/>
      <c r="E973" s="2"/>
      <c r="F973" s="2"/>
      <c r="G973" s="5"/>
      <c r="H973" s="5"/>
      <c r="I973" s="5"/>
      <c r="J973" s="5"/>
      <c r="K973" s="5"/>
      <c r="L973" s="5"/>
      <c r="M973" s="13"/>
    </row>
    <row r="974" spans="1:13">
      <c r="A974" s="2"/>
      <c r="B974" s="2"/>
      <c r="C974" s="2"/>
      <c r="D974" s="2"/>
      <c r="E974" s="2"/>
      <c r="F974" s="2"/>
      <c r="G974" s="5"/>
      <c r="H974" s="5"/>
      <c r="I974" s="5"/>
      <c r="J974" s="5"/>
      <c r="K974" s="5"/>
      <c r="L974" s="5"/>
      <c r="M974" s="13"/>
    </row>
    <row r="975" spans="1:13">
      <c r="A975" s="2"/>
      <c r="B975" s="2"/>
      <c r="C975" s="2"/>
      <c r="D975" s="2"/>
      <c r="E975" s="2"/>
      <c r="F975" s="2"/>
      <c r="G975" s="5"/>
      <c r="H975" s="5"/>
      <c r="I975" s="5"/>
      <c r="J975" s="5"/>
      <c r="K975" s="5"/>
      <c r="L975" s="5"/>
      <c r="M975" s="13"/>
    </row>
    <row r="976" spans="1:13">
      <c r="A976" s="2"/>
      <c r="B976" s="2"/>
      <c r="C976" s="2"/>
      <c r="D976" s="2"/>
      <c r="E976" s="2"/>
      <c r="F976" s="2"/>
      <c r="G976" s="5"/>
      <c r="H976" s="5"/>
      <c r="I976" s="5"/>
      <c r="J976" s="5"/>
      <c r="K976" s="5"/>
      <c r="L976" s="5"/>
      <c r="M976" s="13"/>
    </row>
    <row r="977" spans="1:13">
      <c r="A977" s="2"/>
      <c r="B977" s="2"/>
      <c r="C977" s="2"/>
      <c r="D977" s="2"/>
      <c r="E977" s="2"/>
      <c r="F977" s="2"/>
      <c r="G977" s="5"/>
      <c r="H977" s="5"/>
      <c r="I977" s="5"/>
      <c r="J977" s="5"/>
      <c r="K977" s="5"/>
      <c r="L977" s="5"/>
      <c r="M977" s="13"/>
    </row>
    <row r="978" spans="1:13">
      <c r="A978" s="2"/>
      <c r="B978" s="2"/>
      <c r="C978" s="2"/>
      <c r="D978" s="2"/>
      <c r="E978" s="2"/>
      <c r="F978" s="2"/>
      <c r="G978" s="5"/>
      <c r="H978" s="5"/>
      <c r="I978" s="5"/>
      <c r="J978" s="5"/>
      <c r="K978" s="5"/>
      <c r="L978" s="5"/>
      <c r="M978" s="13"/>
    </row>
    <row r="979" spans="1:13">
      <c r="A979" s="2"/>
      <c r="B979" s="2"/>
      <c r="C979" s="2"/>
      <c r="D979" s="2"/>
      <c r="E979" s="2"/>
      <c r="F979" s="2"/>
      <c r="G979" s="5"/>
      <c r="H979" s="5"/>
      <c r="I979" s="5"/>
      <c r="J979" s="5"/>
      <c r="K979" s="5"/>
      <c r="L979" s="5"/>
      <c r="M979" s="13"/>
    </row>
    <row r="980" spans="1:13">
      <c r="A980" s="2"/>
      <c r="B980" s="2"/>
      <c r="C980" s="2"/>
      <c r="D980" s="2"/>
      <c r="E980" s="2"/>
      <c r="F980" s="2"/>
      <c r="G980" s="5"/>
      <c r="H980" s="5"/>
      <c r="I980" s="5"/>
      <c r="J980" s="5"/>
      <c r="K980" s="5"/>
      <c r="L980" s="5"/>
      <c r="M980" s="13"/>
    </row>
    <row r="981" spans="1:13">
      <c r="A981" s="2"/>
      <c r="B981" s="2"/>
      <c r="C981" s="2"/>
      <c r="D981" s="2"/>
      <c r="E981" s="2"/>
      <c r="F981" s="2"/>
      <c r="G981" s="5"/>
      <c r="H981" s="5"/>
      <c r="I981" s="5"/>
      <c r="J981" s="5"/>
      <c r="K981" s="5"/>
      <c r="L981" s="5"/>
      <c r="M981" s="13"/>
    </row>
    <row r="982" spans="1:13">
      <c r="A982" s="2"/>
      <c r="B982" s="2"/>
      <c r="C982" s="2"/>
      <c r="D982" s="2"/>
      <c r="E982" s="2"/>
      <c r="F982" s="2"/>
      <c r="G982" s="5"/>
      <c r="H982" s="5"/>
      <c r="I982" s="5"/>
      <c r="J982" s="5"/>
      <c r="K982" s="5"/>
      <c r="L982" s="5"/>
      <c r="M982" s="13"/>
    </row>
    <row r="983" spans="1:13">
      <c r="A983" s="2"/>
      <c r="B983" s="2"/>
      <c r="C983" s="2"/>
      <c r="D983" s="2"/>
      <c r="E983" s="2"/>
      <c r="F983" s="2"/>
      <c r="G983" s="5"/>
      <c r="H983" s="5"/>
      <c r="I983" s="5"/>
      <c r="J983" s="5"/>
      <c r="K983" s="5"/>
      <c r="L983" s="5"/>
      <c r="M983" s="13"/>
    </row>
    <row r="984" spans="1:13">
      <c r="A984" s="2"/>
      <c r="B984" s="2"/>
      <c r="C984" s="2"/>
      <c r="D984" s="2"/>
      <c r="E984" s="2"/>
      <c r="F984" s="2"/>
      <c r="G984" s="5"/>
      <c r="H984" s="5"/>
      <c r="I984" s="5"/>
      <c r="J984" s="5"/>
      <c r="K984" s="5"/>
      <c r="L984" s="5"/>
      <c r="M984" s="13"/>
    </row>
    <row r="985" spans="1:13">
      <c r="A985" s="2"/>
      <c r="B985" s="2"/>
      <c r="C985" s="2"/>
      <c r="D985" s="2"/>
      <c r="E985" s="2"/>
      <c r="F985" s="2"/>
      <c r="G985" s="5"/>
      <c r="H985" s="5"/>
      <c r="I985" s="5"/>
      <c r="J985" s="5"/>
      <c r="K985" s="5"/>
      <c r="L985" s="5"/>
      <c r="M985" s="13"/>
    </row>
    <row r="986" spans="1:13">
      <c r="A986" s="2"/>
      <c r="B986" s="2"/>
      <c r="C986" s="2"/>
      <c r="D986" s="2"/>
      <c r="E986" s="2"/>
      <c r="F986" s="2"/>
      <c r="G986" s="5"/>
      <c r="H986" s="5"/>
      <c r="I986" s="5"/>
      <c r="J986" s="5"/>
      <c r="K986" s="5"/>
      <c r="L986" s="5"/>
      <c r="M986" s="13"/>
    </row>
    <row r="987" spans="1:13">
      <c r="A987" s="2"/>
      <c r="B987" s="2"/>
      <c r="C987" s="2"/>
      <c r="D987" s="2"/>
      <c r="E987" s="2"/>
      <c r="F987" s="2"/>
      <c r="G987" s="5"/>
      <c r="H987" s="5"/>
      <c r="I987" s="5"/>
      <c r="J987" s="5"/>
      <c r="K987" s="5"/>
      <c r="L987" s="5"/>
      <c r="M987" s="13"/>
    </row>
    <row r="988" spans="1:13">
      <c r="A988" s="2"/>
      <c r="B988" s="2"/>
      <c r="C988" s="2"/>
      <c r="D988" s="2"/>
      <c r="E988" s="2"/>
      <c r="F988" s="2"/>
      <c r="G988" s="5"/>
      <c r="H988" s="5"/>
      <c r="I988" s="5"/>
      <c r="J988" s="5"/>
      <c r="K988" s="5"/>
      <c r="L988" s="5"/>
      <c r="M988" s="13"/>
    </row>
    <row r="989" spans="1:13">
      <c r="A989" s="2"/>
      <c r="B989" s="2"/>
      <c r="C989" s="2"/>
      <c r="D989" s="2"/>
      <c r="E989" s="2"/>
      <c r="F989" s="2"/>
      <c r="G989" s="5"/>
      <c r="H989" s="5"/>
      <c r="I989" s="5"/>
      <c r="J989" s="5"/>
      <c r="K989" s="5"/>
      <c r="L989" s="5"/>
      <c r="M989" s="13"/>
    </row>
    <row r="990" spans="1:13">
      <c r="A990" s="2"/>
      <c r="B990" s="2"/>
      <c r="C990" s="2"/>
      <c r="D990" s="2"/>
      <c r="E990" s="2"/>
      <c r="F990" s="2"/>
      <c r="G990" s="5"/>
      <c r="H990" s="5"/>
      <c r="I990" s="5"/>
      <c r="J990" s="5"/>
      <c r="K990" s="5"/>
      <c r="L990" s="5"/>
      <c r="M990" s="13"/>
    </row>
    <row r="991" spans="1:13">
      <c r="A991" s="2"/>
      <c r="B991" s="2"/>
      <c r="C991" s="2"/>
      <c r="D991" s="2"/>
      <c r="E991" s="2"/>
      <c r="F991" s="2"/>
      <c r="G991" s="5"/>
      <c r="H991" s="5"/>
      <c r="I991" s="5"/>
      <c r="J991" s="5"/>
      <c r="K991" s="5"/>
      <c r="L991" s="5"/>
      <c r="M991" s="13"/>
    </row>
    <row r="992" spans="1:13">
      <c r="A992" s="2"/>
      <c r="B992" s="2"/>
      <c r="C992" s="2"/>
      <c r="D992" s="2"/>
      <c r="E992" s="2"/>
      <c r="F992" s="2"/>
      <c r="G992" s="5"/>
      <c r="H992" s="5"/>
      <c r="I992" s="5"/>
      <c r="J992" s="5"/>
      <c r="K992" s="5"/>
      <c r="L992" s="5"/>
      <c r="M992" s="13"/>
    </row>
    <row r="993" spans="1:13">
      <c r="A993" s="2"/>
      <c r="B993" s="2"/>
      <c r="C993" s="2"/>
      <c r="D993" s="2"/>
      <c r="E993" s="2"/>
      <c r="F993" s="2"/>
      <c r="G993" s="5"/>
      <c r="H993" s="5"/>
      <c r="I993" s="5"/>
      <c r="J993" s="5"/>
      <c r="K993" s="5"/>
      <c r="L993" s="5"/>
      <c r="M993" s="13"/>
    </row>
    <row r="994" spans="1:13">
      <c r="A994" s="2"/>
      <c r="B994" s="2"/>
      <c r="C994" s="2"/>
      <c r="D994" s="2"/>
      <c r="E994" s="2"/>
      <c r="F994" s="2"/>
      <c r="G994" s="5"/>
      <c r="H994" s="5"/>
      <c r="I994" s="5"/>
      <c r="J994" s="5"/>
      <c r="K994" s="5"/>
      <c r="L994" s="5"/>
      <c r="M994" s="13"/>
    </row>
    <row r="995" spans="1:13">
      <c r="A995" s="2"/>
      <c r="B995" s="2"/>
      <c r="C995" s="2"/>
      <c r="D995" s="2"/>
      <c r="E995" s="2"/>
      <c r="F995" s="2"/>
      <c r="G995" s="5"/>
      <c r="H995" s="5"/>
      <c r="I995" s="5"/>
      <c r="J995" s="5"/>
      <c r="K995" s="5"/>
      <c r="L995" s="5"/>
      <c r="M995" s="13"/>
    </row>
    <row r="996" spans="1:13">
      <c r="A996" s="2"/>
      <c r="B996" s="2"/>
      <c r="C996" s="2"/>
      <c r="D996" s="2"/>
      <c r="E996" s="2"/>
      <c r="F996" s="2"/>
      <c r="G996" s="5"/>
      <c r="H996" s="5"/>
      <c r="I996" s="5"/>
      <c r="J996" s="5"/>
      <c r="K996" s="5"/>
      <c r="L996" s="5"/>
      <c r="M996" s="13"/>
    </row>
    <row r="997" spans="1:13">
      <c r="A997" s="2"/>
      <c r="B997" s="2"/>
      <c r="C997" s="2"/>
      <c r="D997" s="2"/>
      <c r="E997" s="2"/>
      <c r="F997" s="2"/>
      <c r="G997" s="5"/>
      <c r="H997" s="5"/>
      <c r="I997" s="5"/>
      <c r="J997" s="5"/>
      <c r="K997" s="5"/>
      <c r="L997" s="5"/>
      <c r="M997" s="13"/>
    </row>
    <row r="998" spans="1:13">
      <c r="A998" s="2"/>
      <c r="B998" s="2"/>
      <c r="C998" s="2"/>
      <c r="D998" s="2"/>
      <c r="E998" s="2"/>
      <c r="F998" s="2"/>
      <c r="G998" s="5"/>
      <c r="H998" s="5"/>
      <c r="I998" s="5"/>
      <c r="J998" s="5"/>
      <c r="K998" s="5"/>
      <c r="L998" s="5"/>
      <c r="M998" s="13"/>
    </row>
    <row r="999" spans="1:13">
      <c r="A999" s="2"/>
      <c r="B999" s="2"/>
      <c r="C999" s="2"/>
      <c r="D999" s="2"/>
      <c r="E999" s="2"/>
      <c r="F999" s="2"/>
      <c r="G999" s="5"/>
      <c r="H999" s="5"/>
      <c r="I999" s="5"/>
      <c r="J999" s="5"/>
      <c r="K999" s="5"/>
      <c r="L999" s="5"/>
      <c r="M999" s="13"/>
    </row>
    <row r="1000" spans="1:13">
      <c r="A1000" s="2"/>
      <c r="B1000" s="2"/>
      <c r="C1000" s="2"/>
      <c r="D1000" s="2"/>
      <c r="E1000" s="2"/>
      <c r="F1000" s="2"/>
      <c r="G1000" s="5"/>
      <c r="H1000" s="5"/>
      <c r="I1000" s="5"/>
      <c r="J1000" s="5"/>
      <c r="K1000" s="5"/>
      <c r="L1000" s="5"/>
      <c r="M1000" s="13"/>
    </row>
    <row r="1001" spans="1:13">
      <c r="A1001" s="2"/>
      <c r="B1001" s="2"/>
      <c r="C1001" s="2"/>
      <c r="D1001" s="2"/>
      <c r="E1001" s="2"/>
      <c r="F1001" s="2"/>
      <c r="G1001" s="5"/>
      <c r="H1001" s="5"/>
      <c r="I1001" s="5"/>
      <c r="J1001" s="5"/>
      <c r="K1001" s="5"/>
      <c r="L1001" s="5"/>
      <c r="M1001" s="13"/>
    </row>
    <row r="1002" spans="1:13">
      <c r="A1002" s="2"/>
      <c r="B1002" s="2"/>
      <c r="C1002" s="2"/>
      <c r="D1002" s="2"/>
      <c r="E1002" s="2"/>
      <c r="F1002" s="2"/>
      <c r="G1002" s="5"/>
      <c r="H1002" s="5"/>
      <c r="I1002" s="5"/>
      <c r="J1002" s="5"/>
      <c r="K1002" s="5"/>
      <c r="L1002" s="5"/>
      <c r="M1002" s="13"/>
    </row>
    <row r="1003" spans="1:13">
      <c r="A1003" s="2"/>
      <c r="B1003" s="2"/>
      <c r="C1003" s="2"/>
      <c r="D1003" s="2"/>
      <c r="E1003" s="2"/>
      <c r="F1003" s="2"/>
      <c r="G1003" s="5"/>
      <c r="H1003" s="5"/>
      <c r="I1003" s="5"/>
      <c r="J1003" s="5"/>
      <c r="K1003" s="5"/>
      <c r="L1003" s="5"/>
      <c r="M1003" s="13"/>
    </row>
    <row r="1004" spans="1:13">
      <c r="A1004" s="2"/>
      <c r="B1004" s="2"/>
      <c r="C1004" s="2"/>
      <c r="D1004" s="2"/>
      <c r="E1004" s="2"/>
      <c r="F1004" s="2"/>
      <c r="G1004" s="5"/>
      <c r="H1004" s="5"/>
      <c r="I1004" s="5"/>
      <c r="J1004" s="5"/>
      <c r="K1004" s="5"/>
      <c r="L1004" s="5"/>
      <c r="M1004" s="13"/>
    </row>
    <row r="1005" spans="1:13">
      <c r="A1005" s="2"/>
      <c r="B1005" s="2"/>
      <c r="C1005" s="2"/>
      <c r="D1005" s="2"/>
      <c r="E1005" s="2"/>
      <c r="F1005" s="2"/>
      <c r="G1005" s="5"/>
      <c r="H1005" s="5"/>
      <c r="I1005" s="5"/>
      <c r="J1005" s="5"/>
      <c r="K1005" s="5"/>
      <c r="L1005" s="5"/>
      <c r="M1005" s="13"/>
    </row>
    <row r="1006" spans="1:13">
      <c r="A1006" s="2"/>
      <c r="B1006" s="2"/>
      <c r="C1006" s="2"/>
      <c r="D1006" s="2"/>
      <c r="E1006" s="2"/>
      <c r="F1006" s="2"/>
      <c r="G1006" s="5"/>
      <c r="H1006" s="5"/>
      <c r="I1006" s="5"/>
      <c r="J1006" s="5"/>
      <c r="K1006" s="5"/>
      <c r="L1006" s="5"/>
      <c r="M1006" s="13"/>
    </row>
    <row r="1007" spans="1:13">
      <c r="A1007" s="2"/>
      <c r="B1007" s="2"/>
      <c r="C1007" s="2"/>
      <c r="D1007" s="2"/>
      <c r="E1007" s="2"/>
      <c r="F1007" s="2"/>
      <c r="G1007" s="5"/>
      <c r="H1007" s="5"/>
      <c r="I1007" s="5"/>
      <c r="J1007" s="5"/>
      <c r="K1007" s="5"/>
      <c r="L1007" s="5"/>
      <c r="M1007" s="13"/>
    </row>
    <row r="1008" spans="1:13">
      <c r="A1008" s="2"/>
      <c r="B1008" s="2"/>
      <c r="C1008" s="2"/>
      <c r="D1008" s="2"/>
      <c r="E1008" s="2"/>
      <c r="F1008" s="2"/>
      <c r="G1008" s="5"/>
      <c r="H1008" s="5"/>
      <c r="I1008" s="5"/>
      <c r="J1008" s="5"/>
      <c r="K1008" s="5"/>
      <c r="L1008" s="5"/>
      <c r="M1008" s="13"/>
    </row>
    <row r="1009" spans="1:13">
      <c r="A1009" s="2"/>
      <c r="B1009" s="2"/>
      <c r="C1009" s="2"/>
      <c r="D1009" s="2"/>
      <c r="E1009" s="2"/>
      <c r="F1009" s="2"/>
      <c r="G1009" s="5"/>
      <c r="H1009" s="5"/>
      <c r="I1009" s="5"/>
      <c r="J1009" s="5"/>
      <c r="K1009" s="5"/>
      <c r="L1009" s="5"/>
      <c r="M1009" s="13"/>
    </row>
    <row r="1010" spans="1:13">
      <c r="A1010" s="2"/>
      <c r="B1010" s="2"/>
      <c r="C1010" s="2"/>
      <c r="D1010" s="2"/>
      <c r="E1010" s="2"/>
      <c r="F1010" s="2"/>
      <c r="G1010" s="5"/>
      <c r="H1010" s="5"/>
      <c r="I1010" s="5"/>
      <c r="J1010" s="5"/>
      <c r="K1010" s="5"/>
      <c r="L1010" s="5"/>
      <c r="M1010" s="13"/>
    </row>
    <row r="1011" spans="1:13">
      <c r="A1011" s="2"/>
      <c r="B1011" s="2"/>
      <c r="C1011" s="2"/>
      <c r="D1011" s="2"/>
      <c r="E1011" s="2"/>
      <c r="F1011" s="2"/>
      <c r="G1011" s="5"/>
      <c r="H1011" s="5"/>
      <c r="I1011" s="5"/>
      <c r="J1011" s="5"/>
      <c r="K1011" s="5"/>
      <c r="L1011" s="5"/>
      <c r="M1011" s="13"/>
    </row>
    <row r="1012" spans="1:13">
      <c r="A1012" s="2"/>
      <c r="B1012" s="2"/>
      <c r="C1012" s="2"/>
      <c r="D1012" s="2"/>
      <c r="E1012" s="2"/>
      <c r="F1012" s="2"/>
      <c r="G1012" s="5"/>
      <c r="H1012" s="5"/>
      <c r="I1012" s="5"/>
      <c r="J1012" s="5"/>
      <c r="K1012" s="5"/>
      <c r="L1012" s="5"/>
      <c r="M1012" s="13"/>
    </row>
    <row r="1013" spans="1:13">
      <c r="A1013" s="2"/>
      <c r="B1013" s="2"/>
      <c r="C1013" s="2"/>
      <c r="D1013" s="2"/>
      <c r="E1013" s="2"/>
      <c r="F1013" s="2"/>
      <c r="G1013" s="5"/>
      <c r="H1013" s="5"/>
      <c r="I1013" s="5"/>
      <c r="J1013" s="5"/>
      <c r="K1013" s="5"/>
      <c r="L1013" s="5"/>
      <c r="M1013" s="13"/>
    </row>
    <row r="1014" spans="1:13">
      <c r="A1014" s="2"/>
      <c r="B1014" s="2"/>
      <c r="C1014" s="2"/>
      <c r="D1014" s="2"/>
      <c r="E1014" s="2"/>
      <c r="F1014" s="2"/>
      <c r="G1014" s="5"/>
      <c r="H1014" s="5"/>
      <c r="I1014" s="5"/>
      <c r="J1014" s="5"/>
      <c r="K1014" s="5"/>
      <c r="L1014" s="5"/>
      <c r="M1014" s="13"/>
    </row>
    <row r="1015" spans="1:13">
      <c r="A1015" s="2"/>
      <c r="B1015" s="2"/>
      <c r="C1015" s="2"/>
      <c r="D1015" s="2"/>
      <c r="E1015" s="2"/>
      <c r="F1015" s="2"/>
      <c r="G1015" s="5"/>
      <c r="H1015" s="5"/>
      <c r="I1015" s="5"/>
      <c r="J1015" s="5"/>
      <c r="K1015" s="5"/>
      <c r="L1015" s="5"/>
      <c r="M1015" s="13"/>
    </row>
    <row r="1016" spans="1:13">
      <c r="A1016" s="2"/>
      <c r="B1016" s="2"/>
      <c r="C1016" s="2"/>
      <c r="D1016" s="2"/>
      <c r="E1016" s="2"/>
      <c r="F1016" s="2"/>
      <c r="G1016" s="5"/>
      <c r="H1016" s="5"/>
      <c r="I1016" s="5"/>
      <c r="J1016" s="5"/>
      <c r="K1016" s="5"/>
      <c r="L1016" s="5"/>
      <c r="M1016" s="13"/>
    </row>
    <row r="1017" spans="1:13">
      <c r="A1017" s="2"/>
      <c r="B1017" s="2"/>
      <c r="C1017" s="2"/>
      <c r="D1017" s="2"/>
      <c r="E1017" s="2"/>
      <c r="F1017" s="2"/>
      <c r="G1017" s="5"/>
      <c r="H1017" s="5"/>
      <c r="I1017" s="5"/>
      <c r="J1017" s="5"/>
      <c r="K1017" s="5"/>
      <c r="L1017" s="5"/>
      <c r="M1017" s="13"/>
    </row>
    <row r="1018" spans="1:13">
      <c r="A1018" s="2"/>
      <c r="B1018" s="2"/>
      <c r="C1018" s="2"/>
      <c r="D1018" s="2"/>
      <c r="E1018" s="2"/>
      <c r="F1018" s="2"/>
      <c r="G1018" s="5"/>
      <c r="H1018" s="5"/>
      <c r="I1018" s="5"/>
      <c r="J1018" s="5"/>
      <c r="K1018" s="5"/>
      <c r="L1018" s="5"/>
      <c r="M1018" s="13"/>
    </row>
    <row r="1019" spans="1:13">
      <c r="A1019" s="2"/>
      <c r="B1019" s="2"/>
      <c r="C1019" s="2"/>
      <c r="D1019" s="2"/>
      <c r="E1019" s="2"/>
      <c r="F1019" s="2"/>
      <c r="G1019" s="5"/>
      <c r="H1019" s="5"/>
      <c r="I1019" s="5"/>
      <c r="J1019" s="5"/>
      <c r="K1019" s="5"/>
      <c r="L1019" s="5"/>
      <c r="M1019" s="13"/>
    </row>
    <row r="1020" spans="1:13">
      <c r="A1020" s="2"/>
      <c r="B1020" s="2"/>
      <c r="C1020" s="2"/>
      <c r="D1020" s="2"/>
      <c r="E1020" s="2"/>
      <c r="F1020" s="2"/>
      <c r="G1020" s="5"/>
      <c r="H1020" s="5"/>
      <c r="I1020" s="5"/>
      <c r="J1020" s="5"/>
      <c r="K1020" s="5"/>
      <c r="L1020" s="5"/>
      <c r="M1020" s="13"/>
    </row>
    <row r="1021" spans="1:13">
      <c r="A1021" s="2"/>
      <c r="B1021" s="2"/>
      <c r="C1021" s="2"/>
      <c r="D1021" s="2"/>
      <c r="E1021" s="2"/>
      <c r="F1021" s="2"/>
      <c r="G1021" s="5"/>
      <c r="H1021" s="5"/>
      <c r="I1021" s="5"/>
      <c r="J1021" s="5"/>
      <c r="K1021" s="5"/>
      <c r="L1021" s="5"/>
      <c r="M1021" s="13"/>
    </row>
    <row r="1022" spans="1:13">
      <c r="A1022" s="2"/>
      <c r="B1022" s="2"/>
      <c r="C1022" s="2"/>
      <c r="D1022" s="2"/>
      <c r="E1022" s="2"/>
      <c r="F1022" s="2"/>
      <c r="G1022" s="5"/>
      <c r="H1022" s="5"/>
      <c r="I1022" s="5"/>
      <c r="J1022" s="5"/>
      <c r="K1022" s="5"/>
      <c r="L1022" s="5"/>
      <c r="M1022" s="13"/>
    </row>
    <row r="1023" spans="1:13">
      <c r="A1023" s="2"/>
      <c r="B1023" s="2"/>
      <c r="C1023" s="2"/>
      <c r="D1023" s="2"/>
      <c r="E1023" s="2"/>
      <c r="F1023" s="2"/>
      <c r="G1023" s="5"/>
      <c r="H1023" s="5"/>
      <c r="I1023" s="5"/>
      <c r="J1023" s="5"/>
      <c r="K1023" s="5"/>
      <c r="L1023" s="5"/>
      <c r="M1023" s="13"/>
    </row>
    <row r="1024" spans="1:13">
      <c r="A1024" s="2"/>
      <c r="B1024" s="2"/>
      <c r="C1024" s="2"/>
      <c r="D1024" s="2"/>
      <c r="E1024" s="2"/>
      <c r="F1024" s="2"/>
      <c r="G1024" s="5"/>
      <c r="H1024" s="5"/>
      <c r="I1024" s="5"/>
      <c r="J1024" s="5"/>
      <c r="K1024" s="5"/>
      <c r="L1024" s="5"/>
      <c r="M1024" s="13"/>
    </row>
    <row r="1025" spans="1:13">
      <c r="A1025" s="2"/>
      <c r="B1025" s="2"/>
      <c r="C1025" s="2"/>
      <c r="D1025" s="2"/>
      <c r="E1025" s="2"/>
      <c r="F1025" s="2"/>
      <c r="G1025" s="5"/>
      <c r="H1025" s="5"/>
      <c r="I1025" s="5"/>
      <c r="J1025" s="5"/>
      <c r="K1025" s="5"/>
      <c r="L1025" s="5"/>
      <c r="M1025" s="13"/>
    </row>
    <row r="1026" spans="1:13">
      <c r="A1026" s="2"/>
      <c r="B1026" s="2"/>
      <c r="C1026" s="2"/>
      <c r="D1026" s="2"/>
      <c r="E1026" s="2"/>
      <c r="F1026" s="2"/>
      <c r="G1026" s="5"/>
      <c r="H1026" s="5"/>
      <c r="I1026" s="5"/>
      <c r="J1026" s="5"/>
      <c r="K1026" s="5"/>
      <c r="L1026" s="5"/>
      <c r="M1026" s="13"/>
    </row>
    <row r="1027" spans="1:13">
      <c r="A1027" s="2"/>
      <c r="B1027" s="2"/>
      <c r="C1027" s="2"/>
      <c r="D1027" s="2"/>
      <c r="E1027" s="2"/>
      <c r="F1027" s="2"/>
      <c r="G1027" s="5"/>
      <c r="H1027" s="5"/>
      <c r="I1027" s="5"/>
      <c r="J1027" s="5"/>
      <c r="K1027" s="5"/>
      <c r="L1027" s="5"/>
      <c r="M1027" s="13"/>
    </row>
    <row r="1028" spans="1:13">
      <c r="A1028" s="2"/>
      <c r="B1028" s="2"/>
      <c r="C1028" s="2"/>
      <c r="D1028" s="2"/>
      <c r="E1028" s="2"/>
      <c r="F1028" s="2"/>
      <c r="G1028" s="5"/>
      <c r="H1028" s="5"/>
      <c r="I1028" s="5"/>
      <c r="J1028" s="5"/>
      <c r="K1028" s="5"/>
      <c r="L1028" s="5"/>
      <c r="M1028" s="13"/>
    </row>
    <row r="1029" spans="1:13">
      <c r="A1029" s="2"/>
      <c r="B1029" s="2"/>
      <c r="C1029" s="2"/>
      <c r="D1029" s="2"/>
      <c r="E1029" s="2"/>
      <c r="F1029" s="2"/>
      <c r="G1029" s="5"/>
      <c r="H1029" s="5"/>
      <c r="I1029" s="5"/>
      <c r="J1029" s="5"/>
      <c r="K1029" s="5"/>
      <c r="L1029" s="5"/>
      <c r="M1029" s="13"/>
    </row>
    <row r="1030" spans="1:13">
      <c r="A1030" s="2"/>
      <c r="B1030" s="2"/>
      <c r="C1030" s="2"/>
      <c r="D1030" s="2"/>
      <c r="E1030" s="2"/>
      <c r="F1030" s="2"/>
      <c r="G1030" s="5"/>
      <c r="H1030" s="5"/>
      <c r="I1030" s="5"/>
      <c r="J1030" s="5"/>
      <c r="K1030" s="5"/>
      <c r="L1030" s="5"/>
      <c r="M1030" s="13"/>
    </row>
    <row r="1031" spans="1:13">
      <c r="A1031" s="2"/>
      <c r="B1031" s="2"/>
      <c r="C1031" s="2"/>
      <c r="D1031" s="2"/>
      <c r="E1031" s="2"/>
      <c r="F1031" s="2"/>
      <c r="G1031" s="5"/>
      <c r="H1031" s="5"/>
      <c r="I1031" s="5"/>
      <c r="J1031" s="5"/>
      <c r="K1031" s="5"/>
      <c r="L1031" s="5"/>
      <c r="M1031" s="13"/>
    </row>
    <row r="1032" spans="1:13">
      <c r="A1032" s="2"/>
      <c r="B1032" s="2"/>
      <c r="C1032" s="2"/>
      <c r="D1032" s="2"/>
      <c r="E1032" s="2"/>
      <c r="F1032" s="2"/>
      <c r="G1032" s="5"/>
      <c r="H1032" s="5"/>
      <c r="I1032" s="5"/>
      <c r="J1032" s="5"/>
      <c r="K1032" s="5"/>
      <c r="L1032" s="5"/>
      <c r="M1032" s="13"/>
    </row>
    <row r="1033" spans="1:13">
      <c r="A1033" s="2"/>
      <c r="B1033" s="2"/>
      <c r="C1033" s="2"/>
      <c r="D1033" s="2"/>
      <c r="E1033" s="2"/>
      <c r="F1033" s="2"/>
      <c r="G1033" s="5"/>
      <c r="H1033" s="5"/>
      <c r="I1033" s="5"/>
      <c r="J1033" s="5"/>
      <c r="K1033" s="5"/>
      <c r="L1033" s="5"/>
      <c r="M1033" s="13"/>
    </row>
    <row r="1034" spans="1:13">
      <c r="A1034" s="2"/>
      <c r="B1034" s="2"/>
      <c r="C1034" s="2"/>
      <c r="D1034" s="2"/>
      <c r="E1034" s="2"/>
      <c r="F1034" s="2"/>
      <c r="G1034" s="5"/>
      <c r="H1034" s="5"/>
      <c r="I1034" s="5"/>
      <c r="J1034" s="5"/>
      <c r="K1034" s="5"/>
      <c r="L1034" s="5"/>
      <c r="M1034" s="13"/>
    </row>
    <row r="1035" spans="1:13">
      <c r="A1035" s="2"/>
      <c r="B1035" s="2"/>
      <c r="C1035" s="2"/>
      <c r="D1035" s="2"/>
      <c r="E1035" s="2"/>
      <c r="F1035" s="2"/>
      <c r="G1035" s="5"/>
      <c r="H1035" s="5"/>
      <c r="I1035" s="5"/>
      <c r="J1035" s="5"/>
      <c r="K1035" s="5"/>
      <c r="L1035" s="5"/>
      <c r="M1035" s="13"/>
    </row>
    <row r="1036" spans="1:13">
      <c r="A1036" s="2"/>
      <c r="B1036" s="2"/>
      <c r="C1036" s="2"/>
      <c r="D1036" s="2"/>
      <c r="E1036" s="2"/>
      <c r="F1036" s="2"/>
      <c r="G1036" s="5"/>
      <c r="H1036" s="5"/>
      <c r="I1036" s="5"/>
      <c r="J1036" s="5"/>
      <c r="K1036" s="5"/>
      <c r="L1036" s="5"/>
      <c r="M1036" s="13"/>
    </row>
    <row r="1037" spans="1:13">
      <c r="A1037" s="2"/>
      <c r="B1037" s="2"/>
      <c r="C1037" s="2"/>
      <c r="D1037" s="2"/>
      <c r="E1037" s="2"/>
      <c r="F1037" s="2"/>
      <c r="G1037" s="5"/>
      <c r="H1037" s="5"/>
      <c r="I1037" s="5"/>
      <c r="J1037" s="5"/>
      <c r="K1037" s="5"/>
      <c r="L1037" s="5"/>
      <c r="M1037" s="13"/>
    </row>
    <row r="1038" spans="1:13">
      <c r="A1038" s="2"/>
      <c r="B1038" s="2"/>
      <c r="C1038" s="2"/>
      <c r="D1038" s="2"/>
      <c r="E1038" s="2"/>
      <c r="F1038" s="2"/>
      <c r="G1038" s="5"/>
      <c r="H1038" s="5"/>
      <c r="I1038" s="5"/>
      <c r="J1038" s="5"/>
      <c r="K1038" s="5"/>
      <c r="L1038" s="5"/>
      <c r="M1038" s="13"/>
    </row>
    <row r="1039" spans="1:13">
      <c r="A1039" s="2"/>
      <c r="B1039" s="2"/>
      <c r="C1039" s="2"/>
      <c r="D1039" s="2"/>
      <c r="E1039" s="2"/>
      <c r="F1039" s="2"/>
      <c r="G1039" s="5"/>
      <c r="H1039" s="5"/>
      <c r="I1039" s="5"/>
      <c r="J1039" s="5"/>
      <c r="K1039" s="5"/>
      <c r="L1039" s="5"/>
      <c r="M1039" s="13"/>
    </row>
    <row r="1040" spans="1:13">
      <c r="A1040" s="2"/>
      <c r="B1040" s="2"/>
      <c r="C1040" s="2"/>
      <c r="D1040" s="2"/>
      <c r="E1040" s="2"/>
      <c r="F1040" s="2"/>
      <c r="G1040" s="5"/>
      <c r="H1040" s="5"/>
      <c r="I1040" s="5"/>
      <c r="J1040" s="5"/>
      <c r="K1040" s="5"/>
      <c r="L1040" s="5"/>
      <c r="M1040" s="13"/>
    </row>
    <row r="1041" spans="1:13">
      <c r="A1041" s="2"/>
      <c r="B1041" s="2"/>
      <c r="C1041" s="2"/>
      <c r="D1041" s="2"/>
      <c r="E1041" s="2"/>
      <c r="F1041" s="2"/>
      <c r="G1041" s="5"/>
      <c r="H1041" s="5"/>
      <c r="I1041" s="5"/>
      <c r="J1041" s="5"/>
      <c r="K1041" s="5"/>
      <c r="L1041" s="5"/>
      <c r="M1041" s="13"/>
    </row>
    <row r="1042" spans="1:13">
      <c r="A1042" s="2"/>
      <c r="B1042" s="2"/>
      <c r="C1042" s="2"/>
      <c r="D1042" s="2"/>
      <c r="E1042" s="2"/>
      <c r="F1042" s="2"/>
      <c r="G1042" s="5"/>
      <c r="H1042" s="5"/>
      <c r="I1042" s="5"/>
      <c r="J1042" s="5"/>
      <c r="K1042" s="5"/>
      <c r="L1042" s="5"/>
      <c r="M1042" s="13"/>
    </row>
    <row r="1043" spans="1:13">
      <c r="A1043" s="2"/>
      <c r="B1043" s="2"/>
      <c r="C1043" s="2"/>
      <c r="D1043" s="2"/>
      <c r="E1043" s="2"/>
      <c r="F1043" s="2"/>
      <c r="G1043" s="5"/>
      <c r="H1043" s="5"/>
      <c r="I1043" s="5"/>
      <c r="J1043" s="5"/>
      <c r="K1043" s="5"/>
      <c r="L1043" s="5"/>
      <c r="M1043" s="13"/>
    </row>
    <row r="1044" spans="1:13">
      <c r="A1044" s="2"/>
      <c r="B1044" s="2"/>
      <c r="C1044" s="2"/>
      <c r="D1044" s="2"/>
      <c r="E1044" s="2"/>
      <c r="F1044" s="2"/>
      <c r="G1044" s="5"/>
      <c r="H1044" s="5"/>
      <c r="I1044" s="5"/>
      <c r="J1044" s="5"/>
      <c r="K1044" s="5"/>
      <c r="L1044" s="5"/>
      <c r="M1044" s="13"/>
    </row>
    <row r="1045" spans="1:13">
      <c r="A1045" s="2"/>
      <c r="B1045" s="2"/>
      <c r="C1045" s="2"/>
      <c r="D1045" s="2"/>
      <c r="E1045" s="2"/>
      <c r="F1045" s="2"/>
      <c r="G1045" s="5"/>
      <c r="H1045" s="5"/>
      <c r="I1045" s="5"/>
      <c r="J1045" s="5"/>
      <c r="K1045" s="5"/>
      <c r="L1045" s="5"/>
      <c r="M1045" s="13"/>
    </row>
    <row r="1046" spans="1:13">
      <c r="A1046" s="2"/>
      <c r="B1046" s="2"/>
      <c r="C1046" s="2"/>
      <c r="D1046" s="2"/>
      <c r="E1046" s="2"/>
      <c r="F1046" s="2"/>
      <c r="G1046" s="5"/>
      <c r="H1046" s="5"/>
      <c r="I1046" s="5"/>
      <c r="J1046" s="5"/>
      <c r="K1046" s="5"/>
      <c r="L1046" s="5"/>
      <c r="M1046" s="13"/>
    </row>
    <row r="1047" spans="1:13">
      <c r="A1047" s="2"/>
      <c r="B1047" s="2"/>
      <c r="C1047" s="2"/>
      <c r="D1047" s="2"/>
      <c r="E1047" s="2"/>
      <c r="F1047" s="2"/>
      <c r="G1047" s="5"/>
      <c r="H1047" s="5"/>
      <c r="I1047" s="5"/>
      <c r="J1047" s="5"/>
      <c r="K1047" s="5"/>
      <c r="L1047" s="5"/>
      <c r="M1047" s="13"/>
    </row>
    <row r="1048" spans="1:13">
      <c r="A1048" s="2"/>
      <c r="B1048" s="2"/>
      <c r="C1048" s="2"/>
      <c r="D1048" s="2"/>
      <c r="E1048" s="2"/>
      <c r="F1048" s="2"/>
      <c r="G1048" s="5"/>
      <c r="H1048" s="5"/>
      <c r="I1048" s="5"/>
      <c r="J1048" s="5"/>
      <c r="K1048" s="5"/>
      <c r="L1048" s="5"/>
      <c r="M1048" s="13"/>
    </row>
    <row r="1049" spans="1:13">
      <c r="A1049" s="2"/>
      <c r="B1049" s="2"/>
      <c r="C1049" s="2"/>
      <c r="D1049" s="2"/>
      <c r="E1049" s="2"/>
      <c r="F1049" s="2"/>
      <c r="G1049" s="5"/>
      <c r="H1049" s="5"/>
      <c r="I1049" s="5"/>
      <c r="J1049" s="5"/>
      <c r="K1049" s="5"/>
      <c r="L1049" s="5"/>
      <c r="M1049" s="13"/>
    </row>
    <row r="1050" spans="1:13">
      <c r="A1050" s="2"/>
      <c r="B1050" s="2"/>
      <c r="C1050" s="2"/>
      <c r="D1050" s="2"/>
      <c r="E1050" s="2"/>
      <c r="F1050" s="2"/>
      <c r="G1050" s="5"/>
      <c r="H1050" s="5"/>
      <c r="I1050" s="5"/>
      <c r="J1050" s="5"/>
      <c r="K1050" s="5"/>
      <c r="L1050" s="5"/>
      <c r="M1050" s="13"/>
    </row>
    <row r="1051" spans="1:13">
      <c r="A1051" s="2"/>
      <c r="B1051" s="2"/>
      <c r="C1051" s="2"/>
      <c r="D1051" s="2"/>
      <c r="E1051" s="2"/>
      <c r="F1051" s="2"/>
      <c r="G1051" s="5"/>
      <c r="H1051" s="5"/>
      <c r="I1051" s="5"/>
      <c r="J1051" s="5"/>
      <c r="K1051" s="5"/>
      <c r="L1051" s="5"/>
      <c r="M1051" s="13"/>
    </row>
    <row r="1052" spans="1:13">
      <c r="A1052" s="2"/>
      <c r="B1052" s="2"/>
      <c r="C1052" s="2"/>
      <c r="D1052" s="2"/>
      <c r="E1052" s="2"/>
      <c r="F1052" s="2"/>
      <c r="G1052" s="5"/>
      <c r="H1052" s="5"/>
      <c r="I1052" s="5"/>
      <c r="J1052" s="5"/>
      <c r="K1052" s="5"/>
      <c r="L1052" s="5"/>
      <c r="M1052" s="13"/>
    </row>
    <row r="1053" spans="1:13">
      <c r="A1053" s="2"/>
      <c r="B1053" s="2"/>
      <c r="C1053" s="2"/>
      <c r="D1053" s="2"/>
      <c r="E1053" s="2"/>
      <c r="F1053" s="2"/>
      <c r="G1053" s="5"/>
      <c r="H1053" s="5"/>
      <c r="I1053" s="5"/>
      <c r="J1053" s="5"/>
      <c r="K1053" s="5"/>
      <c r="L1053" s="5"/>
      <c r="M1053" s="13"/>
    </row>
    <row r="1054" spans="1:13">
      <c r="A1054" s="2"/>
      <c r="B1054" s="2"/>
      <c r="C1054" s="2"/>
      <c r="D1054" s="2"/>
      <c r="E1054" s="2"/>
      <c r="F1054" s="2"/>
      <c r="G1054" s="5"/>
      <c r="H1054" s="5"/>
      <c r="I1054" s="5"/>
      <c r="J1054" s="5"/>
      <c r="K1054" s="5"/>
      <c r="L1054" s="5"/>
      <c r="M1054" s="13"/>
    </row>
    <row r="1055" spans="1:13">
      <c r="A1055" s="2"/>
      <c r="B1055" s="2"/>
      <c r="C1055" s="2"/>
      <c r="D1055" s="2"/>
      <c r="E1055" s="2"/>
      <c r="F1055" s="2"/>
      <c r="G1055" s="5"/>
      <c r="H1055" s="5"/>
      <c r="I1055" s="5"/>
      <c r="J1055" s="5"/>
      <c r="K1055" s="5"/>
      <c r="L1055" s="5"/>
      <c r="M1055" s="13"/>
    </row>
    <row r="1056" spans="1:13">
      <c r="A1056" s="2"/>
      <c r="B1056" s="2"/>
      <c r="C1056" s="2"/>
      <c r="D1056" s="2"/>
      <c r="E1056" s="2"/>
      <c r="F1056" s="2"/>
      <c r="G1056" s="5"/>
      <c r="H1056" s="5"/>
      <c r="I1056" s="5"/>
      <c r="J1056" s="5"/>
      <c r="K1056" s="5"/>
      <c r="L1056" s="5"/>
      <c r="M1056" s="13"/>
    </row>
    <row r="1057" spans="1:13">
      <c r="A1057" s="2"/>
      <c r="B1057" s="2"/>
      <c r="C1057" s="2"/>
      <c r="D1057" s="2"/>
      <c r="E1057" s="2"/>
      <c r="F1057" s="2"/>
      <c r="G1057" s="5"/>
      <c r="H1057" s="5"/>
      <c r="I1057" s="5"/>
      <c r="J1057" s="5"/>
      <c r="K1057" s="5"/>
      <c r="L1057" s="5"/>
      <c r="M1057" s="13"/>
    </row>
    <row r="1058" spans="1:13">
      <c r="A1058" s="2"/>
      <c r="B1058" s="2"/>
      <c r="C1058" s="2"/>
      <c r="D1058" s="2"/>
      <c r="E1058" s="2"/>
      <c r="F1058" s="2"/>
      <c r="G1058" s="5"/>
      <c r="H1058" s="5"/>
      <c r="I1058" s="5"/>
      <c r="J1058" s="5"/>
      <c r="K1058" s="5"/>
      <c r="L1058" s="5"/>
      <c r="M1058" s="13"/>
    </row>
    <row r="1059" spans="1:13">
      <c r="A1059" s="2"/>
      <c r="B1059" s="2"/>
      <c r="C1059" s="2"/>
      <c r="D1059" s="2"/>
      <c r="E1059" s="2"/>
      <c r="F1059" s="2"/>
      <c r="G1059" s="5"/>
      <c r="H1059" s="5"/>
      <c r="I1059" s="5"/>
      <c r="J1059" s="5"/>
      <c r="K1059" s="5"/>
      <c r="L1059" s="5"/>
      <c r="M1059" s="13"/>
    </row>
    <row r="1060" spans="1:13">
      <c r="A1060" s="2"/>
      <c r="B1060" s="2"/>
      <c r="C1060" s="2"/>
      <c r="D1060" s="2"/>
      <c r="E1060" s="2"/>
      <c r="F1060" s="2"/>
      <c r="G1060" s="5"/>
      <c r="H1060" s="5"/>
      <c r="I1060" s="5"/>
      <c r="J1060" s="5"/>
      <c r="K1060" s="5"/>
      <c r="L1060" s="5"/>
      <c r="M1060" s="13"/>
    </row>
    <row r="1061" spans="1:13">
      <c r="A1061" s="2"/>
      <c r="B1061" s="2"/>
      <c r="C1061" s="2"/>
      <c r="D1061" s="2"/>
      <c r="E1061" s="2"/>
      <c r="F1061" s="2"/>
      <c r="G1061" s="5"/>
      <c r="H1061" s="5"/>
      <c r="I1061" s="5"/>
      <c r="J1061" s="5"/>
      <c r="K1061" s="5"/>
      <c r="L1061" s="5"/>
      <c r="M1061" s="13"/>
    </row>
    <row r="1062" spans="1:13">
      <c r="A1062" s="2"/>
      <c r="B1062" s="2"/>
      <c r="C1062" s="2"/>
      <c r="D1062" s="2"/>
      <c r="E1062" s="2"/>
      <c r="F1062" s="2"/>
      <c r="G1062" s="5"/>
      <c r="H1062" s="5"/>
      <c r="I1062" s="5"/>
      <c r="J1062" s="5"/>
      <c r="K1062" s="5"/>
      <c r="L1062" s="5"/>
      <c r="M1062" s="13"/>
    </row>
    <row r="1063" spans="1:13">
      <c r="A1063" s="2"/>
      <c r="B1063" s="2"/>
      <c r="C1063" s="2"/>
      <c r="D1063" s="2"/>
      <c r="E1063" s="2"/>
      <c r="F1063" s="2"/>
      <c r="G1063" s="5"/>
      <c r="H1063" s="5"/>
      <c r="I1063" s="5"/>
      <c r="J1063" s="5"/>
      <c r="K1063" s="5"/>
      <c r="L1063" s="5"/>
      <c r="M1063" s="13"/>
    </row>
    <row r="1064" spans="1:13">
      <c r="A1064" s="2"/>
      <c r="B1064" s="2"/>
      <c r="C1064" s="2"/>
      <c r="D1064" s="2"/>
      <c r="E1064" s="2"/>
      <c r="F1064" s="2"/>
      <c r="G1064" s="5"/>
      <c r="H1064" s="5"/>
      <c r="I1064" s="5"/>
      <c r="J1064" s="5"/>
      <c r="K1064" s="5"/>
      <c r="L1064" s="5"/>
      <c r="M1064" s="13"/>
    </row>
    <row r="1065" spans="1:13">
      <c r="A1065" s="2"/>
      <c r="B1065" s="2"/>
      <c r="C1065" s="2"/>
      <c r="D1065" s="2"/>
      <c r="E1065" s="2"/>
      <c r="F1065" s="2"/>
      <c r="G1065" s="5"/>
      <c r="H1065" s="5"/>
      <c r="I1065" s="5"/>
      <c r="J1065" s="5"/>
      <c r="K1065" s="5"/>
      <c r="L1065" s="5"/>
      <c r="M1065" s="13"/>
    </row>
    <row r="1066" spans="1:13">
      <c r="A1066" s="2"/>
      <c r="B1066" s="2"/>
      <c r="C1066" s="2"/>
      <c r="D1066" s="2"/>
      <c r="E1066" s="2"/>
      <c r="F1066" s="2"/>
      <c r="G1066" s="5"/>
      <c r="H1066" s="5"/>
      <c r="I1066" s="5"/>
      <c r="J1066" s="5"/>
      <c r="K1066" s="5"/>
      <c r="L1066" s="5"/>
      <c r="M1066" s="13"/>
    </row>
    <row r="1067" spans="1:13">
      <c r="A1067" s="2"/>
      <c r="B1067" s="2"/>
      <c r="C1067" s="2"/>
      <c r="D1067" s="2"/>
      <c r="E1067" s="2"/>
      <c r="F1067" s="2"/>
      <c r="G1067" s="5"/>
      <c r="H1067" s="5"/>
      <c r="I1067" s="5"/>
      <c r="J1067" s="5"/>
      <c r="K1067" s="5"/>
      <c r="L1067" s="5"/>
      <c r="M1067" s="13"/>
    </row>
    <row r="1068" spans="1:13">
      <c r="A1068" s="2"/>
      <c r="B1068" s="2"/>
      <c r="C1068" s="2"/>
      <c r="D1068" s="2"/>
      <c r="E1068" s="2"/>
      <c r="F1068" s="2"/>
      <c r="G1068" s="5"/>
      <c r="H1068" s="5"/>
      <c r="I1068" s="5"/>
      <c r="J1068" s="5"/>
      <c r="K1068" s="5"/>
      <c r="L1068" s="5"/>
      <c r="M1068" s="13"/>
    </row>
    <row r="1069" spans="1:13">
      <c r="A1069" s="2"/>
      <c r="B1069" s="2"/>
      <c r="C1069" s="2"/>
      <c r="D1069" s="2"/>
      <c r="E1069" s="2"/>
      <c r="F1069" s="2"/>
      <c r="G1069" s="5"/>
      <c r="H1069" s="5"/>
      <c r="I1069" s="5"/>
      <c r="J1069" s="5"/>
      <c r="K1069" s="5"/>
      <c r="L1069" s="5"/>
      <c r="M1069" s="13"/>
    </row>
    <row r="1070" spans="1:13">
      <c r="A1070" s="2"/>
      <c r="B1070" s="2"/>
      <c r="C1070" s="2"/>
      <c r="D1070" s="2"/>
      <c r="E1070" s="2"/>
      <c r="F1070" s="2"/>
      <c r="G1070" s="5"/>
      <c r="H1070" s="5"/>
      <c r="I1070" s="5"/>
      <c r="J1070" s="5"/>
      <c r="K1070" s="5"/>
      <c r="L1070" s="5"/>
      <c r="M1070" s="13"/>
    </row>
    <row r="1071" spans="1:13">
      <c r="A1071" s="2"/>
      <c r="B1071" s="2"/>
      <c r="C1071" s="2"/>
      <c r="D1071" s="2"/>
      <c r="E1071" s="2"/>
      <c r="F1071" s="2"/>
      <c r="G1071" s="5"/>
      <c r="H1071" s="5"/>
      <c r="I1071" s="5"/>
      <c r="J1071" s="5"/>
      <c r="K1071" s="5"/>
      <c r="L1071" s="5"/>
      <c r="M1071" s="13"/>
    </row>
    <row r="1072" spans="1:13">
      <c r="A1072" s="2"/>
      <c r="B1072" s="2"/>
      <c r="C1072" s="2"/>
      <c r="D1072" s="2"/>
      <c r="E1072" s="2"/>
      <c r="F1072" s="2"/>
      <c r="G1072" s="5"/>
      <c r="H1072" s="5"/>
      <c r="I1072" s="5"/>
      <c r="J1072" s="5"/>
      <c r="K1072" s="5"/>
      <c r="L1072" s="5"/>
      <c r="M1072" s="13"/>
    </row>
    <row r="1073" spans="1:13">
      <c r="A1073" s="2"/>
      <c r="B1073" s="2"/>
      <c r="C1073" s="2"/>
      <c r="D1073" s="2"/>
      <c r="E1073" s="2"/>
      <c r="F1073" s="2"/>
      <c r="G1073" s="5"/>
      <c r="H1073" s="5"/>
      <c r="I1073" s="5"/>
      <c r="J1073" s="5"/>
      <c r="K1073" s="5"/>
      <c r="L1073" s="5"/>
      <c r="M1073" s="13"/>
    </row>
    <row r="1074" spans="1:13">
      <c r="A1074" s="2"/>
      <c r="B1074" s="2"/>
      <c r="C1074" s="2"/>
      <c r="D1074" s="2"/>
      <c r="E1074" s="2"/>
      <c r="F1074" s="2"/>
      <c r="G1074" s="5"/>
      <c r="H1074" s="5"/>
      <c r="I1074" s="5"/>
      <c r="J1074" s="5"/>
      <c r="K1074" s="5"/>
      <c r="L1074" s="5"/>
      <c r="M1074" s="13"/>
    </row>
    <row r="1075" spans="1:13">
      <c r="A1075" s="2"/>
      <c r="B1075" s="2"/>
      <c r="C1075" s="2"/>
      <c r="D1075" s="2"/>
      <c r="E1075" s="2"/>
      <c r="F1075" s="2"/>
      <c r="G1075" s="5"/>
      <c r="H1075" s="5"/>
      <c r="I1075" s="5"/>
      <c r="J1075" s="5"/>
      <c r="K1075" s="5"/>
      <c r="L1075" s="5"/>
      <c r="M1075" s="13"/>
    </row>
    <row r="1076" spans="1:13">
      <c r="A1076" s="2"/>
      <c r="B1076" s="2"/>
      <c r="C1076" s="2"/>
      <c r="D1076" s="2"/>
      <c r="E1076" s="2"/>
      <c r="F1076" s="2"/>
      <c r="G1076" s="5"/>
      <c r="H1076" s="5"/>
      <c r="I1076" s="5"/>
      <c r="J1076" s="5"/>
      <c r="K1076" s="5"/>
      <c r="L1076" s="5"/>
      <c r="M1076" s="13"/>
    </row>
    <row r="1077" spans="1:13">
      <c r="A1077" s="2"/>
      <c r="B1077" s="2"/>
      <c r="C1077" s="2"/>
      <c r="D1077" s="2"/>
      <c r="E1077" s="2"/>
      <c r="F1077" s="2"/>
      <c r="G1077" s="5"/>
      <c r="H1077" s="5"/>
      <c r="I1077" s="5"/>
      <c r="J1077" s="5"/>
      <c r="K1077" s="5"/>
      <c r="L1077" s="5"/>
      <c r="M1077" s="13"/>
    </row>
    <row r="1078" spans="1:13">
      <c r="A1078" s="2"/>
      <c r="B1078" s="2"/>
      <c r="C1078" s="2"/>
      <c r="D1078" s="2"/>
      <c r="E1078" s="2"/>
      <c r="F1078" s="2"/>
      <c r="G1078" s="5"/>
      <c r="H1078" s="5"/>
      <c r="I1078" s="5"/>
      <c r="J1078" s="5"/>
      <c r="K1078" s="5"/>
      <c r="L1078" s="5"/>
      <c r="M1078" s="13"/>
    </row>
    <row r="1079" spans="1:13">
      <c r="A1079" s="2"/>
      <c r="B1079" s="2"/>
      <c r="C1079" s="2"/>
      <c r="D1079" s="2"/>
      <c r="E1079" s="2"/>
      <c r="F1079" s="2"/>
      <c r="G1079" s="5"/>
      <c r="H1079" s="5"/>
      <c r="I1079" s="5"/>
      <c r="J1079" s="5"/>
      <c r="K1079" s="5"/>
      <c r="L1079" s="5"/>
      <c r="M1079" s="13"/>
    </row>
    <row r="1080" spans="1:13">
      <c r="A1080" s="2"/>
      <c r="B1080" s="2"/>
      <c r="C1080" s="2"/>
      <c r="D1080" s="2"/>
      <c r="E1080" s="2"/>
      <c r="F1080" s="2"/>
      <c r="G1080" s="5"/>
      <c r="H1080" s="5"/>
      <c r="I1080" s="5"/>
      <c r="J1080" s="5"/>
      <c r="K1080" s="5"/>
      <c r="L1080" s="5"/>
      <c r="M1080" s="13"/>
    </row>
    <row r="1081" spans="1:13">
      <c r="A1081" s="2"/>
      <c r="B1081" s="2"/>
      <c r="C1081" s="2"/>
      <c r="D1081" s="2"/>
      <c r="E1081" s="2"/>
      <c r="F1081" s="2"/>
      <c r="G1081" s="5"/>
      <c r="H1081" s="5"/>
      <c r="I1081" s="5"/>
      <c r="J1081" s="5"/>
      <c r="K1081" s="5"/>
      <c r="L1081" s="5"/>
      <c r="M1081" s="13"/>
    </row>
    <row r="1082" spans="1:13">
      <c r="A1082" s="2"/>
      <c r="B1082" s="2"/>
      <c r="C1082" s="2"/>
      <c r="D1082" s="2"/>
      <c r="E1082" s="2"/>
      <c r="F1082" s="2"/>
      <c r="G1082" s="5"/>
      <c r="H1082" s="5"/>
      <c r="I1082" s="5"/>
      <c r="J1082" s="5"/>
      <c r="K1082" s="5"/>
      <c r="L1082" s="5"/>
      <c r="M1082" s="13"/>
    </row>
    <row r="1083" spans="1:13">
      <c r="A1083" s="2"/>
      <c r="B1083" s="2"/>
      <c r="C1083" s="2"/>
      <c r="D1083" s="2"/>
      <c r="E1083" s="2"/>
      <c r="F1083" s="2"/>
      <c r="G1083" s="5"/>
      <c r="H1083" s="5"/>
      <c r="I1083" s="5"/>
      <c r="J1083" s="5"/>
      <c r="K1083" s="5"/>
      <c r="L1083" s="5"/>
      <c r="M1083" s="13"/>
    </row>
    <row r="1084" spans="1:13">
      <c r="A1084" s="2"/>
      <c r="B1084" s="2"/>
      <c r="C1084" s="2"/>
      <c r="D1084" s="2"/>
      <c r="E1084" s="2"/>
      <c r="F1084" s="2"/>
      <c r="G1084" s="5"/>
      <c r="H1084" s="5"/>
      <c r="I1084" s="5"/>
      <c r="J1084" s="5"/>
      <c r="K1084" s="5"/>
      <c r="L1084" s="5"/>
      <c r="M1084" s="13"/>
    </row>
    <row r="1085" spans="1:13">
      <c r="A1085" s="2"/>
      <c r="B1085" s="2"/>
      <c r="C1085" s="2"/>
      <c r="D1085" s="2"/>
      <c r="E1085" s="2"/>
      <c r="F1085" s="2"/>
      <c r="G1085" s="5"/>
      <c r="H1085" s="5"/>
      <c r="I1085" s="5"/>
      <c r="J1085" s="5"/>
      <c r="K1085" s="5"/>
      <c r="L1085" s="5"/>
      <c r="M1085" s="13"/>
    </row>
    <row r="1086" spans="1:13">
      <c r="A1086" s="2"/>
      <c r="B1086" s="2"/>
      <c r="C1086" s="2"/>
      <c r="D1086" s="2"/>
      <c r="E1086" s="2"/>
      <c r="F1086" s="2"/>
      <c r="G1086" s="5"/>
      <c r="H1086" s="5"/>
      <c r="I1086" s="5"/>
      <c r="J1086" s="5"/>
      <c r="K1086" s="5"/>
      <c r="L1086" s="5"/>
      <c r="M1086" s="13"/>
    </row>
    <row r="1087" spans="1:13">
      <c r="A1087" s="2"/>
      <c r="B1087" s="2"/>
      <c r="C1087" s="2"/>
      <c r="D1087" s="2"/>
      <c r="E1087" s="2"/>
      <c r="F1087" s="2"/>
      <c r="G1087" s="5"/>
      <c r="H1087" s="5"/>
      <c r="I1087" s="5"/>
      <c r="J1087" s="5"/>
      <c r="K1087" s="5"/>
      <c r="L1087" s="5"/>
      <c r="M1087" s="13"/>
    </row>
    <row r="1088" spans="1:13">
      <c r="A1088" s="2"/>
      <c r="B1088" s="2"/>
      <c r="C1088" s="2"/>
      <c r="D1088" s="2"/>
      <c r="E1088" s="2"/>
      <c r="F1088" s="2"/>
      <c r="G1088" s="5"/>
      <c r="H1088" s="5"/>
      <c r="I1088" s="5"/>
      <c r="J1088" s="5"/>
      <c r="K1088" s="5"/>
      <c r="L1088" s="5"/>
      <c r="M1088" s="13"/>
    </row>
    <row r="1089" spans="1:13">
      <c r="A1089" s="2"/>
      <c r="B1089" s="2"/>
      <c r="C1089" s="2"/>
      <c r="D1089" s="2"/>
      <c r="E1089" s="2"/>
      <c r="F1089" s="2"/>
      <c r="G1089" s="5"/>
      <c r="H1089" s="5"/>
      <c r="I1089" s="5"/>
      <c r="J1089" s="5"/>
      <c r="K1089" s="5"/>
      <c r="L1089" s="5"/>
      <c r="M1089" s="13"/>
    </row>
    <row r="1090" spans="1:13">
      <c r="A1090" s="2"/>
      <c r="B1090" s="2"/>
      <c r="C1090" s="2"/>
      <c r="D1090" s="2"/>
      <c r="E1090" s="2"/>
      <c r="F1090" s="2"/>
      <c r="G1090" s="5"/>
      <c r="H1090" s="5"/>
      <c r="I1090" s="5"/>
      <c r="J1090" s="5"/>
      <c r="K1090" s="5"/>
      <c r="L1090" s="5"/>
      <c r="M1090" s="13"/>
    </row>
    <row r="1091" spans="1:13">
      <c r="A1091" s="2"/>
      <c r="B1091" s="2"/>
      <c r="C1091" s="2"/>
      <c r="D1091" s="2"/>
      <c r="E1091" s="2"/>
      <c r="F1091" s="2"/>
      <c r="G1091" s="5"/>
      <c r="H1091" s="5"/>
      <c r="I1091" s="5"/>
      <c r="J1091" s="5"/>
      <c r="K1091" s="5"/>
      <c r="L1091" s="5"/>
      <c r="M1091" s="13"/>
    </row>
    <row r="1092" spans="1:13">
      <c r="A1092" s="2"/>
      <c r="B1092" s="2"/>
      <c r="C1092" s="2"/>
      <c r="D1092" s="2"/>
      <c r="E1092" s="2"/>
      <c r="F1092" s="2"/>
      <c r="G1092" s="5"/>
      <c r="H1092" s="5"/>
      <c r="I1092" s="5"/>
      <c r="J1092" s="5"/>
      <c r="K1092" s="5"/>
      <c r="L1092" s="5"/>
      <c r="M1092" s="13"/>
    </row>
    <row r="1093" spans="1:13">
      <c r="A1093" s="2"/>
      <c r="B1093" s="2"/>
      <c r="C1093" s="2"/>
      <c r="D1093" s="2"/>
      <c r="E1093" s="2"/>
      <c r="F1093" s="2"/>
      <c r="G1093" s="5"/>
      <c r="H1093" s="5"/>
      <c r="I1093" s="5"/>
      <c r="J1093" s="5"/>
      <c r="K1093" s="5"/>
      <c r="L1093" s="5"/>
      <c r="M1093" s="13"/>
    </row>
    <row r="1094" spans="1:13">
      <c r="A1094" s="2"/>
      <c r="B1094" s="2"/>
      <c r="C1094" s="2"/>
      <c r="D1094" s="2"/>
      <c r="E1094" s="2"/>
      <c r="F1094" s="2"/>
      <c r="G1094" s="5"/>
      <c r="H1094" s="5"/>
      <c r="I1094" s="5"/>
      <c r="J1094" s="5"/>
      <c r="K1094" s="5"/>
      <c r="L1094" s="5"/>
      <c r="M1094" s="13"/>
    </row>
    <row r="1095" spans="1:13">
      <c r="A1095" s="2"/>
      <c r="B1095" s="2"/>
      <c r="C1095" s="2"/>
      <c r="D1095" s="2"/>
      <c r="E1095" s="2"/>
      <c r="F1095" s="2"/>
      <c r="G1095" s="5"/>
      <c r="H1095" s="5"/>
      <c r="I1095" s="5"/>
      <c r="J1095" s="5"/>
      <c r="K1095" s="5"/>
      <c r="L1095" s="5"/>
      <c r="M1095" s="13"/>
    </row>
    <row r="1096" spans="1:13">
      <c r="A1096" s="2"/>
      <c r="B1096" s="2"/>
      <c r="C1096" s="2"/>
      <c r="D1096" s="2"/>
      <c r="E1096" s="2"/>
      <c r="F1096" s="2"/>
      <c r="G1096" s="5"/>
      <c r="H1096" s="5"/>
      <c r="I1096" s="5"/>
      <c r="J1096" s="5"/>
      <c r="K1096" s="5"/>
      <c r="L1096" s="5"/>
      <c r="M1096" s="13"/>
    </row>
    <row r="1097" spans="1:13">
      <c r="A1097" s="2"/>
      <c r="B1097" s="2"/>
      <c r="C1097" s="2"/>
      <c r="D1097" s="2"/>
      <c r="E1097" s="2"/>
      <c r="F1097" s="2"/>
      <c r="G1097" s="5"/>
      <c r="H1097" s="5"/>
      <c r="I1097" s="5"/>
      <c r="J1097" s="5"/>
      <c r="K1097" s="5"/>
      <c r="L1097" s="5"/>
      <c r="M1097" s="13"/>
    </row>
    <row r="1098" spans="1:13">
      <c r="A1098" s="2"/>
      <c r="B1098" s="2"/>
      <c r="C1098" s="2"/>
      <c r="D1098" s="2"/>
      <c r="E1098" s="2"/>
      <c r="F1098" s="2"/>
      <c r="G1098" s="5"/>
      <c r="H1098" s="5"/>
      <c r="I1098" s="5"/>
      <c r="J1098" s="5"/>
      <c r="K1098" s="5"/>
      <c r="L1098" s="5"/>
      <c r="M1098" s="13"/>
    </row>
    <row r="1099" spans="1:13">
      <c r="A1099" s="2"/>
      <c r="B1099" s="2"/>
      <c r="C1099" s="2"/>
      <c r="D1099" s="2"/>
      <c r="E1099" s="2"/>
      <c r="F1099" s="2"/>
      <c r="G1099" s="5"/>
      <c r="H1099" s="5"/>
      <c r="I1099" s="5"/>
      <c r="J1099" s="5"/>
      <c r="K1099" s="5"/>
      <c r="L1099" s="5"/>
      <c r="M1099" s="13"/>
    </row>
    <row r="1100" spans="1:13">
      <c r="A1100" s="2"/>
      <c r="B1100" s="2"/>
      <c r="C1100" s="2"/>
      <c r="D1100" s="2"/>
      <c r="E1100" s="2"/>
      <c r="F1100" s="2"/>
      <c r="G1100" s="5"/>
      <c r="H1100" s="5"/>
      <c r="I1100" s="5"/>
      <c r="J1100" s="5"/>
      <c r="K1100" s="5"/>
      <c r="L1100" s="5"/>
      <c r="M1100" s="13"/>
    </row>
    <row r="1101" spans="1:13">
      <c r="A1101" s="2"/>
      <c r="B1101" s="2"/>
      <c r="C1101" s="2"/>
      <c r="D1101" s="2"/>
      <c r="E1101" s="2"/>
      <c r="F1101" s="2"/>
      <c r="G1101" s="5"/>
      <c r="H1101" s="5"/>
      <c r="I1101" s="5"/>
      <c r="J1101" s="5"/>
      <c r="K1101" s="5"/>
      <c r="L1101" s="5"/>
      <c r="M1101" s="13"/>
    </row>
    <row r="1102" spans="1:13">
      <c r="A1102" s="2"/>
      <c r="B1102" s="2"/>
      <c r="C1102" s="2"/>
      <c r="D1102" s="2"/>
      <c r="E1102" s="2"/>
      <c r="F1102" s="2"/>
      <c r="G1102" s="5"/>
      <c r="H1102" s="5"/>
      <c r="I1102" s="5"/>
      <c r="J1102" s="5"/>
      <c r="K1102" s="5"/>
      <c r="L1102" s="5"/>
      <c r="M1102" s="13"/>
    </row>
    <row r="1103" spans="1:13">
      <c r="A1103" s="2"/>
      <c r="B1103" s="2"/>
      <c r="C1103" s="2"/>
      <c r="D1103" s="2"/>
      <c r="E1103" s="2"/>
      <c r="F1103" s="2"/>
      <c r="G1103" s="5"/>
      <c r="H1103" s="5"/>
      <c r="I1103" s="5"/>
      <c r="J1103" s="5"/>
      <c r="K1103" s="5"/>
      <c r="L1103" s="5"/>
      <c r="M1103" s="13"/>
    </row>
    <row r="1104" spans="1:13">
      <c r="A1104" s="2"/>
      <c r="B1104" s="2"/>
      <c r="C1104" s="2"/>
      <c r="D1104" s="2"/>
      <c r="E1104" s="2"/>
      <c r="F1104" s="2"/>
      <c r="G1104" s="5"/>
      <c r="H1104" s="5"/>
      <c r="I1104" s="5"/>
      <c r="J1104" s="5"/>
      <c r="K1104" s="5"/>
      <c r="L1104" s="5"/>
      <c r="M1104" s="13"/>
    </row>
    <row r="1105" spans="1:13">
      <c r="A1105" s="2"/>
      <c r="B1105" s="2"/>
      <c r="C1105" s="2"/>
      <c r="D1105" s="2"/>
      <c r="E1105" s="2"/>
      <c r="F1105" s="2"/>
      <c r="G1105" s="5"/>
      <c r="H1105" s="5"/>
      <c r="I1105" s="5"/>
      <c r="J1105" s="5"/>
      <c r="K1105" s="5"/>
      <c r="L1105" s="5"/>
      <c r="M1105" s="13"/>
    </row>
    <row r="1106" spans="1:13">
      <c r="A1106" s="2"/>
      <c r="B1106" s="2"/>
      <c r="C1106" s="2"/>
      <c r="D1106" s="2"/>
      <c r="E1106" s="2"/>
      <c r="F1106" s="2"/>
      <c r="G1106" s="5"/>
      <c r="H1106" s="5"/>
      <c r="I1106" s="5"/>
      <c r="J1106" s="5"/>
      <c r="K1106" s="5"/>
      <c r="L1106" s="5"/>
      <c r="M1106" s="13"/>
    </row>
    <row r="1107" spans="1:13">
      <c r="A1107" s="2"/>
      <c r="B1107" s="2"/>
      <c r="C1107" s="2"/>
      <c r="D1107" s="2"/>
      <c r="E1107" s="2"/>
      <c r="F1107" s="2"/>
      <c r="G1107" s="5"/>
      <c r="H1107" s="5"/>
      <c r="I1107" s="5"/>
      <c r="J1107" s="5"/>
      <c r="K1107" s="5"/>
      <c r="L1107" s="5"/>
      <c r="M1107" s="13"/>
    </row>
    <row r="1108" spans="1:13">
      <c r="A1108" s="2"/>
      <c r="B1108" s="2"/>
      <c r="C1108" s="2"/>
      <c r="D1108" s="2"/>
      <c r="E1108" s="2"/>
      <c r="F1108" s="2"/>
      <c r="G1108" s="5"/>
      <c r="H1108" s="5"/>
      <c r="I1108" s="5"/>
      <c r="J1108" s="5"/>
      <c r="K1108" s="5"/>
      <c r="L1108" s="5"/>
      <c r="M1108" s="13"/>
    </row>
    <row r="1109" spans="1:13">
      <c r="A1109" s="2"/>
      <c r="B1109" s="2"/>
      <c r="C1109" s="2"/>
      <c r="D1109" s="2"/>
      <c r="E1109" s="2"/>
      <c r="F1109" s="2"/>
      <c r="G1109" s="5"/>
      <c r="H1109" s="5"/>
      <c r="I1109" s="5"/>
      <c r="J1109" s="5"/>
      <c r="K1109" s="5"/>
      <c r="L1109" s="5"/>
      <c r="M1109" s="13"/>
    </row>
    <row r="1110" spans="1:13">
      <c r="A1110" s="2"/>
      <c r="B1110" s="2"/>
      <c r="C1110" s="2"/>
      <c r="D1110" s="2"/>
      <c r="E1110" s="2"/>
      <c r="F1110" s="2"/>
      <c r="G1110" s="5"/>
      <c r="H1110" s="5"/>
      <c r="I1110" s="5"/>
      <c r="J1110" s="5"/>
      <c r="K1110" s="5"/>
      <c r="L1110" s="5"/>
      <c r="M1110" s="13"/>
    </row>
    <row r="1111" spans="1:13">
      <c r="A1111" s="2"/>
      <c r="B1111" s="2"/>
      <c r="C1111" s="2"/>
      <c r="D1111" s="2"/>
      <c r="E1111" s="2"/>
      <c r="F1111" s="2"/>
      <c r="G1111" s="5"/>
      <c r="H1111" s="5"/>
      <c r="I1111" s="5"/>
      <c r="J1111" s="5"/>
      <c r="K1111" s="5"/>
      <c r="L1111" s="5"/>
      <c r="M1111" s="13"/>
    </row>
    <row r="1112" spans="1:13">
      <c r="A1112" s="2"/>
      <c r="B1112" s="2"/>
      <c r="C1112" s="2"/>
      <c r="D1112" s="2"/>
      <c r="E1112" s="2"/>
      <c r="F1112" s="2"/>
      <c r="G1112" s="5"/>
      <c r="H1112" s="5"/>
      <c r="I1112" s="5"/>
      <c r="J1112" s="5"/>
      <c r="K1112" s="5"/>
      <c r="L1112" s="5"/>
      <c r="M1112" s="13"/>
    </row>
    <row r="1113" spans="1:13">
      <c r="A1113" s="2"/>
      <c r="B1113" s="2"/>
      <c r="C1113" s="2"/>
      <c r="D1113" s="2"/>
      <c r="E1113" s="2"/>
      <c r="F1113" s="2"/>
      <c r="G1113" s="5"/>
      <c r="H1113" s="5"/>
      <c r="I1113" s="5"/>
      <c r="J1113" s="5"/>
      <c r="K1113" s="5"/>
      <c r="L1113" s="5"/>
      <c r="M1113" s="13"/>
    </row>
    <row r="1114" spans="1:13">
      <c r="A1114" s="2"/>
      <c r="B1114" s="2"/>
      <c r="C1114" s="2"/>
      <c r="D1114" s="2"/>
      <c r="E1114" s="2"/>
      <c r="F1114" s="2"/>
      <c r="G1114" s="5"/>
      <c r="H1114" s="5"/>
      <c r="I1114" s="5"/>
      <c r="J1114" s="5"/>
      <c r="K1114" s="5"/>
      <c r="L1114" s="5"/>
      <c r="M1114" s="13"/>
    </row>
    <row r="1115" spans="1:13">
      <c r="A1115" s="2"/>
      <c r="B1115" s="2"/>
      <c r="C1115" s="2"/>
      <c r="D1115" s="2"/>
      <c r="E1115" s="2"/>
      <c r="F1115" s="2"/>
      <c r="G1115" s="5"/>
      <c r="H1115" s="5"/>
      <c r="I1115" s="5"/>
      <c r="J1115" s="5"/>
      <c r="K1115" s="5"/>
      <c r="L1115" s="5"/>
      <c r="M1115" s="13"/>
    </row>
    <row r="1116" spans="1:13">
      <c r="A1116" s="2"/>
      <c r="B1116" s="2"/>
      <c r="C1116" s="2"/>
      <c r="D1116" s="2"/>
      <c r="E1116" s="2"/>
      <c r="F1116" s="2"/>
      <c r="G1116" s="5"/>
      <c r="H1116" s="5"/>
      <c r="I1116" s="5"/>
      <c r="J1116" s="5"/>
      <c r="K1116" s="5"/>
      <c r="L1116" s="5"/>
      <c r="M1116" s="13"/>
    </row>
    <row r="1117" spans="1:13">
      <c r="A1117" s="2"/>
      <c r="B1117" s="2"/>
      <c r="C1117" s="2"/>
      <c r="D1117" s="2"/>
      <c r="E1117" s="2"/>
      <c r="F1117" s="2"/>
      <c r="G1117" s="5"/>
      <c r="H1117" s="5"/>
      <c r="I1117" s="5"/>
      <c r="J1117" s="5"/>
      <c r="K1117" s="5"/>
      <c r="L1117" s="5"/>
      <c r="M1117" s="13"/>
    </row>
    <row r="1118" spans="1:13">
      <c r="A1118" s="2"/>
      <c r="B1118" s="2"/>
      <c r="C1118" s="2"/>
      <c r="D1118" s="2"/>
      <c r="E1118" s="2"/>
      <c r="F1118" s="2"/>
      <c r="G1118" s="5"/>
      <c r="H1118" s="5"/>
      <c r="I1118" s="5"/>
      <c r="J1118" s="5"/>
      <c r="K1118" s="5"/>
      <c r="L1118" s="5"/>
      <c r="M1118" s="13"/>
    </row>
    <row r="1119" spans="1:13">
      <c r="A1119" s="2"/>
      <c r="B1119" s="2"/>
      <c r="C1119" s="2"/>
      <c r="D1119" s="2"/>
      <c r="E1119" s="2"/>
      <c r="F1119" s="2"/>
      <c r="G1119" s="5"/>
      <c r="H1119" s="5"/>
      <c r="I1119" s="5"/>
      <c r="J1119" s="5"/>
      <c r="K1119" s="5"/>
      <c r="L1119" s="5"/>
      <c r="M1119" s="13"/>
    </row>
    <row r="1120" spans="1:13">
      <c r="A1120" s="2"/>
      <c r="B1120" s="2"/>
      <c r="C1120" s="2"/>
      <c r="D1120" s="2"/>
      <c r="E1120" s="2"/>
      <c r="F1120" s="2"/>
      <c r="G1120" s="5"/>
      <c r="H1120" s="5"/>
      <c r="I1120" s="5"/>
      <c r="J1120" s="5"/>
      <c r="K1120" s="5"/>
      <c r="L1120" s="5"/>
      <c r="M1120" s="13"/>
    </row>
    <row r="1121" spans="1:13">
      <c r="A1121" s="2"/>
      <c r="B1121" s="2"/>
      <c r="C1121" s="2"/>
      <c r="D1121" s="2"/>
      <c r="E1121" s="2"/>
      <c r="F1121" s="2"/>
      <c r="G1121" s="5"/>
      <c r="H1121" s="5"/>
      <c r="I1121" s="5"/>
      <c r="J1121" s="5"/>
      <c r="K1121" s="5"/>
      <c r="L1121" s="5"/>
      <c r="M1121" s="13"/>
    </row>
    <row r="1122" spans="1:13">
      <c r="A1122" s="2"/>
      <c r="B1122" s="2"/>
      <c r="C1122" s="2"/>
      <c r="D1122" s="2"/>
      <c r="E1122" s="2"/>
      <c r="F1122" s="2"/>
      <c r="G1122" s="5"/>
      <c r="H1122" s="5"/>
      <c r="I1122" s="5"/>
      <c r="J1122" s="5"/>
      <c r="K1122" s="5"/>
      <c r="L1122" s="5"/>
      <c r="M1122" s="13"/>
    </row>
    <row r="1123" spans="1:13">
      <c r="A1123" s="2"/>
      <c r="B1123" s="2"/>
      <c r="C1123" s="2"/>
      <c r="D1123" s="2"/>
      <c r="E1123" s="2"/>
      <c r="F1123" s="2"/>
      <c r="G1123" s="5"/>
      <c r="H1123" s="5"/>
      <c r="I1123" s="5"/>
      <c r="J1123" s="5"/>
      <c r="K1123" s="5"/>
      <c r="L1123" s="5"/>
      <c r="M1123" s="13"/>
    </row>
    <row r="1124" spans="1:13">
      <c r="A1124" s="2"/>
      <c r="B1124" s="2"/>
      <c r="C1124" s="2"/>
      <c r="D1124" s="2"/>
      <c r="E1124" s="2"/>
      <c r="F1124" s="2"/>
      <c r="G1124" s="5"/>
      <c r="H1124" s="5"/>
      <c r="I1124" s="5"/>
      <c r="J1124" s="5"/>
      <c r="K1124" s="5"/>
      <c r="L1124" s="5"/>
      <c r="M1124" s="13"/>
    </row>
    <row r="1125" spans="1:13">
      <c r="A1125" s="2"/>
      <c r="B1125" s="2"/>
      <c r="C1125" s="2"/>
      <c r="D1125" s="2"/>
      <c r="E1125" s="2"/>
      <c r="F1125" s="2"/>
      <c r="G1125" s="5"/>
      <c r="H1125" s="5"/>
      <c r="I1125" s="5"/>
      <c r="J1125" s="5"/>
      <c r="K1125" s="5"/>
      <c r="L1125" s="5"/>
      <c r="M1125" s="13"/>
    </row>
    <row r="1126" spans="1:13">
      <c r="A1126" s="2"/>
      <c r="B1126" s="2"/>
      <c r="C1126" s="2"/>
      <c r="D1126" s="2"/>
      <c r="E1126" s="2"/>
      <c r="F1126" s="2"/>
      <c r="G1126" s="5"/>
      <c r="H1126" s="5"/>
      <c r="I1126" s="5"/>
      <c r="J1126" s="5"/>
      <c r="K1126" s="5"/>
      <c r="L1126" s="5"/>
      <c r="M1126" s="13"/>
    </row>
    <row r="1127" spans="1:13">
      <c r="A1127" s="2"/>
      <c r="B1127" s="2"/>
      <c r="C1127" s="2"/>
      <c r="D1127" s="2"/>
      <c r="E1127" s="2"/>
      <c r="F1127" s="2"/>
      <c r="G1127" s="5"/>
      <c r="H1127" s="5"/>
      <c r="I1127" s="5"/>
      <c r="J1127" s="5"/>
      <c r="K1127" s="5"/>
      <c r="L1127" s="5"/>
      <c r="M1127" s="13"/>
    </row>
    <row r="1128" spans="1:13">
      <c r="A1128" s="2"/>
      <c r="B1128" s="2"/>
      <c r="C1128" s="2"/>
      <c r="D1128" s="2"/>
      <c r="E1128" s="2"/>
      <c r="F1128" s="2"/>
      <c r="G1128" s="5"/>
      <c r="H1128" s="5"/>
      <c r="I1128" s="5"/>
      <c r="J1128" s="5"/>
      <c r="K1128" s="5"/>
      <c r="L1128" s="5"/>
      <c r="M1128" s="13"/>
    </row>
    <row r="1129" spans="1:13">
      <c r="A1129" s="2"/>
      <c r="B1129" s="2"/>
      <c r="C1129" s="2"/>
      <c r="D1129" s="2"/>
      <c r="E1129" s="2"/>
      <c r="F1129" s="2"/>
      <c r="G1129" s="5"/>
      <c r="H1129" s="5"/>
      <c r="I1129" s="5"/>
      <c r="J1129" s="5"/>
      <c r="K1129" s="5"/>
      <c r="L1129" s="5"/>
      <c r="M1129" s="13"/>
    </row>
    <row r="1130" spans="1:13">
      <c r="A1130" s="2"/>
      <c r="B1130" s="2"/>
      <c r="C1130" s="2"/>
      <c r="D1130" s="2"/>
      <c r="E1130" s="2"/>
      <c r="F1130" s="2"/>
      <c r="G1130" s="5"/>
      <c r="H1130" s="5"/>
      <c r="I1130" s="5"/>
      <c r="J1130" s="5"/>
      <c r="K1130" s="5"/>
      <c r="L1130" s="5"/>
      <c r="M1130" s="13"/>
    </row>
    <row r="1131" spans="1:13">
      <c r="A1131" s="2"/>
      <c r="B1131" s="2"/>
      <c r="C1131" s="2"/>
      <c r="D1131" s="2"/>
      <c r="E1131" s="2"/>
      <c r="F1131" s="2"/>
      <c r="G1131" s="5"/>
      <c r="H1131" s="5"/>
      <c r="I1131" s="5"/>
      <c r="J1131" s="5"/>
      <c r="K1131" s="5"/>
      <c r="L1131" s="5"/>
      <c r="M1131" s="13"/>
    </row>
    <row r="1132" spans="1:13">
      <c r="A1132" s="2"/>
      <c r="B1132" s="2"/>
      <c r="C1132" s="2"/>
      <c r="D1132" s="2"/>
      <c r="E1132" s="2"/>
      <c r="F1132" s="2"/>
      <c r="G1132" s="5"/>
      <c r="H1132" s="5"/>
      <c r="I1132" s="5"/>
      <c r="J1132" s="5"/>
      <c r="K1132" s="5"/>
      <c r="L1132" s="5"/>
      <c r="M1132" s="13"/>
    </row>
    <row r="1133" spans="1:13">
      <c r="A1133" s="2"/>
      <c r="B1133" s="2"/>
      <c r="C1133" s="2"/>
      <c r="D1133" s="2"/>
      <c r="E1133" s="2"/>
      <c r="F1133" s="2"/>
      <c r="G1133" s="5"/>
      <c r="H1133" s="5"/>
      <c r="I1133" s="5"/>
      <c r="J1133" s="5"/>
      <c r="K1133" s="5"/>
      <c r="L1133" s="5"/>
      <c r="M1133" s="13"/>
    </row>
    <row r="1134" spans="1:13">
      <c r="A1134" s="2"/>
      <c r="B1134" s="2"/>
      <c r="C1134" s="2"/>
      <c r="D1134" s="2"/>
      <c r="E1134" s="2"/>
      <c r="F1134" s="2"/>
      <c r="G1134" s="5"/>
      <c r="H1134" s="5"/>
      <c r="I1134" s="5"/>
      <c r="J1134" s="5"/>
      <c r="K1134" s="5"/>
      <c r="L1134" s="5"/>
      <c r="M1134" s="13"/>
    </row>
    <row r="1135" spans="1:13">
      <c r="A1135" s="2"/>
      <c r="B1135" s="2"/>
      <c r="C1135" s="2"/>
      <c r="D1135" s="2"/>
      <c r="E1135" s="2"/>
      <c r="F1135" s="2"/>
      <c r="G1135" s="5"/>
      <c r="H1135" s="5"/>
      <c r="I1135" s="5"/>
      <c r="J1135" s="5"/>
      <c r="K1135" s="5"/>
      <c r="L1135" s="5"/>
      <c r="M1135" s="13"/>
    </row>
    <row r="1136" spans="1:13">
      <c r="A1136" s="2"/>
      <c r="B1136" s="2"/>
      <c r="C1136" s="2"/>
      <c r="D1136" s="2"/>
      <c r="E1136" s="2"/>
      <c r="F1136" s="2"/>
      <c r="G1136" s="5"/>
      <c r="H1136" s="5"/>
      <c r="I1136" s="5"/>
      <c r="J1136" s="5"/>
      <c r="K1136" s="5"/>
      <c r="L1136" s="5"/>
      <c r="M1136" s="13"/>
    </row>
    <row r="1137" spans="1:13">
      <c r="A1137" s="2"/>
      <c r="B1137" s="2"/>
      <c r="C1137" s="2"/>
      <c r="D1137" s="2"/>
      <c r="E1137" s="2"/>
      <c r="F1137" s="2"/>
      <c r="G1137" s="5"/>
      <c r="H1137" s="5"/>
      <c r="I1137" s="5"/>
      <c r="J1137" s="5"/>
      <c r="K1137" s="5"/>
      <c r="L1137" s="5"/>
      <c r="M1137" s="13"/>
    </row>
    <row r="1138" spans="1:13">
      <c r="A1138" s="2"/>
      <c r="B1138" s="2"/>
      <c r="C1138" s="2"/>
      <c r="D1138" s="2"/>
      <c r="E1138" s="2"/>
      <c r="F1138" s="2"/>
      <c r="G1138" s="5"/>
      <c r="H1138" s="5"/>
      <c r="I1138" s="5"/>
      <c r="J1138" s="5"/>
      <c r="K1138" s="5"/>
      <c r="L1138" s="5"/>
      <c r="M1138" s="13"/>
    </row>
    <row r="1139" spans="1:13">
      <c r="A1139" s="2"/>
      <c r="B1139" s="2"/>
      <c r="C1139" s="2"/>
      <c r="D1139" s="2"/>
      <c r="E1139" s="2"/>
      <c r="F1139" s="2"/>
      <c r="G1139" s="5"/>
      <c r="H1139" s="5"/>
      <c r="I1139" s="5"/>
      <c r="J1139" s="5"/>
      <c r="K1139" s="5"/>
      <c r="L1139" s="5"/>
      <c r="M1139" s="13"/>
    </row>
    <row r="1140" spans="1:13">
      <c r="A1140" s="2"/>
      <c r="B1140" s="2"/>
      <c r="C1140" s="2"/>
      <c r="D1140" s="2"/>
      <c r="E1140" s="2"/>
      <c r="F1140" s="2"/>
      <c r="G1140" s="5"/>
      <c r="H1140" s="5"/>
      <c r="I1140" s="5"/>
      <c r="J1140" s="5"/>
      <c r="K1140" s="5"/>
      <c r="L1140" s="5"/>
      <c r="M1140" s="13"/>
    </row>
    <row r="1141" spans="1:13">
      <c r="A1141" s="2"/>
      <c r="B1141" s="2"/>
      <c r="C1141" s="2"/>
      <c r="D1141" s="2"/>
      <c r="E1141" s="2"/>
      <c r="F1141" s="2"/>
      <c r="G1141" s="5"/>
      <c r="H1141" s="5"/>
      <c r="I1141" s="5"/>
      <c r="J1141" s="5"/>
      <c r="K1141" s="5"/>
      <c r="L1141" s="5"/>
      <c r="M1141" s="13"/>
    </row>
    <row r="1142" spans="1:13">
      <c r="A1142" s="2"/>
      <c r="B1142" s="2"/>
      <c r="C1142" s="2"/>
      <c r="D1142" s="2"/>
      <c r="E1142" s="2"/>
      <c r="F1142" s="2"/>
      <c r="G1142" s="5"/>
      <c r="H1142" s="5"/>
      <c r="I1142" s="5"/>
      <c r="J1142" s="5"/>
      <c r="K1142" s="5"/>
      <c r="L1142" s="5"/>
      <c r="M1142" s="13"/>
    </row>
    <row r="1143" spans="1:13">
      <c r="A1143" s="2"/>
      <c r="B1143" s="2"/>
      <c r="C1143" s="2"/>
      <c r="D1143" s="2"/>
      <c r="E1143" s="2"/>
      <c r="F1143" s="2"/>
      <c r="G1143" s="5"/>
      <c r="H1143" s="5"/>
      <c r="I1143" s="5"/>
      <c r="J1143" s="5"/>
      <c r="K1143" s="5"/>
      <c r="L1143" s="5"/>
      <c r="M1143" s="13"/>
    </row>
    <row r="1144" spans="1:13">
      <c r="A1144" s="2"/>
      <c r="B1144" s="2"/>
      <c r="C1144" s="2"/>
      <c r="D1144" s="2"/>
      <c r="E1144" s="2"/>
      <c r="F1144" s="2"/>
      <c r="G1144" s="5"/>
      <c r="H1144" s="5"/>
      <c r="I1144" s="5"/>
      <c r="J1144" s="5"/>
      <c r="K1144" s="5"/>
      <c r="L1144" s="5"/>
      <c r="M1144" s="13"/>
    </row>
    <row r="1145" spans="1:13">
      <c r="A1145" s="2"/>
      <c r="B1145" s="2"/>
      <c r="C1145" s="2"/>
      <c r="D1145" s="2"/>
      <c r="E1145" s="2"/>
      <c r="F1145" s="2"/>
      <c r="G1145" s="5"/>
      <c r="H1145" s="5"/>
      <c r="I1145" s="5"/>
      <c r="J1145" s="5"/>
      <c r="K1145" s="5"/>
      <c r="L1145" s="5"/>
      <c r="M1145" s="13"/>
    </row>
    <row r="1146" spans="1:13">
      <c r="A1146" s="2"/>
      <c r="B1146" s="2"/>
      <c r="C1146" s="2"/>
      <c r="D1146" s="2"/>
      <c r="E1146" s="2"/>
      <c r="F1146" s="2"/>
      <c r="G1146" s="5"/>
      <c r="H1146" s="5"/>
      <c r="I1146" s="5"/>
      <c r="J1146" s="5"/>
      <c r="K1146" s="5"/>
      <c r="L1146" s="5"/>
      <c r="M1146" s="13"/>
    </row>
    <row r="1147" spans="1:13">
      <c r="A1147" s="2"/>
      <c r="B1147" s="2"/>
      <c r="C1147" s="2"/>
      <c r="D1147" s="2"/>
      <c r="E1147" s="2"/>
      <c r="F1147" s="2"/>
      <c r="G1147" s="5"/>
      <c r="H1147" s="5"/>
      <c r="I1147" s="5"/>
      <c r="J1147" s="5"/>
      <c r="K1147" s="5"/>
      <c r="L1147" s="5"/>
      <c r="M1147" s="13"/>
    </row>
    <row r="1148" spans="1:13">
      <c r="A1148" s="2"/>
      <c r="B1148" s="2"/>
      <c r="C1148" s="2"/>
      <c r="D1148" s="2"/>
      <c r="E1148" s="2"/>
      <c r="F1148" s="2"/>
      <c r="G1148" s="5"/>
      <c r="H1148" s="5"/>
      <c r="I1148" s="5"/>
      <c r="J1148" s="5"/>
      <c r="K1148" s="5"/>
      <c r="L1148" s="5"/>
      <c r="M1148" s="13"/>
    </row>
    <row r="1149" spans="1:13">
      <c r="A1149" s="2"/>
      <c r="B1149" s="2"/>
      <c r="C1149" s="2"/>
      <c r="D1149" s="2"/>
      <c r="E1149" s="2"/>
      <c r="F1149" s="2"/>
      <c r="G1149" s="5"/>
      <c r="H1149" s="5"/>
      <c r="I1149" s="5"/>
      <c r="J1149" s="5"/>
      <c r="K1149" s="5"/>
      <c r="L1149" s="5"/>
      <c r="M1149" s="13"/>
    </row>
    <row r="1150" spans="1:13">
      <c r="A1150" s="2"/>
      <c r="B1150" s="2"/>
      <c r="C1150" s="2"/>
      <c r="D1150" s="2"/>
      <c r="E1150" s="2"/>
      <c r="F1150" s="2"/>
      <c r="G1150" s="5"/>
      <c r="H1150" s="5"/>
      <c r="I1150" s="5"/>
      <c r="J1150" s="5"/>
      <c r="K1150" s="5"/>
      <c r="L1150" s="5"/>
      <c r="M1150" s="13"/>
    </row>
    <row r="1151" spans="1:13">
      <c r="A1151" s="2"/>
      <c r="B1151" s="2"/>
      <c r="C1151" s="2"/>
      <c r="D1151" s="2"/>
      <c r="E1151" s="2"/>
      <c r="F1151" s="2"/>
      <c r="G1151" s="5"/>
      <c r="H1151" s="5"/>
      <c r="I1151" s="5"/>
      <c r="J1151" s="5"/>
      <c r="K1151" s="5"/>
      <c r="L1151" s="5"/>
      <c r="M1151" s="13"/>
    </row>
    <row r="1152" spans="1:13">
      <c r="A1152" s="2"/>
      <c r="B1152" s="2"/>
      <c r="C1152" s="2"/>
      <c r="D1152" s="2"/>
      <c r="E1152" s="2"/>
      <c r="F1152" s="2"/>
      <c r="G1152" s="5"/>
      <c r="H1152" s="5"/>
      <c r="I1152" s="5"/>
      <c r="J1152" s="5"/>
      <c r="K1152" s="5"/>
      <c r="L1152" s="5"/>
      <c r="M1152" s="13"/>
    </row>
    <row r="1153" spans="1:13">
      <c r="A1153" s="2"/>
      <c r="B1153" s="2"/>
      <c r="C1153" s="2"/>
      <c r="D1153" s="2"/>
      <c r="E1153" s="2"/>
      <c r="F1153" s="2"/>
      <c r="G1153" s="5"/>
      <c r="H1153" s="5"/>
      <c r="I1153" s="5"/>
      <c r="J1153" s="5"/>
      <c r="K1153" s="5"/>
      <c r="L1153" s="5"/>
      <c r="M1153" s="13"/>
    </row>
    <row r="1154" spans="1:13">
      <c r="A1154" s="2"/>
      <c r="B1154" s="2"/>
      <c r="C1154" s="2"/>
      <c r="D1154" s="2"/>
      <c r="E1154" s="2"/>
      <c r="F1154" s="2"/>
      <c r="G1154" s="5"/>
      <c r="H1154" s="5"/>
      <c r="I1154" s="5"/>
      <c r="J1154" s="5"/>
      <c r="K1154" s="5"/>
      <c r="L1154" s="5"/>
      <c r="M1154" s="13"/>
    </row>
    <row r="1155" spans="1:13">
      <c r="A1155" s="2"/>
      <c r="B1155" s="2"/>
      <c r="C1155" s="2"/>
      <c r="D1155" s="2"/>
      <c r="E1155" s="2"/>
      <c r="F1155" s="2"/>
      <c r="G1155" s="5"/>
      <c r="H1155" s="5"/>
      <c r="I1155" s="5"/>
      <c r="J1155" s="5"/>
      <c r="K1155" s="5"/>
      <c r="L1155" s="5"/>
      <c r="M1155" s="13"/>
    </row>
    <row r="1156" spans="1:13">
      <c r="A1156" s="2"/>
      <c r="B1156" s="2"/>
      <c r="C1156" s="2"/>
      <c r="D1156" s="2"/>
      <c r="E1156" s="2"/>
      <c r="F1156" s="2"/>
      <c r="G1156" s="5"/>
      <c r="H1156" s="5"/>
      <c r="I1156" s="5"/>
      <c r="J1156" s="5"/>
      <c r="K1156" s="5"/>
      <c r="L1156" s="5"/>
      <c r="M1156" s="13"/>
    </row>
    <row r="1157" spans="1:13">
      <c r="A1157" s="2"/>
      <c r="B1157" s="2"/>
      <c r="C1157" s="2"/>
      <c r="D1157" s="2"/>
      <c r="E1157" s="2"/>
      <c r="F1157" s="2"/>
      <c r="G1157" s="5"/>
      <c r="H1157" s="5"/>
      <c r="I1157" s="5"/>
      <c r="J1157" s="5"/>
      <c r="K1157" s="5"/>
      <c r="L1157" s="5"/>
      <c r="M1157" s="13"/>
    </row>
    <row r="1158" spans="1:13">
      <c r="A1158" s="2"/>
      <c r="B1158" s="2"/>
      <c r="C1158" s="2"/>
      <c r="D1158" s="2"/>
      <c r="E1158" s="2"/>
      <c r="F1158" s="2"/>
      <c r="G1158" s="5"/>
      <c r="H1158" s="5"/>
      <c r="I1158" s="5"/>
      <c r="J1158" s="5"/>
      <c r="K1158" s="5"/>
      <c r="L1158" s="5"/>
      <c r="M1158" s="13"/>
    </row>
    <row r="1159" spans="1:13">
      <c r="A1159" s="2"/>
      <c r="B1159" s="2"/>
      <c r="C1159" s="2"/>
      <c r="D1159" s="2"/>
      <c r="E1159" s="2"/>
      <c r="F1159" s="2"/>
      <c r="G1159" s="5"/>
      <c r="H1159" s="5"/>
      <c r="I1159" s="5"/>
      <c r="J1159" s="5"/>
      <c r="K1159" s="5"/>
      <c r="L1159" s="5"/>
      <c r="M1159" s="13"/>
    </row>
    <row r="1160" spans="1:13">
      <c r="A1160" s="2"/>
      <c r="B1160" s="2"/>
      <c r="C1160" s="2"/>
      <c r="D1160" s="2"/>
      <c r="E1160" s="2"/>
      <c r="F1160" s="2"/>
      <c r="G1160" s="5"/>
      <c r="H1160" s="5"/>
      <c r="I1160" s="5"/>
      <c r="J1160" s="5"/>
      <c r="K1160" s="5"/>
      <c r="L1160" s="5"/>
      <c r="M1160" s="13"/>
    </row>
    <row r="1161" spans="1:13">
      <c r="A1161" s="2"/>
      <c r="B1161" s="2"/>
      <c r="C1161" s="2"/>
      <c r="D1161" s="2"/>
      <c r="E1161" s="2"/>
      <c r="F1161" s="2"/>
      <c r="G1161" s="5"/>
      <c r="H1161" s="5"/>
      <c r="I1161" s="5"/>
      <c r="J1161" s="5"/>
      <c r="K1161" s="5"/>
      <c r="L1161" s="5"/>
      <c r="M1161" s="13"/>
    </row>
    <row r="1162" spans="1:13">
      <c r="A1162" s="2"/>
      <c r="B1162" s="2"/>
      <c r="C1162" s="2"/>
      <c r="D1162" s="2"/>
      <c r="E1162" s="2"/>
      <c r="F1162" s="2"/>
      <c r="G1162" s="5"/>
      <c r="H1162" s="5"/>
      <c r="I1162" s="5"/>
      <c r="J1162" s="5"/>
      <c r="K1162" s="5"/>
      <c r="L1162" s="5"/>
      <c r="M1162" s="13"/>
    </row>
    <row r="1163" spans="1:13">
      <c r="A1163" s="2"/>
      <c r="B1163" s="2"/>
      <c r="C1163" s="2"/>
      <c r="D1163" s="2"/>
      <c r="E1163" s="2"/>
      <c r="F1163" s="2"/>
      <c r="G1163" s="5"/>
      <c r="H1163" s="5"/>
      <c r="I1163" s="5"/>
      <c r="J1163" s="5"/>
      <c r="K1163" s="5"/>
      <c r="L1163" s="5"/>
      <c r="M1163" s="13"/>
    </row>
    <row r="1164" spans="1:13">
      <c r="A1164" s="2"/>
      <c r="B1164" s="2"/>
      <c r="C1164" s="2"/>
      <c r="D1164" s="2"/>
      <c r="E1164" s="2"/>
      <c r="F1164" s="2"/>
      <c r="G1164" s="5"/>
      <c r="H1164" s="5"/>
      <c r="I1164" s="5"/>
      <c r="J1164" s="5"/>
      <c r="K1164" s="5"/>
      <c r="L1164" s="5"/>
      <c r="M1164" s="13"/>
    </row>
    <row r="1165" spans="1:13">
      <c r="A1165" s="2"/>
      <c r="B1165" s="2"/>
      <c r="C1165" s="2"/>
      <c r="D1165" s="2"/>
      <c r="E1165" s="2"/>
      <c r="F1165" s="2"/>
      <c r="G1165" s="5"/>
      <c r="H1165" s="5"/>
      <c r="I1165" s="5"/>
      <c r="J1165" s="5"/>
      <c r="K1165" s="5"/>
      <c r="L1165" s="5"/>
      <c r="M1165" s="13"/>
    </row>
    <row r="1166" spans="1:13">
      <c r="A1166" s="2"/>
      <c r="B1166" s="2"/>
      <c r="C1166" s="2"/>
      <c r="D1166" s="2"/>
      <c r="E1166" s="2"/>
      <c r="F1166" s="2"/>
      <c r="G1166" s="5"/>
      <c r="H1166" s="5"/>
      <c r="I1166" s="5"/>
      <c r="J1166" s="5"/>
      <c r="K1166" s="5"/>
      <c r="L1166" s="5"/>
      <c r="M1166" s="13"/>
    </row>
    <row r="1167" spans="1:13">
      <c r="A1167" s="2"/>
      <c r="B1167" s="2"/>
      <c r="C1167" s="2"/>
      <c r="D1167" s="2"/>
      <c r="E1167" s="2"/>
      <c r="F1167" s="2"/>
      <c r="G1167" s="5"/>
      <c r="H1167" s="5"/>
      <c r="I1167" s="5"/>
      <c r="J1167" s="5"/>
      <c r="K1167" s="5"/>
      <c r="L1167" s="5"/>
      <c r="M1167" s="13"/>
    </row>
    <row r="1168" spans="1:13">
      <c r="A1168" s="2"/>
      <c r="B1168" s="2"/>
      <c r="C1168" s="2"/>
      <c r="D1168" s="2"/>
      <c r="E1168" s="2"/>
      <c r="F1168" s="2"/>
      <c r="G1168" s="5"/>
      <c r="H1168" s="5"/>
      <c r="I1168" s="5"/>
      <c r="J1168" s="5"/>
      <c r="K1168" s="5"/>
      <c r="L1168" s="5"/>
      <c r="M1168" s="13"/>
    </row>
    <row r="1169" spans="1:13">
      <c r="A1169" s="2"/>
      <c r="B1169" s="2"/>
      <c r="C1169" s="2"/>
      <c r="D1169" s="2"/>
      <c r="E1169" s="2"/>
      <c r="F1169" s="2"/>
      <c r="G1169" s="5"/>
      <c r="H1169" s="5"/>
      <c r="I1169" s="5"/>
      <c r="J1169" s="5"/>
      <c r="K1169" s="5"/>
      <c r="L1169" s="5"/>
      <c r="M1169" s="13"/>
    </row>
    <row r="1170" spans="1:13">
      <c r="A1170" s="2"/>
      <c r="B1170" s="2"/>
      <c r="C1170" s="2"/>
      <c r="D1170" s="2"/>
      <c r="E1170" s="2"/>
      <c r="F1170" s="2"/>
      <c r="G1170" s="5"/>
      <c r="H1170" s="5"/>
      <c r="I1170" s="5"/>
      <c r="J1170" s="5"/>
      <c r="K1170" s="5"/>
      <c r="L1170" s="5"/>
      <c r="M1170" s="13"/>
    </row>
    <row r="1171" spans="1:13">
      <c r="A1171" s="2"/>
      <c r="B1171" s="2"/>
      <c r="C1171" s="2"/>
      <c r="D1171" s="2"/>
      <c r="E1171" s="2"/>
      <c r="F1171" s="2"/>
      <c r="G1171" s="5"/>
      <c r="H1171" s="5"/>
      <c r="I1171" s="5"/>
      <c r="J1171" s="5"/>
      <c r="K1171" s="5"/>
      <c r="L1171" s="5"/>
      <c r="M1171" s="13"/>
    </row>
    <row r="1172" spans="1:13">
      <c r="A1172" s="2"/>
      <c r="B1172" s="2"/>
      <c r="C1172" s="2"/>
      <c r="D1172" s="2"/>
      <c r="E1172" s="2"/>
      <c r="F1172" s="2"/>
      <c r="G1172" s="5"/>
      <c r="H1172" s="5"/>
      <c r="I1172" s="5"/>
      <c r="J1172" s="5"/>
      <c r="K1172" s="5"/>
      <c r="L1172" s="5"/>
      <c r="M1172" s="13"/>
    </row>
    <row r="1173" spans="1:13">
      <c r="A1173" s="2"/>
      <c r="B1173" s="2"/>
      <c r="C1173" s="2"/>
      <c r="D1173" s="2"/>
      <c r="E1173" s="2"/>
      <c r="F1173" s="2"/>
      <c r="G1173" s="5"/>
      <c r="H1173" s="5"/>
      <c r="I1173" s="5"/>
      <c r="J1173" s="5"/>
      <c r="K1173" s="5"/>
      <c r="L1173" s="5"/>
      <c r="M1173" s="13"/>
    </row>
    <row r="1174" spans="1:13">
      <c r="A1174" s="2"/>
      <c r="B1174" s="2"/>
      <c r="C1174" s="2"/>
      <c r="D1174" s="2"/>
      <c r="E1174" s="2"/>
      <c r="F1174" s="2"/>
      <c r="G1174" s="5"/>
      <c r="H1174" s="5"/>
      <c r="I1174" s="5"/>
      <c r="J1174" s="5"/>
      <c r="K1174" s="5"/>
      <c r="L1174" s="5"/>
      <c r="M1174" s="13"/>
    </row>
    <row r="1175" spans="1:13">
      <c r="A1175" s="2"/>
      <c r="B1175" s="2"/>
      <c r="C1175" s="2"/>
      <c r="D1175" s="2"/>
      <c r="E1175" s="2"/>
      <c r="F1175" s="2"/>
      <c r="G1175" s="5"/>
      <c r="H1175" s="5"/>
      <c r="I1175" s="5"/>
      <c r="J1175" s="5"/>
      <c r="K1175" s="5"/>
      <c r="L1175" s="5"/>
      <c r="M1175" s="13"/>
    </row>
    <row r="1176" spans="1:13">
      <c r="A1176" s="2"/>
      <c r="B1176" s="2"/>
      <c r="C1176" s="2"/>
      <c r="D1176" s="2"/>
      <c r="E1176" s="2"/>
      <c r="F1176" s="2"/>
      <c r="G1176" s="5"/>
      <c r="H1176" s="5"/>
      <c r="I1176" s="5"/>
      <c r="J1176" s="5"/>
      <c r="K1176" s="5"/>
      <c r="L1176" s="5"/>
      <c r="M1176" s="13"/>
    </row>
    <row r="1177" spans="1:13">
      <c r="A1177" s="2"/>
      <c r="B1177" s="2"/>
      <c r="C1177" s="2"/>
      <c r="D1177" s="2"/>
      <c r="E1177" s="2"/>
      <c r="F1177" s="2"/>
      <c r="G1177" s="5"/>
      <c r="H1177" s="5"/>
      <c r="I1177" s="5"/>
      <c r="J1177" s="5"/>
      <c r="K1177" s="5"/>
      <c r="L1177" s="5"/>
      <c r="M1177" s="13"/>
    </row>
    <row r="1178" spans="1:13">
      <c r="A1178" s="2"/>
      <c r="B1178" s="2"/>
      <c r="C1178" s="2"/>
      <c r="D1178" s="2"/>
      <c r="E1178" s="2"/>
      <c r="F1178" s="2"/>
      <c r="G1178" s="5"/>
      <c r="H1178" s="5"/>
      <c r="I1178" s="5"/>
      <c r="J1178" s="5"/>
      <c r="K1178" s="5"/>
      <c r="L1178" s="5"/>
      <c r="M1178" s="13"/>
    </row>
    <row r="1179" spans="1:13">
      <c r="A1179" s="2"/>
      <c r="B1179" s="2"/>
      <c r="C1179" s="2"/>
      <c r="D1179" s="2"/>
      <c r="E1179" s="2"/>
      <c r="F1179" s="2"/>
      <c r="G1179" s="5"/>
      <c r="H1179" s="5"/>
      <c r="I1179" s="5"/>
      <c r="J1179" s="5"/>
      <c r="K1179" s="5"/>
      <c r="L1179" s="5"/>
      <c r="M1179" s="13"/>
    </row>
    <row r="1180" spans="1:13">
      <c r="A1180" s="2"/>
      <c r="B1180" s="2"/>
      <c r="C1180" s="2"/>
      <c r="D1180" s="2"/>
      <c r="E1180" s="2"/>
      <c r="F1180" s="2"/>
      <c r="G1180" s="5"/>
      <c r="H1180" s="5"/>
      <c r="I1180" s="5"/>
      <c r="J1180" s="5"/>
      <c r="K1180" s="5"/>
      <c r="L1180" s="5"/>
      <c r="M1180" s="13"/>
    </row>
    <row r="1181" spans="1:13">
      <c r="A1181" s="2"/>
      <c r="B1181" s="2"/>
      <c r="C1181" s="2"/>
      <c r="D1181" s="2"/>
      <c r="E1181" s="2"/>
      <c r="F1181" s="2"/>
      <c r="G1181" s="5"/>
      <c r="H1181" s="5"/>
      <c r="I1181" s="5"/>
      <c r="J1181" s="5"/>
      <c r="K1181" s="5"/>
      <c r="L1181" s="5"/>
      <c r="M1181" s="13"/>
    </row>
    <row r="1182" spans="1:13">
      <c r="A1182" s="2"/>
      <c r="B1182" s="2"/>
      <c r="C1182" s="2"/>
      <c r="D1182" s="2"/>
      <c r="E1182" s="2"/>
      <c r="F1182" s="2"/>
      <c r="G1182" s="5"/>
      <c r="H1182" s="5"/>
      <c r="I1182" s="5"/>
      <c r="J1182" s="5"/>
      <c r="K1182" s="5"/>
      <c r="L1182" s="5"/>
      <c r="M1182" s="13"/>
    </row>
    <row r="1183" spans="1:13">
      <c r="A1183" s="2"/>
      <c r="B1183" s="2"/>
      <c r="C1183" s="2"/>
      <c r="D1183" s="2"/>
      <c r="E1183" s="2"/>
      <c r="F1183" s="2"/>
      <c r="G1183" s="5"/>
      <c r="H1183" s="5"/>
      <c r="I1183" s="5"/>
      <c r="J1183" s="5"/>
      <c r="K1183" s="5"/>
      <c r="L1183" s="5"/>
      <c r="M1183" s="13"/>
    </row>
    <row r="1184" spans="1:13">
      <c r="A1184" s="2"/>
      <c r="B1184" s="2"/>
      <c r="C1184" s="2"/>
      <c r="D1184" s="2"/>
      <c r="E1184" s="2"/>
      <c r="F1184" s="2"/>
      <c r="G1184" s="5"/>
      <c r="H1184" s="5"/>
      <c r="I1184" s="5"/>
      <c r="J1184" s="5"/>
      <c r="K1184" s="5"/>
      <c r="L1184" s="5"/>
      <c r="M1184" s="13"/>
    </row>
    <row r="1185" spans="1:13">
      <c r="A1185" s="2"/>
      <c r="B1185" s="2"/>
      <c r="C1185" s="2"/>
      <c r="D1185" s="2"/>
      <c r="E1185" s="2"/>
      <c r="F1185" s="2"/>
      <c r="G1185" s="5"/>
      <c r="H1185" s="5"/>
      <c r="I1185" s="5"/>
      <c r="J1185" s="5"/>
      <c r="K1185" s="5"/>
      <c r="L1185" s="5"/>
      <c r="M1185" s="13"/>
    </row>
    <row r="1186" spans="1:13">
      <c r="A1186" s="2"/>
      <c r="B1186" s="2"/>
      <c r="C1186" s="2"/>
      <c r="D1186" s="2"/>
      <c r="E1186" s="2"/>
      <c r="F1186" s="2"/>
      <c r="G1186" s="5"/>
      <c r="H1186" s="5"/>
      <c r="I1186" s="5"/>
      <c r="J1186" s="5"/>
      <c r="K1186" s="5"/>
      <c r="L1186" s="5"/>
      <c r="M1186" s="13"/>
    </row>
    <row r="1187" spans="1:13">
      <c r="A1187" s="2"/>
      <c r="B1187" s="2"/>
      <c r="C1187" s="2"/>
      <c r="D1187" s="2"/>
      <c r="E1187" s="2"/>
      <c r="F1187" s="2"/>
      <c r="G1187" s="5"/>
      <c r="H1187" s="5"/>
      <c r="I1187" s="5"/>
      <c r="J1187" s="5"/>
      <c r="K1187" s="5"/>
      <c r="L1187" s="5"/>
      <c r="M1187" s="13"/>
    </row>
    <row r="1188" spans="1:13">
      <c r="A1188" s="2"/>
      <c r="B1188" s="2"/>
      <c r="C1188" s="2"/>
      <c r="D1188" s="2"/>
      <c r="E1188" s="2"/>
      <c r="F1188" s="2"/>
      <c r="G1188" s="5"/>
      <c r="H1188" s="5"/>
      <c r="I1188" s="5"/>
      <c r="J1188" s="5"/>
      <c r="K1188" s="5"/>
      <c r="L1188" s="5"/>
      <c r="M1188" s="13"/>
    </row>
    <row r="1189" spans="1:13">
      <c r="A1189" s="2"/>
      <c r="B1189" s="2"/>
      <c r="C1189" s="2"/>
      <c r="D1189" s="2"/>
      <c r="E1189" s="2"/>
      <c r="F1189" s="2"/>
      <c r="G1189" s="5"/>
      <c r="H1189" s="5"/>
      <c r="I1189" s="5"/>
      <c r="J1189" s="5"/>
      <c r="K1189" s="5"/>
      <c r="L1189" s="5"/>
      <c r="M1189" s="13"/>
    </row>
    <row r="1190" spans="1:13">
      <c r="A1190" s="2"/>
      <c r="B1190" s="2"/>
      <c r="C1190" s="2"/>
      <c r="D1190" s="2"/>
      <c r="E1190" s="2"/>
      <c r="F1190" s="2"/>
      <c r="G1190" s="5"/>
      <c r="H1190" s="5"/>
      <c r="I1190" s="5"/>
      <c r="J1190" s="5"/>
      <c r="K1190" s="5"/>
      <c r="L1190" s="5"/>
      <c r="M1190" s="13"/>
    </row>
    <row r="1191" spans="1:13">
      <c r="A1191" s="2"/>
      <c r="B1191" s="2"/>
      <c r="C1191" s="2"/>
      <c r="D1191" s="2"/>
      <c r="E1191" s="2"/>
      <c r="F1191" s="2"/>
      <c r="G1191" s="5"/>
      <c r="H1191" s="5"/>
      <c r="I1191" s="5"/>
      <c r="J1191" s="5"/>
      <c r="K1191" s="5"/>
      <c r="L1191" s="5"/>
      <c r="M1191" s="13"/>
    </row>
    <row r="1192" spans="1:13">
      <c r="A1192" s="2"/>
      <c r="B1192" s="2"/>
      <c r="C1192" s="2"/>
      <c r="D1192" s="2"/>
      <c r="E1192" s="2"/>
      <c r="F1192" s="2"/>
      <c r="G1192" s="5"/>
      <c r="H1192" s="5"/>
      <c r="I1192" s="5"/>
      <c r="J1192" s="5"/>
      <c r="K1192" s="5"/>
      <c r="L1192" s="5"/>
      <c r="M1192" s="13"/>
    </row>
    <row r="1193" spans="1:13">
      <c r="A1193" s="2"/>
      <c r="B1193" s="2"/>
      <c r="C1193" s="2"/>
      <c r="D1193" s="2"/>
      <c r="E1193" s="2"/>
      <c r="F1193" s="2"/>
      <c r="G1193" s="5"/>
      <c r="H1193" s="5"/>
      <c r="I1193" s="5"/>
      <c r="J1193" s="5"/>
      <c r="K1193" s="5"/>
      <c r="L1193" s="5"/>
      <c r="M1193" s="13"/>
    </row>
    <row r="1194" spans="1:13">
      <c r="A1194" s="2"/>
      <c r="B1194" s="2"/>
      <c r="C1194" s="2"/>
      <c r="D1194" s="2"/>
      <c r="E1194" s="2"/>
      <c r="F1194" s="2"/>
      <c r="G1194" s="5"/>
      <c r="H1194" s="5"/>
      <c r="I1194" s="5"/>
      <c r="J1194" s="5"/>
      <c r="K1194" s="5"/>
      <c r="L1194" s="5"/>
      <c r="M1194" s="13"/>
    </row>
    <row r="1195" spans="1:13">
      <c r="A1195" s="2"/>
      <c r="B1195" s="2"/>
      <c r="C1195" s="2"/>
      <c r="D1195" s="2"/>
      <c r="E1195" s="2"/>
      <c r="F1195" s="2"/>
      <c r="G1195" s="5"/>
      <c r="H1195" s="5"/>
      <c r="I1195" s="5"/>
      <c r="J1195" s="5"/>
      <c r="K1195" s="5"/>
      <c r="L1195" s="5"/>
      <c r="M1195" s="13"/>
    </row>
    <row r="1196" spans="1:13">
      <c r="A1196" s="2"/>
      <c r="B1196" s="2"/>
      <c r="C1196" s="2"/>
      <c r="D1196" s="2"/>
      <c r="E1196" s="2"/>
      <c r="F1196" s="2"/>
      <c r="G1196" s="5"/>
      <c r="H1196" s="5"/>
      <c r="I1196" s="5"/>
      <c r="J1196" s="5"/>
      <c r="K1196" s="5"/>
      <c r="L1196" s="5"/>
      <c r="M1196" s="13"/>
    </row>
    <row r="1197" spans="1:13">
      <c r="A1197" s="2"/>
      <c r="B1197" s="2"/>
      <c r="C1197" s="2"/>
      <c r="D1197" s="2"/>
      <c r="E1197" s="2"/>
      <c r="F1197" s="2"/>
      <c r="G1197" s="5"/>
      <c r="H1197" s="5"/>
      <c r="I1197" s="5"/>
      <c r="J1197" s="5"/>
      <c r="K1197" s="5"/>
      <c r="L1197" s="5"/>
      <c r="M1197" s="13"/>
    </row>
    <row r="1198" spans="1:13">
      <c r="A1198" s="2"/>
      <c r="B1198" s="2"/>
      <c r="C1198" s="2"/>
      <c r="D1198" s="2"/>
      <c r="E1198" s="2"/>
      <c r="F1198" s="2"/>
      <c r="G1198" s="5"/>
      <c r="H1198" s="5"/>
      <c r="I1198" s="5"/>
      <c r="J1198" s="5"/>
      <c r="K1198" s="5"/>
      <c r="L1198" s="5"/>
      <c r="M1198" s="13"/>
    </row>
    <row r="1199" spans="1:13">
      <c r="A1199" s="2"/>
      <c r="B1199" s="2"/>
      <c r="C1199" s="2"/>
      <c r="D1199" s="2"/>
      <c r="E1199" s="2"/>
      <c r="F1199" s="2"/>
      <c r="G1199" s="5"/>
      <c r="H1199" s="5"/>
      <c r="I1199" s="5"/>
      <c r="J1199" s="5"/>
      <c r="K1199" s="5"/>
      <c r="L1199" s="5"/>
      <c r="M1199" s="13"/>
    </row>
    <row r="1200" spans="1:13">
      <c r="A1200" s="2"/>
      <c r="B1200" s="2"/>
      <c r="C1200" s="2"/>
      <c r="D1200" s="2"/>
      <c r="E1200" s="2"/>
      <c r="F1200" s="2"/>
      <c r="G1200" s="5"/>
      <c r="H1200" s="5"/>
      <c r="I1200" s="5"/>
      <c r="J1200" s="5"/>
      <c r="K1200" s="5"/>
      <c r="L1200" s="5"/>
      <c r="M1200" s="13"/>
    </row>
    <row r="1201" spans="1:13">
      <c r="A1201" s="2"/>
      <c r="B1201" s="2"/>
      <c r="C1201" s="2"/>
      <c r="D1201" s="2"/>
      <c r="E1201" s="2"/>
      <c r="F1201" s="2"/>
      <c r="G1201" s="5"/>
      <c r="H1201" s="5"/>
      <c r="I1201" s="5"/>
      <c r="J1201" s="5"/>
      <c r="K1201" s="5"/>
      <c r="L1201" s="5"/>
      <c r="M1201" s="13"/>
    </row>
    <row r="1202" spans="1:13">
      <c r="A1202" s="2"/>
      <c r="B1202" s="2"/>
      <c r="C1202" s="2"/>
      <c r="D1202" s="2"/>
      <c r="E1202" s="2"/>
      <c r="F1202" s="2"/>
      <c r="G1202" s="5"/>
      <c r="H1202" s="5"/>
      <c r="I1202" s="5"/>
      <c r="J1202" s="5"/>
      <c r="K1202" s="5"/>
      <c r="L1202" s="5"/>
      <c r="M1202" s="13"/>
    </row>
    <row r="1203" spans="1:13">
      <c r="A1203" s="2"/>
      <c r="B1203" s="2"/>
      <c r="C1203" s="2"/>
      <c r="D1203" s="2"/>
      <c r="E1203" s="2"/>
      <c r="F1203" s="2"/>
      <c r="G1203" s="5"/>
      <c r="H1203" s="5"/>
      <c r="I1203" s="5"/>
      <c r="J1203" s="5"/>
      <c r="K1203" s="5"/>
      <c r="L1203" s="5"/>
      <c r="M1203" s="13"/>
    </row>
    <row r="1204" spans="1:13">
      <c r="A1204" s="2"/>
      <c r="B1204" s="2"/>
      <c r="C1204" s="2"/>
      <c r="D1204" s="2"/>
      <c r="E1204" s="2"/>
      <c r="F1204" s="2"/>
      <c r="G1204" s="5"/>
      <c r="H1204" s="5"/>
      <c r="I1204" s="5"/>
      <c r="J1204" s="5"/>
      <c r="K1204" s="5"/>
      <c r="L1204" s="5"/>
      <c r="M1204" s="13"/>
    </row>
    <row r="1205" spans="1:13">
      <c r="A1205" s="2"/>
      <c r="B1205" s="2"/>
      <c r="C1205" s="2"/>
      <c r="D1205" s="2"/>
      <c r="E1205" s="2"/>
      <c r="F1205" s="2"/>
      <c r="G1205" s="5"/>
      <c r="H1205" s="5"/>
      <c r="I1205" s="5"/>
      <c r="J1205" s="5"/>
      <c r="K1205" s="5"/>
      <c r="L1205" s="5"/>
      <c r="M1205" s="13"/>
    </row>
    <row r="1206" spans="1:13">
      <c r="A1206" s="2"/>
      <c r="B1206" s="2"/>
      <c r="C1206" s="2"/>
      <c r="D1206" s="2"/>
      <c r="E1206" s="2"/>
      <c r="F1206" s="2"/>
      <c r="G1206" s="5"/>
      <c r="H1206" s="5"/>
      <c r="I1206" s="5"/>
      <c r="J1206" s="5"/>
      <c r="K1206" s="5"/>
      <c r="L1206" s="5"/>
      <c r="M1206" s="13"/>
    </row>
    <row r="1207" spans="1:13">
      <c r="A1207" s="2"/>
      <c r="B1207" s="2"/>
      <c r="C1207" s="2"/>
      <c r="D1207" s="2"/>
      <c r="E1207" s="2"/>
      <c r="F1207" s="2"/>
      <c r="G1207" s="5"/>
      <c r="H1207" s="5"/>
      <c r="I1207" s="5"/>
      <c r="J1207" s="5"/>
      <c r="K1207" s="5"/>
      <c r="L1207" s="5"/>
      <c r="M1207" s="13"/>
    </row>
    <row r="1208" spans="1:13">
      <c r="A1208" s="2"/>
      <c r="B1208" s="2"/>
      <c r="C1208" s="2"/>
      <c r="D1208" s="2"/>
      <c r="E1208" s="2"/>
      <c r="F1208" s="2"/>
      <c r="G1208" s="5"/>
      <c r="H1208" s="5"/>
      <c r="I1208" s="5"/>
      <c r="J1208" s="5"/>
      <c r="K1208" s="5"/>
      <c r="L1208" s="5"/>
      <c r="M1208" s="13"/>
    </row>
    <row r="1209" spans="1:13">
      <c r="A1209" s="2"/>
      <c r="B1209" s="2"/>
      <c r="C1209" s="2"/>
      <c r="D1209" s="2"/>
      <c r="E1209" s="2"/>
      <c r="F1209" s="2"/>
      <c r="G1209" s="5"/>
      <c r="H1209" s="5"/>
      <c r="I1209" s="5"/>
      <c r="J1209" s="5"/>
      <c r="K1209" s="5"/>
      <c r="L1209" s="5"/>
      <c r="M1209" s="13"/>
    </row>
    <row r="1210" spans="1:13">
      <c r="A1210" s="2"/>
      <c r="B1210" s="2"/>
      <c r="C1210" s="2"/>
      <c r="D1210" s="2"/>
      <c r="E1210" s="2"/>
      <c r="F1210" s="2"/>
      <c r="G1210" s="5"/>
      <c r="H1210" s="5"/>
      <c r="I1210" s="5"/>
      <c r="J1210" s="5"/>
      <c r="K1210" s="5"/>
      <c r="L1210" s="5"/>
      <c r="M1210" s="13"/>
    </row>
    <row r="1211" spans="1:13">
      <c r="A1211" s="2"/>
      <c r="B1211" s="2"/>
      <c r="C1211" s="2"/>
      <c r="D1211" s="2"/>
      <c r="E1211" s="2"/>
      <c r="F1211" s="2"/>
      <c r="G1211" s="5"/>
      <c r="H1211" s="5"/>
      <c r="I1211" s="5"/>
      <c r="J1211" s="5"/>
      <c r="K1211" s="5"/>
      <c r="L1211" s="5"/>
      <c r="M1211" s="13"/>
    </row>
    <row r="1212" spans="1:13">
      <c r="A1212" s="2"/>
      <c r="B1212" s="2"/>
      <c r="C1212" s="2"/>
      <c r="D1212" s="2"/>
      <c r="E1212" s="2"/>
      <c r="F1212" s="2"/>
      <c r="G1212" s="5"/>
      <c r="H1212" s="5"/>
      <c r="I1212" s="5"/>
      <c r="J1212" s="5"/>
      <c r="K1212" s="5"/>
      <c r="L1212" s="5"/>
      <c r="M1212" s="13"/>
    </row>
    <row r="1213" spans="1:13">
      <c r="A1213" s="2"/>
      <c r="B1213" s="2"/>
      <c r="C1213" s="2"/>
      <c r="D1213" s="2"/>
      <c r="E1213" s="2"/>
      <c r="F1213" s="2"/>
      <c r="G1213" s="5"/>
      <c r="H1213" s="5"/>
      <c r="I1213" s="5"/>
      <c r="J1213" s="5"/>
      <c r="K1213" s="5"/>
      <c r="L1213" s="5"/>
      <c r="M1213" s="13"/>
    </row>
    <row r="1214" spans="1:13">
      <c r="A1214" s="2"/>
      <c r="B1214" s="2"/>
      <c r="C1214" s="2"/>
      <c r="D1214" s="2"/>
      <c r="E1214" s="2"/>
      <c r="F1214" s="2"/>
      <c r="G1214" s="5"/>
      <c r="H1214" s="5"/>
      <c r="I1214" s="5"/>
      <c r="J1214" s="5"/>
      <c r="K1214" s="5"/>
      <c r="L1214" s="5"/>
      <c r="M1214" s="13"/>
    </row>
    <row r="1215" spans="1:13">
      <c r="A1215" s="2"/>
      <c r="B1215" s="2"/>
      <c r="C1215" s="2"/>
      <c r="D1215" s="2"/>
      <c r="E1215" s="2"/>
      <c r="F1215" s="2"/>
      <c r="G1215" s="5"/>
      <c r="H1215" s="5"/>
      <c r="I1215" s="5"/>
      <c r="J1215" s="5"/>
      <c r="K1215" s="5"/>
      <c r="L1215" s="5"/>
      <c r="M1215" s="13"/>
    </row>
    <row r="1216" spans="1:13">
      <c r="A1216" s="2"/>
      <c r="B1216" s="2"/>
      <c r="C1216" s="2"/>
      <c r="D1216" s="2"/>
      <c r="E1216" s="2"/>
      <c r="F1216" s="2"/>
      <c r="G1216" s="5"/>
      <c r="H1216" s="5"/>
      <c r="I1216" s="5"/>
      <c r="J1216" s="5"/>
      <c r="K1216" s="5"/>
      <c r="L1216" s="5"/>
      <c r="M1216" s="13"/>
    </row>
    <row r="1217" spans="1:13">
      <c r="A1217" s="2"/>
      <c r="B1217" s="2"/>
      <c r="C1217" s="2"/>
      <c r="D1217" s="2"/>
      <c r="E1217" s="2"/>
      <c r="F1217" s="2"/>
      <c r="G1217" s="5"/>
      <c r="H1217" s="5"/>
      <c r="I1217" s="5"/>
      <c r="J1217" s="5"/>
      <c r="K1217" s="5"/>
      <c r="L1217" s="5"/>
      <c r="M1217" s="13"/>
    </row>
    <row r="1218" spans="1:13">
      <c r="A1218" s="2"/>
      <c r="B1218" s="2"/>
      <c r="C1218" s="2"/>
      <c r="D1218" s="2"/>
      <c r="E1218" s="2"/>
      <c r="F1218" s="2"/>
      <c r="G1218" s="5"/>
      <c r="H1218" s="5"/>
      <c r="I1218" s="5"/>
      <c r="J1218" s="5"/>
      <c r="K1218" s="5"/>
      <c r="L1218" s="5"/>
      <c r="M1218" s="13"/>
    </row>
    <row r="1219" spans="1:13">
      <c r="A1219" s="2"/>
      <c r="B1219" s="2"/>
      <c r="C1219" s="2"/>
      <c r="D1219" s="2"/>
      <c r="E1219" s="2"/>
      <c r="F1219" s="2"/>
      <c r="G1219" s="5"/>
      <c r="H1219" s="5"/>
      <c r="I1219" s="5"/>
      <c r="J1219" s="5"/>
      <c r="K1219" s="5"/>
      <c r="L1219" s="5"/>
      <c r="M1219" s="13"/>
    </row>
    <row r="1220" spans="1:13">
      <c r="A1220" s="2"/>
      <c r="B1220" s="2"/>
      <c r="C1220" s="2"/>
      <c r="D1220" s="2"/>
      <c r="E1220" s="2"/>
      <c r="F1220" s="2"/>
      <c r="G1220" s="5"/>
      <c r="H1220" s="5"/>
      <c r="I1220" s="5"/>
      <c r="J1220" s="5"/>
      <c r="K1220" s="5"/>
      <c r="L1220" s="5"/>
      <c r="M1220" s="13"/>
    </row>
    <row r="1221" spans="1:13">
      <c r="A1221" s="2"/>
      <c r="B1221" s="2"/>
      <c r="C1221" s="2"/>
      <c r="D1221" s="2"/>
      <c r="E1221" s="2"/>
      <c r="F1221" s="2"/>
      <c r="G1221" s="5"/>
      <c r="H1221" s="5"/>
      <c r="I1221" s="5"/>
      <c r="J1221" s="5"/>
      <c r="K1221" s="5"/>
      <c r="L1221" s="5"/>
      <c r="M1221" s="13"/>
    </row>
    <row r="1222" spans="1:13">
      <c r="A1222" s="2"/>
      <c r="B1222" s="2"/>
      <c r="C1222" s="2"/>
      <c r="D1222" s="2"/>
      <c r="E1222" s="2"/>
      <c r="F1222" s="2"/>
      <c r="G1222" s="5"/>
      <c r="H1222" s="5"/>
      <c r="I1222" s="5"/>
      <c r="J1222" s="5"/>
      <c r="K1222" s="5"/>
      <c r="L1222" s="5"/>
      <c r="M1222" s="13"/>
    </row>
    <row r="1223" spans="1:13">
      <c r="A1223" s="2"/>
      <c r="B1223" s="2"/>
      <c r="C1223" s="2"/>
      <c r="D1223" s="2"/>
      <c r="E1223" s="2"/>
      <c r="F1223" s="2"/>
      <c r="G1223" s="5"/>
      <c r="H1223" s="5"/>
      <c r="I1223" s="5"/>
      <c r="J1223" s="5"/>
      <c r="K1223" s="5"/>
      <c r="L1223" s="5"/>
      <c r="M1223" s="13"/>
    </row>
    <row r="1224" spans="1:13">
      <c r="A1224" s="2"/>
      <c r="B1224" s="2"/>
      <c r="C1224" s="2"/>
      <c r="D1224" s="2"/>
      <c r="E1224" s="2"/>
      <c r="F1224" s="2"/>
      <c r="G1224" s="5"/>
      <c r="H1224" s="5"/>
      <c r="I1224" s="5"/>
      <c r="J1224" s="5"/>
      <c r="K1224" s="5"/>
      <c r="L1224" s="5"/>
      <c r="M1224" s="13"/>
    </row>
    <row r="1225" spans="1:13">
      <c r="A1225" s="2"/>
      <c r="B1225" s="2"/>
      <c r="C1225" s="2"/>
      <c r="D1225" s="2"/>
      <c r="E1225" s="2"/>
      <c r="F1225" s="2"/>
      <c r="G1225" s="5"/>
      <c r="H1225" s="5"/>
      <c r="I1225" s="5"/>
      <c r="J1225" s="5"/>
      <c r="K1225" s="5"/>
      <c r="L1225" s="5"/>
      <c r="M1225" s="13"/>
    </row>
    <row r="1226" spans="1:13">
      <c r="A1226" s="2"/>
      <c r="B1226" s="2"/>
      <c r="C1226" s="2"/>
      <c r="D1226" s="2"/>
      <c r="E1226" s="2"/>
      <c r="F1226" s="2"/>
      <c r="G1226" s="5"/>
      <c r="H1226" s="5"/>
      <c r="I1226" s="5"/>
      <c r="J1226" s="5"/>
      <c r="K1226" s="5"/>
      <c r="L1226" s="5"/>
      <c r="M1226" s="13"/>
    </row>
    <row r="1227" spans="1:13">
      <c r="A1227" s="2"/>
      <c r="B1227" s="2"/>
      <c r="C1227" s="2"/>
      <c r="D1227" s="2"/>
      <c r="E1227" s="2"/>
      <c r="F1227" s="2"/>
      <c r="G1227" s="5"/>
      <c r="H1227" s="5"/>
      <c r="I1227" s="5"/>
      <c r="J1227" s="5"/>
      <c r="K1227" s="5"/>
      <c r="L1227" s="5"/>
      <c r="M1227" s="13"/>
    </row>
    <row r="1228" spans="1:13">
      <c r="A1228" s="2"/>
      <c r="B1228" s="2"/>
      <c r="C1228" s="2"/>
      <c r="D1228" s="2"/>
      <c r="E1228" s="2"/>
      <c r="F1228" s="2"/>
      <c r="G1228" s="5"/>
      <c r="H1228" s="5"/>
      <c r="I1228" s="5"/>
      <c r="J1228" s="5"/>
      <c r="K1228" s="5"/>
      <c r="L1228" s="5"/>
      <c r="M1228" s="13"/>
    </row>
    <row r="1229" spans="1:13">
      <c r="A1229" s="2"/>
      <c r="B1229" s="2"/>
      <c r="C1229" s="2"/>
      <c r="D1229" s="2"/>
      <c r="E1229" s="2"/>
      <c r="F1229" s="2"/>
      <c r="G1229" s="5"/>
      <c r="H1229" s="5"/>
      <c r="I1229" s="5"/>
      <c r="J1229" s="5"/>
      <c r="K1229" s="5"/>
      <c r="L1229" s="5"/>
      <c r="M1229" s="13"/>
    </row>
    <row r="1230" spans="1:13">
      <c r="A1230" s="2"/>
      <c r="B1230" s="2"/>
      <c r="C1230" s="2"/>
      <c r="D1230" s="2"/>
      <c r="E1230" s="2"/>
      <c r="F1230" s="2"/>
      <c r="G1230" s="5"/>
      <c r="H1230" s="5"/>
      <c r="I1230" s="5"/>
      <c r="J1230" s="5"/>
      <c r="K1230" s="5"/>
      <c r="L1230" s="5"/>
      <c r="M1230" s="13"/>
    </row>
    <row r="1231" spans="1:13">
      <c r="A1231" s="2"/>
      <c r="B1231" s="2"/>
      <c r="C1231" s="2"/>
      <c r="D1231" s="2"/>
      <c r="E1231" s="2"/>
      <c r="F1231" s="2"/>
      <c r="G1231" s="5"/>
      <c r="H1231" s="5"/>
      <c r="I1231" s="5"/>
      <c r="J1231" s="5"/>
      <c r="K1231" s="5"/>
      <c r="L1231" s="5"/>
      <c r="M1231" s="13"/>
    </row>
    <row r="1232" spans="1:13">
      <c r="A1232" s="2"/>
      <c r="B1232" s="2"/>
      <c r="C1232" s="2"/>
      <c r="D1232" s="2"/>
      <c r="E1232" s="2"/>
      <c r="F1232" s="2"/>
      <c r="G1232" s="5"/>
      <c r="H1232" s="5"/>
      <c r="I1232" s="5"/>
      <c r="J1232" s="5"/>
      <c r="K1232" s="5"/>
      <c r="L1232" s="5"/>
      <c r="M1232" s="13"/>
    </row>
    <row r="1233" spans="1:13">
      <c r="A1233" s="2"/>
      <c r="B1233" s="2"/>
      <c r="C1233" s="2"/>
      <c r="D1233" s="2"/>
      <c r="E1233" s="2"/>
      <c r="F1233" s="2"/>
      <c r="G1233" s="5"/>
      <c r="H1233" s="5"/>
      <c r="I1233" s="5"/>
      <c r="J1233" s="5"/>
      <c r="K1233" s="5"/>
      <c r="L1233" s="5"/>
      <c r="M1233" s="13"/>
    </row>
    <row r="1234" spans="1:13">
      <c r="A1234" s="2"/>
      <c r="B1234" s="2"/>
      <c r="C1234" s="2"/>
      <c r="D1234" s="2"/>
      <c r="E1234" s="2"/>
      <c r="F1234" s="2"/>
      <c r="G1234" s="5"/>
      <c r="H1234" s="5"/>
      <c r="I1234" s="5"/>
      <c r="J1234" s="5"/>
      <c r="K1234" s="5"/>
      <c r="L1234" s="5"/>
      <c r="M1234" s="13"/>
    </row>
    <row r="1235" spans="1:13">
      <c r="A1235" s="2"/>
      <c r="B1235" s="2"/>
      <c r="C1235" s="2"/>
      <c r="D1235" s="2"/>
      <c r="E1235" s="2"/>
      <c r="F1235" s="2"/>
      <c r="G1235" s="5"/>
      <c r="H1235" s="5"/>
      <c r="I1235" s="5"/>
      <c r="J1235" s="5"/>
      <c r="K1235" s="5"/>
      <c r="L1235" s="5"/>
      <c r="M1235" s="13"/>
    </row>
    <row r="1236" spans="1:13">
      <c r="A1236" s="2"/>
      <c r="B1236" s="2"/>
      <c r="C1236" s="2"/>
      <c r="D1236" s="2"/>
      <c r="E1236" s="2"/>
      <c r="F1236" s="2"/>
      <c r="G1236" s="5"/>
      <c r="H1236" s="5"/>
      <c r="I1236" s="5"/>
      <c r="J1236" s="5"/>
      <c r="K1236" s="5"/>
      <c r="L1236" s="5"/>
      <c r="M1236" s="13"/>
    </row>
    <row r="1237" spans="1:13">
      <c r="A1237" s="2"/>
      <c r="B1237" s="2"/>
      <c r="C1237" s="2"/>
      <c r="D1237" s="2"/>
      <c r="E1237" s="2"/>
      <c r="F1237" s="2"/>
      <c r="G1237" s="5"/>
      <c r="H1237" s="5"/>
      <c r="I1237" s="5"/>
      <c r="J1237" s="5"/>
      <c r="K1237" s="5"/>
      <c r="L1237" s="5"/>
      <c r="M1237" s="13"/>
    </row>
    <row r="1238" spans="1:13">
      <c r="A1238" s="2"/>
      <c r="B1238" s="2"/>
      <c r="C1238" s="2"/>
      <c r="D1238" s="2"/>
      <c r="E1238" s="2"/>
      <c r="F1238" s="2"/>
      <c r="G1238" s="5"/>
      <c r="H1238" s="5"/>
      <c r="I1238" s="5"/>
      <c r="J1238" s="5"/>
      <c r="K1238" s="5"/>
      <c r="L1238" s="5"/>
      <c r="M1238" s="13"/>
    </row>
    <row r="1239" spans="1:13">
      <c r="A1239" s="2"/>
      <c r="B1239" s="2"/>
      <c r="C1239" s="2"/>
      <c r="D1239" s="2"/>
      <c r="E1239" s="2"/>
      <c r="F1239" s="2"/>
      <c r="G1239" s="5"/>
      <c r="H1239" s="5"/>
      <c r="I1239" s="5"/>
      <c r="J1239" s="5"/>
      <c r="K1239" s="5"/>
      <c r="L1239" s="5"/>
      <c r="M1239" s="13"/>
    </row>
    <row r="1240" spans="1:13">
      <c r="A1240" s="2"/>
      <c r="B1240" s="2"/>
      <c r="C1240" s="2"/>
      <c r="D1240" s="2"/>
      <c r="E1240" s="2"/>
      <c r="F1240" s="2"/>
      <c r="G1240" s="5"/>
      <c r="H1240" s="5"/>
      <c r="I1240" s="5"/>
      <c r="J1240" s="5"/>
      <c r="K1240" s="5"/>
      <c r="L1240" s="5"/>
      <c r="M1240" s="13"/>
    </row>
    <row r="1241" spans="1:13">
      <c r="A1241" s="2"/>
      <c r="B1241" s="2"/>
      <c r="C1241" s="2"/>
      <c r="D1241" s="2"/>
      <c r="E1241" s="2"/>
      <c r="F1241" s="2"/>
      <c r="G1241" s="5"/>
      <c r="H1241" s="5"/>
      <c r="I1241" s="5"/>
      <c r="J1241" s="5"/>
      <c r="K1241" s="5"/>
      <c r="L1241" s="5"/>
      <c r="M1241" s="13"/>
    </row>
    <row r="1242" spans="1:13">
      <c r="A1242" s="2"/>
      <c r="B1242" s="2"/>
      <c r="C1242" s="2"/>
      <c r="D1242" s="2"/>
      <c r="E1242" s="2"/>
      <c r="F1242" s="2"/>
      <c r="G1242" s="5"/>
      <c r="H1242" s="5"/>
      <c r="I1242" s="5"/>
      <c r="J1242" s="5"/>
      <c r="K1242" s="5"/>
      <c r="L1242" s="5"/>
      <c r="M1242" s="13"/>
    </row>
    <row r="1243" spans="1:13">
      <c r="A1243" s="2"/>
      <c r="B1243" s="2"/>
      <c r="C1243" s="2"/>
      <c r="D1243" s="2"/>
      <c r="E1243" s="2"/>
      <c r="F1243" s="2"/>
      <c r="G1243" s="5"/>
      <c r="H1243" s="5"/>
      <c r="I1243" s="5"/>
      <c r="J1243" s="5"/>
      <c r="K1243" s="5"/>
      <c r="L1243" s="5"/>
      <c r="M1243" s="13"/>
    </row>
    <row r="1244" spans="1:13">
      <c r="A1244" s="2"/>
      <c r="B1244" s="2"/>
      <c r="C1244" s="2"/>
      <c r="D1244" s="2"/>
      <c r="E1244" s="2"/>
      <c r="F1244" s="2"/>
      <c r="G1244" s="5"/>
      <c r="H1244" s="5"/>
      <c r="I1244" s="5"/>
      <c r="J1244" s="5"/>
      <c r="K1244" s="5"/>
      <c r="L1244" s="5"/>
      <c r="M1244" s="13"/>
    </row>
    <row r="1245" spans="1:13">
      <c r="A1245" s="2"/>
      <c r="B1245" s="2"/>
      <c r="C1245" s="2"/>
      <c r="D1245" s="2"/>
      <c r="E1245" s="2"/>
      <c r="F1245" s="2"/>
      <c r="G1245" s="5"/>
      <c r="H1245" s="5"/>
      <c r="I1245" s="5"/>
      <c r="J1245" s="5"/>
      <c r="K1245" s="5"/>
      <c r="L1245" s="5"/>
      <c r="M1245" s="13"/>
    </row>
    <row r="1246" spans="1:13">
      <c r="A1246" s="2"/>
      <c r="B1246" s="2"/>
      <c r="C1246" s="2"/>
      <c r="D1246" s="2"/>
      <c r="E1246" s="2"/>
      <c r="F1246" s="2"/>
      <c r="G1246" s="5"/>
      <c r="H1246" s="5"/>
      <c r="I1246" s="5"/>
      <c r="J1246" s="5"/>
      <c r="K1246" s="5"/>
      <c r="L1246" s="5"/>
      <c r="M1246" s="13"/>
    </row>
    <row r="1247" spans="1:13">
      <c r="A1247" s="2"/>
      <c r="B1247" s="2"/>
      <c r="C1247" s="2"/>
      <c r="D1247" s="2"/>
      <c r="E1247" s="2"/>
      <c r="F1247" s="2"/>
      <c r="G1247" s="5"/>
      <c r="H1247" s="5"/>
      <c r="I1247" s="5"/>
      <c r="J1247" s="5"/>
      <c r="K1247" s="5"/>
      <c r="L1247" s="5"/>
      <c r="M1247" s="13"/>
    </row>
    <row r="1248" spans="1:13">
      <c r="A1248" s="2"/>
      <c r="B1248" s="2"/>
      <c r="C1248" s="2"/>
      <c r="D1248" s="2"/>
      <c r="E1248" s="2"/>
      <c r="F1248" s="2"/>
      <c r="G1248" s="5"/>
      <c r="H1248" s="5"/>
      <c r="I1248" s="5"/>
      <c r="J1248" s="5"/>
      <c r="K1248" s="5"/>
      <c r="L1248" s="5"/>
      <c r="M1248" s="13"/>
    </row>
    <row r="1249" spans="1:13">
      <c r="A1249" s="2"/>
      <c r="B1249" s="2"/>
      <c r="C1249" s="2"/>
      <c r="D1249" s="2"/>
      <c r="E1249" s="2"/>
      <c r="F1249" s="2"/>
      <c r="G1249" s="5"/>
      <c r="H1249" s="5"/>
      <c r="I1249" s="5"/>
      <c r="J1249" s="5"/>
      <c r="K1249" s="5"/>
      <c r="L1249" s="5"/>
      <c r="M1249" s="13"/>
    </row>
    <row r="1250" spans="1:13">
      <c r="A1250" s="2"/>
      <c r="B1250" s="2"/>
      <c r="C1250" s="2"/>
      <c r="D1250" s="2"/>
      <c r="E1250" s="2"/>
      <c r="F1250" s="2"/>
      <c r="G1250" s="5"/>
      <c r="H1250" s="5"/>
      <c r="I1250" s="5"/>
      <c r="J1250" s="5"/>
      <c r="K1250" s="5"/>
      <c r="L1250" s="5"/>
      <c r="M1250" s="13"/>
    </row>
    <row r="1251" spans="1:13">
      <c r="A1251" s="2"/>
      <c r="B1251" s="2"/>
      <c r="C1251" s="2"/>
      <c r="D1251" s="2"/>
      <c r="E1251" s="2"/>
      <c r="F1251" s="2"/>
      <c r="G1251" s="5"/>
      <c r="H1251" s="5"/>
      <c r="I1251" s="5"/>
      <c r="J1251" s="5"/>
      <c r="K1251" s="5"/>
      <c r="L1251" s="5"/>
      <c r="M1251" s="13"/>
    </row>
    <row r="1252" spans="1:13">
      <c r="A1252" s="2"/>
      <c r="B1252" s="2"/>
      <c r="C1252" s="2"/>
      <c r="D1252" s="2"/>
      <c r="E1252" s="2"/>
      <c r="F1252" s="2"/>
      <c r="G1252" s="5"/>
      <c r="H1252" s="5"/>
      <c r="I1252" s="5"/>
      <c r="J1252" s="5"/>
      <c r="K1252" s="5"/>
      <c r="L1252" s="5"/>
      <c r="M1252" s="13"/>
    </row>
    <row r="1253" spans="1:13">
      <c r="A1253" s="2"/>
      <c r="B1253" s="2"/>
      <c r="C1253" s="2"/>
      <c r="D1253" s="2"/>
      <c r="E1253" s="2"/>
      <c r="F1253" s="2"/>
      <c r="G1253" s="5"/>
      <c r="H1253" s="5"/>
      <c r="I1253" s="5"/>
      <c r="J1253" s="5"/>
      <c r="K1253" s="5"/>
      <c r="L1253" s="5"/>
      <c r="M1253" s="13"/>
    </row>
    <row r="1254" spans="1:13">
      <c r="A1254" s="2"/>
      <c r="B1254" s="2"/>
      <c r="C1254" s="2"/>
      <c r="D1254" s="2"/>
      <c r="E1254" s="2"/>
      <c r="F1254" s="2"/>
      <c r="G1254" s="5"/>
      <c r="H1254" s="5"/>
      <c r="I1254" s="5"/>
      <c r="J1254" s="5"/>
      <c r="K1254" s="5"/>
      <c r="L1254" s="5"/>
      <c r="M1254" s="13"/>
    </row>
    <row r="1255" spans="1:13">
      <c r="A1255" s="2"/>
      <c r="B1255" s="2"/>
      <c r="C1255" s="2"/>
      <c r="D1255" s="2"/>
      <c r="E1255" s="2"/>
      <c r="F1255" s="2"/>
      <c r="G1255" s="5"/>
      <c r="H1255" s="5"/>
      <c r="I1255" s="5"/>
      <c r="J1255" s="5"/>
      <c r="K1255" s="5"/>
      <c r="L1255" s="5"/>
      <c r="M1255" s="13"/>
    </row>
    <row r="1256" spans="1:13">
      <c r="A1256" s="2"/>
      <c r="B1256" s="2"/>
      <c r="C1256" s="2"/>
      <c r="D1256" s="2"/>
      <c r="E1256" s="2"/>
      <c r="F1256" s="2"/>
      <c r="G1256" s="5"/>
      <c r="H1256" s="5"/>
      <c r="I1256" s="5"/>
      <c r="J1256" s="5"/>
      <c r="K1256" s="5"/>
      <c r="L1256" s="5"/>
      <c r="M1256" s="13"/>
    </row>
    <row r="1257" spans="1:13">
      <c r="A1257" s="2"/>
      <c r="B1257" s="2"/>
      <c r="C1257" s="2"/>
      <c r="D1257" s="2"/>
      <c r="E1257" s="2"/>
      <c r="F1257" s="2"/>
      <c r="G1257" s="5"/>
      <c r="H1257" s="5"/>
      <c r="I1257" s="5"/>
      <c r="J1257" s="5"/>
      <c r="K1257" s="5"/>
      <c r="L1257" s="5"/>
      <c r="M1257" s="13"/>
    </row>
    <row r="1258" spans="1:13">
      <c r="A1258" s="2"/>
      <c r="B1258" s="2"/>
      <c r="C1258" s="2"/>
      <c r="D1258" s="2"/>
      <c r="E1258" s="2"/>
      <c r="F1258" s="2"/>
      <c r="G1258" s="5"/>
      <c r="H1258" s="5"/>
      <c r="I1258" s="5"/>
      <c r="J1258" s="5"/>
      <c r="K1258" s="5"/>
      <c r="L1258" s="5"/>
      <c r="M1258" s="13"/>
    </row>
    <row r="1259" spans="1:13">
      <c r="A1259" s="2"/>
      <c r="B1259" s="2"/>
      <c r="C1259" s="2"/>
      <c r="D1259" s="2"/>
      <c r="E1259" s="2"/>
      <c r="F1259" s="2"/>
      <c r="G1259" s="5"/>
      <c r="H1259" s="5"/>
      <c r="I1259" s="5"/>
      <c r="J1259" s="5"/>
      <c r="K1259" s="5"/>
      <c r="L1259" s="5"/>
      <c r="M1259" s="13"/>
    </row>
    <row r="1260" spans="1:13">
      <c r="A1260" s="2"/>
      <c r="B1260" s="2"/>
      <c r="C1260" s="2"/>
      <c r="D1260" s="2"/>
      <c r="E1260" s="2"/>
      <c r="F1260" s="2"/>
      <c r="G1260" s="5"/>
      <c r="H1260" s="5"/>
      <c r="I1260" s="5"/>
      <c r="J1260" s="5"/>
      <c r="K1260" s="5"/>
      <c r="L1260" s="5"/>
      <c r="M1260" s="13"/>
    </row>
    <row r="1261" spans="1:13">
      <c r="A1261" s="2"/>
      <c r="B1261" s="2"/>
      <c r="C1261" s="2"/>
      <c r="D1261" s="2"/>
      <c r="E1261" s="2"/>
      <c r="F1261" s="2"/>
      <c r="G1261" s="5"/>
      <c r="H1261" s="5"/>
      <c r="I1261" s="5"/>
      <c r="J1261" s="5"/>
      <c r="K1261" s="5"/>
      <c r="L1261" s="5"/>
      <c r="M1261" s="13"/>
    </row>
    <row r="1262" spans="1:13">
      <c r="A1262" s="2"/>
      <c r="B1262" s="2"/>
      <c r="C1262" s="2"/>
      <c r="D1262" s="2"/>
      <c r="E1262" s="2"/>
      <c r="F1262" s="2"/>
      <c r="G1262" s="5"/>
      <c r="H1262" s="5"/>
      <c r="I1262" s="5"/>
      <c r="J1262" s="5"/>
      <c r="K1262" s="5"/>
      <c r="L1262" s="5"/>
      <c r="M1262" s="13"/>
    </row>
    <row r="1263" spans="1:13">
      <c r="A1263" s="2"/>
      <c r="B1263" s="2"/>
      <c r="C1263" s="2"/>
      <c r="D1263" s="2"/>
      <c r="E1263" s="2"/>
      <c r="F1263" s="2"/>
      <c r="G1263" s="5"/>
      <c r="H1263" s="5"/>
      <c r="I1263" s="5"/>
      <c r="J1263" s="5"/>
      <c r="K1263" s="5"/>
      <c r="L1263" s="5"/>
      <c r="M1263" s="13"/>
    </row>
    <row r="1264" spans="1:13">
      <c r="A1264" s="2"/>
      <c r="B1264" s="2"/>
      <c r="C1264" s="2"/>
      <c r="D1264" s="2"/>
      <c r="E1264" s="2"/>
      <c r="F1264" s="2"/>
      <c r="G1264" s="5"/>
      <c r="H1264" s="5"/>
      <c r="I1264" s="5"/>
      <c r="J1264" s="5"/>
      <c r="K1264" s="5"/>
      <c r="L1264" s="5"/>
      <c r="M1264" s="13"/>
    </row>
    <row r="1265" spans="1:13">
      <c r="A1265" s="2"/>
      <c r="B1265" s="2"/>
      <c r="C1265" s="2"/>
      <c r="D1265" s="2"/>
      <c r="E1265" s="2"/>
      <c r="F1265" s="2"/>
      <c r="G1265" s="5"/>
      <c r="H1265" s="5"/>
      <c r="I1265" s="5"/>
      <c r="J1265" s="5"/>
      <c r="K1265" s="5"/>
      <c r="L1265" s="5"/>
      <c r="M1265" s="13"/>
    </row>
    <row r="1266" spans="1:13">
      <c r="A1266" s="2"/>
      <c r="B1266" s="2"/>
      <c r="C1266" s="2"/>
      <c r="D1266" s="2"/>
      <c r="E1266" s="2"/>
      <c r="F1266" s="2"/>
      <c r="G1266" s="5"/>
      <c r="H1266" s="5"/>
      <c r="I1266" s="5"/>
      <c r="J1266" s="5"/>
      <c r="K1266" s="5"/>
      <c r="L1266" s="5"/>
      <c r="M1266" s="13"/>
    </row>
    <row r="1267" spans="1:13">
      <c r="A1267" s="2"/>
      <c r="B1267" s="2"/>
      <c r="C1267" s="2"/>
      <c r="D1267" s="2"/>
      <c r="E1267" s="2"/>
      <c r="F1267" s="2"/>
      <c r="G1267" s="5"/>
      <c r="H1267" s="5"/>
      <c r="I1267" s="5"/>
      <c r="J1267" s="5"/>
      <c r="K1267" s="5"/>
      <c r="L1267" s="5"/>
      <c r="M1267" s="13"/>
    </row>
    <row r="1268" spans="1:13">
      <c r="A1268" s="2"/>
      <c r="B1268" s="2"/>
      <c r="C1268" s="2"/>
      <c r="D1268" s="2"/>
      <c r="E1268" s="2"/>
      <c r="F1268" s="2"/>
      <c r="G1268" s="5"/>
      <c r="H1268" s="5"/>
      <c r="I1268" s="5"/>
      <c r="J1268" s="5"/>
      <c r="K1268" s="5"/>
      <c r="L1268" s="5"/>
      <c r="M1268" s="13"/>
    </row>
    <row r="1269" spans="1:13">
      <c r="A1269" s="2"/>
      <c r="B1269" s="2"/>
      <c r="C1269" s="2"/>
      <c r="D1269" s="2"/>
      <c r="E1269" s="2"/>
      <c r="F1269" s="2"/>
      <c r="G1269" s="5"/>
      <c r="H1269" s="5"/>
      <c r="I1269" s="5"/>
      <c r="J1269" s="5"/>
      <c r="K1269" s="5"/>
      <c r="L1269" s="5"/>
      <c r="M1269" s="13"/>
    </row>
    <row r="1270" spans="1:13">
      <c r="A1270" s="2"/>
      <c r="B1270" s="2"/>
      <c r="C1270" s="2"/>
      <c r="D1270" s="2"/>
      <c r="E1270" s="2"/>
      <c r="F1270" s="2"/>
      <c r="G1270" s="5"/>
      <c r="H1270" s="5"/>
      <c r="I1270" s="5"/>
      <c r="J1270" s="5"/>
      <c r="K1270" s="5"/>
      <c r="L1270" s="5"/>
      <c r="M1270" s="13"/>
    </row>
    <row r="1271" spans="1:13">
      <c r="A1271" s="2"/>
      <c r="B1271" s="2"/>
      <c r="C1271" s="2"/>
      <c r="D1271" s="2"/>
      <c r="E1271" s="2"/>
      <c r="F1271" s="2"/>
      <c r="G1271" s="5"/>
      <c r="H1271" s="5"/>
      <c r="I1271" s="5"/>
      <c r="J1271" s="5"/>
      <c r="K1271" s="5"/>
      <c r="L1271" s="5"/>
      <c r="M1271" s="13"/>
    </row>
    <row r="1272" spans="1:13">
      <c r="A1272" s="2"/>
      <c r="B1272" s="2"/>
      <c r="C1272" s="2"/>
      <c r="D1272" s="2"/>
      <c r="E1272" s="2"/>
      <c r="F1272" s="2"/>
      <c r="G1272" s="5"/>
      <c r="H1272" s="5"/>
      <c r="I1272" s="5"/>
      <c r="J1272" s="5"/>
      <c r="K1272" s="5"/>
      <c r="L1272" s="5"/>
      <c r="M1272" s="13"/>
    </row>
    <row r="1273" spans="1:13">
      <c r="A1273" s="2"/>
      <c r="B1273" s="2"/>
      <c r="C1273" s="2"/>
      <c r="D1273" s="2"/>
      <c r="E1273" s="2"/>
      <c r="F1273" s="2"/>
      <c r="G1273" s="5"/>
      <c r="H1273" s="5"/>
      <c r="I1273" s="5"/>
      <c r="J1273" s="5"/>
      <c r="K1273" s="5"/>
      <c r="L1273" s="5"/>
      <c r="M1273" s="13"/>
    </row>
    <row r="1274" spans="1:13">
      <c r="A1274" s="2"/>
      <c r="B1274" s="2"/>
      <c r="C1274" s="2"/>
      <c r="D1274" s="2"/>
      <c r="E1274" s="2"/>
      <c r="F1274" s="2"/>
      <c r="G1274" s="5"/>
      <c r="H1274" s="5"/>
      <c r="I1274" s="5"/>
      <c r="J1274" s="5"/>
      <c r="K1274" s="5"/>
      <c r="L1274" s="5"/>
      <c r="M1274" s="13"/>
    </row>
    <row r="1275" spans="1:13">
      <c r="A1275" s="2"/>
      <c r="B1275" s="2"/>
      <c r="C1275" s="2"/>
      <c r="D1275" s="2"/>
      <c r="E1275" s="2"/>
      <c r="F1275" s="2"/>
      <c r="G1275" s="5"/>
      <c r="H1275" s="5"/>
      <c r="I1275" s="5"/>
      <c r="J1275" s="5"/>
      <c r="K1275" s="5"/>
      <c r="L1275" s="5"/>
      <c r="M1275" s="13"/>
    </row>
    <row r="1276" spans="1:13">
      <c r="A1276" s="2"/>
      <c r="B1276" s="2"/>
      <c r="C1276" s="2"/>
      <c r="D1276" s="2"/>
      <c r="E1276" s="2"/>
      <c r="F1276" s="2"/>
      <c r="G1276" s="5"/>
      <c r="H1276" s="5"/>
      <c r="I1276" s="5"/>
      <c r="J1276" s="5"/>
      <c r="K1276" s="5"/>
      <c r="L1276" s="5"/>
      <c r="M1276" s="13"/>
    </row>
    <row r="1277" spans="1:13">
      <c r="A1277" s="2"/>
      <c r="B1277" s="2"/>
      <c r="C1277" s="2"/>
      <c r="D1277" s="2"/>
      <c r="E1277" s="2"/>
      <c r="F1277" s="2"/>
      <c r="G1277" s="5"/>
      <c r="H1277" s="5"/>
      <c r="I1277" s="5"/>
      <c r="J1277" s="5"/>
      <c r="K1277" s="5"/>
      <c r="L1277" s="5"/>
      <c r="M1277" s="13"/>
    </row>
    <row r="1278" spans="1:13">
      <c r="A1278" s="2"/>
      <c r="B1278" s="2"/>
      <c r="C1278" s="2"/>
      <c r="D1278" s="2"/>
      <c r="E1278" s="2"/>
      <c r="F1278" s="2"/>
      <c r="G1278" s="5"/>
      <c r="H1278" s="5"/>
      <c r="I1278" s="5"/>
      <c r="J1278" s="5"/>
      <c r="K1278" s="5"/>
      <c r="L1278" s="5"/>
      <c r="M1278" s="13"/>
    </row>
    <row r="1279" spans="1:13">
      <c r="A1279" s="2"/>
      <c r="B1279" s="2"/>
      <c r="C1279" s="2"/>
      <c r="D1279" s="2"/>
      <c r="E1279" s="2"/>
      <c r="F1279" s="2"/>
      <c r="G1279" s="5"/>
      <c r="H1279" s="5"/>
      <c r="I1279" s="5"/>
      <c r="J1279" s="5"/>
      <c r="K1279" s="5"/>
      <c r="L1279" s="5"/>
      <c r="M1279" s="13"/>
    </row>
    <row r="1280" spans="1:13">
      <c r="A1280" s="2"/>
      <c r="B1280" s="2"/>
      <c r="C1280" s="2"/>
      <c r="D1280" s="2"/>
      <c r="E1280" s="2"/>
      <c r="F1280" s="2"/>
      <c r="G1280" s="5"/>
      <c r="H1280" s="5"/>
      <c r="I1280" s="5"/>
      <c r="J1280" s="5"/>
      <c r="K1280" s="5"/>
      <c r="L1280" s="5"/>
      <c r="M1280" s="13"/>
    </row>
    <row r="1281" spans="1:13">
      <c r="A1281" s="2"/>
      <c r="B1281" s="2"/>
      <c r="C1281" s="2"/>
      <c r="D1281" s="2"/>
      <c r="E1281" s="2"/>
      <c r="F1281" s="2"/>
      <c r="G1281" s="5"/>
      <c r="H1281" s="5"/>
      <c r="I1281" s="5"/>
      <c r="J1281" s="5"/>
      <c r="K1281" s="5"/>
      <c r="L1281" s="5"/>
      <c r="M1281" s="13"/>
    </row>
    <row r="1282" spans="1:13">
      <c r="A1282" s="2"/>
      <c r="B1282" s="2"/>
      <c r="C1282" s="2"/>
      <c r="D1282" s="2"/>
      <c r="E1282" s="2"/>
      <c r="F1282" s="2"/>
      <c r="G1282" s="5"/>
      <c r="H1282" s="5"/>
      <c r="I1282" s="5"/>
      <c r="J1282" s="5"/>
      <c r="K1282" s="5"/>
      <c r="L1282" s="5"/>
      <c r="M1282" s="13"/>
    </row>
    <row r="1283" spans="1:13">
      <c r="A1283" s="2"/>
      <c r="B1283" s="2"/>
      <c r="C1283" s="2"/>
      <c r="D1283" s="2"/>
      <c r="E1283" s="2"/>
      <c r="F1283" s="2"/>
      <c r="G1283" s="5"/>
      <c r="H1283" s="5"/>
      <c r="I1283" s="5"/>
      <c r="J1283" s="5"/>
      <c r="K1283" s="5"/>
      <c r="L1283" s="5"/>
      <c r="M1283" s="13"/>
    </row>
    <row r="1284" spans="1:13">
      <c r="A1284" s="2"/>
      <c r="B1284" s="2"/>
      <c r="C1284" s="2"/>
      <c r="D1284" s="2"/>
      <c r="E1284" s="2"/>
      <c r="F1284" s="2"/>
      <c r="G1284" s="5"/>
      <c r="H1284" s="5"/>
      <c r="I1284" s="5"/>
      <c r="J1284" s="5"/>
      <c r="K1284" s="5"/>
      <c r="L1284" s="5"/>
      <c r="M1284" s="13"/>
    </row>
    <row r="1285" spans="1:13">
      <c r="A1285" s="2"/>
      <c r="B1285" s="2"/>
      <c r="C1285" s="2"/>
      <c r="D1285" s="2"/>
      <c r="E1285" s="2"/>
      <c r="F1285" s="2"/>
      <c r="G1285" s="5"/>
      <c r="H1285" s="5"/>
      <c r="I1285" s="5"/>
      <c r="J1285" s="5"/>
      <c r="K1285" s="5"/>
      <c r="L1285" s="5"/>
      <c r="M1285" s="13"/>
    </row>
    <row r="1286" spans="1:13">
      <c r="A1286" s="2"/>
      <c r="B1286" s="2"/>
      <c r="C1286" s="2"/>
      <c r="D1286" s="2"/>
      <c r="E1286" s="2"/>
      <c r="F1286" s="2"/>
      <c r="G1286" s="5"/>
      <c r="H1286" s="5"/>
      <c r="I1286" s="5"/>
      <c r="J1286" s="5"/>
      <c r="K1286" s="5"/>
      <c r="L1286" s="5"/>
      <c r="M1286" s="13"/>
    </row>
    <row r="1287" spans="1:13">
      <c r="A1287" s="2"/>
      <c r="B1287" s="2"/>
      <c r="C1287" s="2"/>
      <c r="D1287" s="2"/>
      <c r="E1287" s="2"/>
      <c r="F1287" s="2"/>
      <c r="G1287" s="5"/>
      <c r="H1287" s="5"/>
      <c r="I1287" s="5"/>
      <c r="J1287" s="5"/>
      <c r="K1287" s="5"/>
      <c r="L1287" s="5"/>
      <c r="M1287" s="13"/>
    </row>
    <row r="1288" spans="1:13">
      <c r="A1288" s="2"/>
      <c r="B1288" s="2"/>
      <c r="C1288" s="2"/>
      <c r="D1288" s="2"/>
      <c r="E1288" s="2"/>
      <c r="F1288" s="2"/>
      <c r="G1288" s="5"/>
      <c r="H1288" s="5"/>
      <c r="I1288" s="5"/>
      <c r="J1288" s="5"/>
      <c r="K1288" s="5"/>
      <c r="L1288" s="5"/>
      <c r="M1288" s="13"/>
    </row>
    <row r="1289" spans="1:13">
      <c r="A1289" s="2"/>
      <c r="B1289" s="2"/>
      <c r="C1289" s="2"/>
      <c r="D1289" s="2"/>
      <c r="E1289" s="2"/>
      <c r="F1289" s="2"/>
      <c r="G1289" s="5"/>
      <c r="H1289" s="5"/>
      <c r="I1289" s="5"/>
      <c r="J1289" s="5"/>
      <c r="K1289" s="5"/>
      <c r="L1289" s="5"/>
      <c r="M1289" s="13"/>
    </row>
    <row r="1290" spans="1:13">
      <c r="A1290" s="2"/>
      <c r="B1290" s="2"/>
      <c r="C1290" s="2"/>
      <c r="D1290" s="2"/>
      <c r="E1290" s="2"/>
      <c r="F1290" s="2"/>
      <c r="G1290" s="5"/>
      <c r="H1290" s="5"/>
      <c r="I1290" s="5"/>
      <c r="J1290" s="5"/>
      <c r="K1290" s="5"/>
      <c r="L1290" s="5"/>
      <c r="M1290" s="13"/>
    </row>
    <row r="1291" spans="1:13">
      <c r="A1291" s="2"/>
      <c r="B1291" s="2"/>
      <c r="C1291" s="2"/>
      <c r="D1291" s="2"/>
      <c r="E1291" s="2"/>
      <c r="F1291" s="2"/>
      <c r="G1291" s="5"/>
      <c r="H1291" s="5"/>
      <c r="I1291" s="5"/>
      <c r="J1291" s="5"/>
      <c r="K1291" s="5"/>
      <c r="L1291" s="5"/>
      <c r="M1291" s="13"/>
    </row>
    <row r="1292" spans="1:13">
      <c r="A1292" s="2"/>
      <c r="B1292" s="2"/>
      <c r="C1292" s="2"/>
      <c r="D1292" s="2"/>
      <c r="E1292" s="2"/>
      <c r="F1292" s="2"/>
      <c r="G1292" s="5"/>
      <c r="H1292" s="5"/>
      <c r="I1292" s="5"/>
      <c r="J1292" s="5"/>
      <c r="K1292" s="5"/>
      <c r="L1292" s="5"/>
      <c r="M1292" s="13"/>
    </row>
    <row r="1293" spans="1:13">
      <c r="A1293" s="2"/>
      <c r="B1293" s="2"/>
      <c r="C1293" s="2"/>
      <c r="D1293" s="2"/>
      <c r="E1293" s="2"/>
      <c r="F1293" s="2"/>
      <c r="G1293" s="5"/>
      <c r="H1293" s="5"/>
      <c r="I1293" s="5"/>
      <c r="J1293" s="5"/>
      <c r="K1293" s="5"/>
      <c r="L1293" s="5"/>
      <c r="M1293" s="13"/>
    </row>
    <row r="1294" spans="1:13">
      <c r="A1294" s="2"/>
      <c r="B1294" s="2"/>
      <c r="C1294" s="2"/>
      <c r="D1294" s="2"/>
      <c r="E1294" s="2"/>
      <c r="F1294" s="2"/>
      <c r="G1294" s="5"/>
      <c r="H1294" s="5"/>
      <c r="I1294" s="5"/>
      <c r="J1294" s="5"/>
      <c r="K1294" s="5"/>
      <c r="L1294" s="5"/>
      <c r="M1294" s="13"/>
    </row>
    <row r="1295" spans="1:13">
      <c r="A1295" s="2"/>
      <c r="B1295" s="2"/>
      <c r="C1295" s="2"/>
      <c r="D1295" s="2"/>
      <c r="E1295" s="2"/>
      <c r="F1295" s="2"/>
      <c r="G1295" s="5"/>
      <c r="H1295" s="5"/>
      <c r="I1295" s="5"/>
      <c r="J1295" s="5"/>
      <c r="K1295" s="5"/>
      <c r="L1295" s="5"/>
      <c r="M1295" s="13"/>
    </row>
    <row r="1296" spans="1:13">
      <c r="A1296" s="2"/>
      <c r="B1296" s="2"/>
      <c r="C1296" s="2"/>
      <c r="D1296" s="2"/>
      <c r="E1296" s="2"/>
      <c r="F1296" s="2"/>
      <c r="G1296" s="5"/>
      <c r="H1296" s="5"/>
      <c r="I1296" s="5"/>
      <c r="J1296" s="5"/>
      <c r="K1296" s="5"/>
      <c r="L1296" s="5"/>
      <c r="M1296" s="13"/>
    </row>
    <row r="1297" spans="1:13">
      <c r="A1297" s="2"/>
      <c r="B1297" s="2"/>
      <c r="C1297" s="2"/>
      <c r="D1297" s="2"/>
      <c r="E1297" s="2"/>
      <c r="F1297" s="2"/>
      <c r="G1297" s="5"/>
      <c r="H1297" s="5"/>
      <c r="I1297" s="5"/>
      <c r="J1297" s="5"/>
      <c r="K1297" s="5"/>
      <c r="L1297" s="5"/>
      <c r="M1297" s="13"/>
    </row>
    <row r="1298" spans="1:13">
      <c r="A1298" s="2"/>
      <c r="B1298" s="2"/>
      <c r="C1298" s="2"/>
      <c r="D1298" s="2"/>
      <c r="E1298" s="2"/>
      <c r="F1298" s="2"/>
      <c r="G1298" s="5"/>
      <c r="H1298" s="5"/>
      <c r="I1298" s="5"/>
      <c r="J1298" s="5"/>
      <c r="K1298" s="5"/>
      <c r="L1298" s="5"/>
      <c r="M1298" s="13"/>
    </row>
    <row r="1299" spans="1:13">
      <c r="A1299" s="2"/>
      <c r="B1299" s="2"/>
      <c r="C1299" s="2"/>
      <c r="D1299" s="2"/>
      <c r="E1299" s="2"/>
      <c r="F1299" s="2"/>
      <c r="G1299" s="5"/>
      <c r="H1299" s="5"/>
      <c r="I1299" s="5"/>
      <c r="J1299" s="5"/>
      <c r="K1299" s="5"/>
      <c r="L1299" s="5"/>
      <c r="M1299" s="13"/>
    </row>
    <row r="1300" spans="1:13">
      <c r="A1300" s="2"/>
      <c r="B1300" s="2"/>
      <c r="C1300" s="2"/>
      <c r="D1300" s="2"/>
      <c r="E1300" s="2"/>
      <c r="F1300" s="2"/>
      <c r="G1300" s="5"/>
      <c r="H1300" s="5"/>
      <c r="I1300" s="5"/>
      <c r="J1300" s="5"/>
      <c r="K1300" s="5"/>
      <c r="L1300" s="5"/>
      <c r="M1300" s="13"/>
    </row>
    <row r="1301" spans="1:13">
      <c r="A1301" s="2"/>
      <c r="B1301" s="2"/>
      <c r="C1301" s="2"/>
      <c r="D1301" s="2"/>
      <c r="E1301" s="2"/>
      <c r="F1301" s="2"/>
      <c r="G1301" s="5"/>
      <c r="H1301" s="5"/>
      <c r="I1301" s="5"/>
      <c r="J1301" s="5"/>
      <c r="K1301" s="5"/>
      <c r="L1301" s="5"/>
      <c r="M1301" s="13"/>
    </row>
    <row r="1302" spans="1:13">
      <c r="A1302" s="2"/>
      <c r="B1302" s="2"/>
      <c r="C1302" s="2"/>
      <c r="D1302" s="2"/>
      <c r="E1302" s="2"/>
      <c r="F1302" s="2"/>
      <c r="G1302" s="5"/>
      <c r="H1302" s="5"/>
      <c r="I1302" s="5"/>
      <c r="J1302" s="5"/>
      <c r="K1302" s="5"/>
      <c r="L1302" s="5"/>
      <c r="M1302" s="13"/>
    </row>
    <row r="1303" spans="1:13">
      <c r="A1303" s="2"/>
      <c r="B1303" s="2"/>
      <c r="C1303" s="2"/>
      <c r="D1303" s="2"/>
      <c r="E1303" s="2"/>
      <c r="F1303" s="2"/>
      <c r="G1303" s="5"/>
      <c r="H1303" s="5"/>
      <c r="I1303" s="5"/>
      <c r="J1303" s="5"/>
      <c r="K1303" s="5"/>
      <c r="L1303" s="5"/>
      <c r="M1303" s="13"/>
    </row>
    <row r="1304" spans="1:13">
      <c r="A1304" s="2"/>
      <c r="B1304" s="2"/>
      <c r="C1304" s="2"/>
      <c r="D1304" s="2"/>
      <c r="E1304" s="2"/>
      <c r="F1304" s="2"/>
      <c r="G1304" s="5"/>
      <c r="H1304" s="5"/>
      <c r="I1304" s="5"/>
      <c r="J1304" s="5"/>
      <c r="K1304" s="5"/>
      <c r="L1304" s="5"/>
      <c r="M1304" s="13"/>
    </row>
    <row r="1305" spans="1:13">
      <c r="A1305" s="2"/>
      <c r="B1305" s="2"/>
      <c r="C1305" s="2"/>
      <c r="D1305" s="2"/>
      <c r="E1305" s="2"/>
      <c r="F1305" s="2"/>
      <c r="G1305" s="5"/>
      <c r="H1305" s="5"/>
      <c r="I1305" s="5"/>
      <c r="J1305" s="5"/>
      <c r="K1305" s="5"/>
      <c r="L1305" s="5"/>
      <c r="M1305" s="13"/>
    </row>
    <row r="1306" spans="1:13">
      <c r="A1306" s="2"/>
      <c r="B1306" s="2"/>
      <c r="C1306" s="2"/>
      <c r="D1306" s="2"/>
      <c r="E1306" s="2"/>
      <c r="F1306" s="2"/>
      <c r="G1306" s="5"/>
      <c r="H1306" s="5"/>
      <c r="I1306" s="5"/>
      <c r="J1306" s="5"/>
      <c r="K1306" s="5"/>
      <c r="L1306" s="5"/>
      <c r="M1306" s="13"/>
    </row>
    <row r="1307" spans="1:13">
      <c r="A1307" s="2"/>
      <c r="B1307" s="2"/>
      <c r="C1307" s="2"/>
      <c r="D1307" s="2"/>
      <c r="E1307" s="2"/>
      <c r="F1307" s="2"/>
      <c r="G1307" s="5"/>
      <c r="H1307" s="5"/>
      <c r="I1307" s="5"/>
      <c r="J1307" s="5"/>
      <c r="K1307" s="5"/>
      <c r="L1307" s="5"/>
      <c r="M1307" s="13"/>
    </row>
    <row r="1308" spans="1:13">
      <c r="A1308" s="2"/>
      <c r="B1308" s="2"/>
      <c r="C1308" s="2"/>
      <c r="D1308" s="2"/>
      <c r="E1308" s="2"/>
      <c r="F1308" s="2"/>
      <c r="G1308" s="5"/>
      <c r="H1308" s="5"/>
      <c r="I1308" s="5"/>
      <c r="J1308" s="5"/>
      <c r="K1308" s="5"/>
      <c r="L1308" s="5"/>
      <c r="M1308" s="13"/>
    </row>
    <row r="1309" spans="1:13">
      <c r="A1309" s="2"/>
      <c r="B1309" s="2"/>
      <c r="C1309" s="2"/>
      <c r="D1309" s="2"/>
      <c r="E1309" s="2"/>
      <c r="F1309" s="2"/>
      <c r="G1309" s="5"/>
      <c r="H1309" s="5"/>
      <c r="I1309" s="5"/>
      <c r="J1309" s="5"/>
      <c r="K1309" s="5"/>
      <c r="L1309" s="5"/>
      <c r="M1309" s="13"/>
    </row>
    <row r="1310" spans="1:13">
      <c r="A1310" s="2"/>
      <c r="B1310" s="2"/>
      <c r="C1310" s="2"/>
      <c r="D1310" s="2"/>
      <c r="E1310" s="2"/>
      <c r="F1310" s="2"/>
      <c r="G1310" s="5"/>
      <c r="H1310" s="5"/>
      <c r="I1310" s="5"/>
      <c r="J1310" s="5"/>
      <c r="K1310" s="5"/>
      <c r="L1310" s="5"/>
      <c r="M1310" s="13"/>
    </row>
    <row r="1311" spans="1:13">
      <c r="A1311" s="2"/>
      <c r="B1311" s="2"/>
      <c r="C1311" s="2"/>
      <c r="D1311" s="2"/>
      <c r="E1311" s="2"/>
      <c r="F1311" s="2"/>
      <c r="G1311" s="5"/>
      <c r="H1311" s="5"/>
      <c r="I1311" s="5"/>
      <c r="J1311" s="5"/>
      <c r="K1311" s="5"/>
      <c r="L1311" s="5"/>
      <c r="M1311" s="13"/>
    </row>
    <row r="1312" spans="1:13">
      <c r="A1312" s="2"/>
      <c r="B1312" s="2"/>
      <c r="C1312" s="2"/>
      <c r="D1312" s="2"/>
      <c r="E1312" s="2"/>
      <c r="F1312" s="2"/>
      <c r="G1312" s="5"/>
      <c r="H1312" s="5"/>
      <c r="I1312" s="5"/>
      <c r="J1312" s="5"/>
      <c r="K1312" s="5"/>
      <c r="L1312" s="5"/>
      <c r="M1312" s="13"/>
    </row>
    <row r="1313" spans="1:13">
      <c r="A1313" s="2"/>
      <c r="B1313" s="2"/>
      <c r="C1313" s="2"/>
      <c r="D1313" s="2"/>
      <c r="E1313" s="2"/>
      <c r="F1313" s="2"/>
      <c r="G1313" s="5"/>
      <c r="H1313" s="5"/>
      <c r="I1313" s="5"/>
      <c r="J1313" s="5"/>
      <c r="K1313" s="5"/>
      <c r="L1313" s="5"/>
      <c r="M1313" s="13"/>
    </row>
    <row r="1314" spans="1:13">
      <c r="A1314" s="2"/>
      <c r="B1314" s="2"/>
      <c r="C1314" s="2"/>
      <c r="D1314" s="2"/>
      <c r="E1314" s="2"/>
      <c r="F1314" s="2"/>
      <c r="G1314" s="5"/>
      <c r="H1314" s="5"/>
      <c r="I1314" s="5"/>
      <c r="J1314" s="5"/>
      <c r="K1314" s="5"/>
      <c r="L1314" s="5"/>
      <c r="M1314" s="13"/>
    </row>
    <row r="1315" spans="1:13">
      <c r="A1315" s="2"/>
      <c r="B1315" s="2"/>
      <c r="C1315" s="2"/>
      <c r="D1315" s="2"/>
      <c r="E1315" s="2"/>
      <c r="F1315" s="2"/>
      <c r="G1315" s="5"/>
      <c r="H1315" s="5"/>
      <c r="I1315" s="5"/>
      <c r="J1315" s="5"/>
      <c r="K1315" s="5"/>
      <c r="L1315" s="5"/>
      <c r="M1315" s="13"/>
    </row>
    <row r="1316" spans="1:13">
      <c r="A1316" s="2"/>
      <c r="B1316" s="2"/>
      <c r="C1316" s="2"/>
      <c r="D1316" s="2"/>
      <c r="E1316" s="2"/>
      <c r="F1316" s="2"/>
      <c r="G1316" s="5"/>
      <c r="H1316" s="5"/>
      <c r="I1316" s="5"/>
      <c r="J1316" s="5"/>
      <c r="K1316" s="5"/>
      <c r="L1316" s="5"/>
      <c r="M1316" s="13"/>
    </row>
    <row r="1317" spans="1:13">
      <c r="A1317" s="2"/>
      <c r="B1317" s="2"/>
      <c r="C1317" s="2"/>
      <c r="D1317" s="2"/>
      <c r="E1317" s="2"/>
      <c r="F1317" s="2"/>
      <c r="G1317" s="5"/>
      <c r="H1317" s="5"/>
      <c r="I1317" s="5"/>
      <c r="J1317" s="5"/>
      <c r="K1317" s="5"/>
      <c r="L1317" s="5"/>
      <c r="M1317" s="13"/>
    </row>
    <row r="1318" spans="1:13">
      <c r="A1318" s="2"/>
      <c r="B1318" s="2"/>
      <c r="C1318" s="2"/>
      <c r="D1318" s="2"/>
      <c r="E1318" s="2"/>
      <c r="F1318" s="2"/>
      <c r="G1318" s="5"/>
      <c r="H1318" s="5"/>
      <c r="I1318" s="5"/>
      <c r="J1318" s="5"/>
      <c r="K1318" s="5"/>
      <c r="L1318" s="5"/>
      <c r="M1318" s="13"/>
    </row>
    <row r="1319" spans="1:13">
      <c r="A1319" s="2"/>
      <c r="B1319" s="2"/>
      <c r="C1319" s="2"/>
      <c r="D1319" s="2"/>
      <c r="E1319" s="2"/>
      <c r="F1319" s="2"/>
      <c r="G1319" s="5"/>
      <c r="H1319" s="5"/>
      <c r="I1319" s="5"/>
      <c r="J1319" s="5"/>
      <c r="K1319" s="5"/>
      <c r="L1319" s="5"/>
      <c r="M1319" s="13"/>
    </row>
    <row r="1320" spans="1:13">
      <c r="A1320" s="2"/>
      <c r="B1320" s="2"/>
      <c r="C1320" s="2"/>
      <c r="D1320" s="2"/>
      <c r="E1320" s="2"/>
      <c r="F1320" s="2"/>
      <c r="G1320" s="5"/>
      <c r="H1320" s="5"/>
      <c r="I1320" s="5"/>
      <c r="J1320" s="5"/>
      <c r="K1320" s="5"/>
      <c r="L1320" s="5"/>
      <c r="M1320" s="13"/>
    </row>
    <row r="1321" spans="1:13">
      <c r="A1321" s="2"/>
      <c r="B1321" s="2"/>
      <c r="C1321" s="2"/>
      <c r="D1321" s="2"/>
      <c r="E1321" s="2"/>
      <c r="F1321" s="2"/>
      <c r="G1321" s="5"/>
      <c r="H1321" s="5"/>
      <c r="I1321" s="5"/>
      <c r="J1321" s="5"/>
      <c r="K1321" s="5"/>
      <c r="L1321" s="5"/>
      <c r="M1321" s="13"/>
    </row>
    <row r="1322" spans="1:13">
      <c r="A1322" s="2"/>
      <c r="B1322" s="2"/>
      <c r="C1322" s="2"/>
      <c r="D1322" s="2"/>
      <c r="E1322" s="2"/>
      <c r="F1322" s="2"/>
      <c r="G1322" s="5"/>
      <c r="H1322" s="5"/>
      <c r="I1322" s="5"/>
      <c r="J1322" s="5"/>
      <c r="K1322" s="5"/>
      <c r="L1322" s="5"/>
      <c r="M1322" s="13"/>
    </row>
    <row r="1323" spans="1:13">
      <c r="A1323" s="2"/>
      <c r="B1323" s="2"/>
      <c r="C1323" s="2"/>
      <c r="D1323" s="2"/>
      <c r="E1323" s="2"/>
      <c r="F1323" s="2"/>
      <c r="G1323" s="5"/>
      <c r="H1323" s="5"/>
      <c r="I1323" s="5"/>
      <c r="J1323" s="5"/>
      <c r="K1323" s="5"/>
      <c r="L1323" s="5"/>
      <c r="M1323" s="13"/>
    </row>
    <row r="1324" spans="1:13">
      <c r="A1324" s="2"/>
      <c r="B1324" s="2"/>
      <c r="C1324" s="2"/>
      <c r="D1324" s="2"/>
      <c r="E1324" s="2"/>
      <c r="F1324" s="2"/>
      <c r="G1324" s="5"/>
      <c r="H1324" s="5"/>
      <c r="I1324" s="5"/>
      <c r="J1324" s="5"/>
      <c r="K1324" s="5"/>
      <c r="L1324" s="5"/>
      <c r="M1324" s="13"/>
    </row>
    <row r="1325" spans="1:13">
      <c r="A1325" s="2"/>
      <c r="B1325" s="2"/>
      <c r="C1325" s="2"/>
      <c r="D1325" s="2"/>
      <c r="E1325" s="2"/>
      <c r="F1325" s="2"/>
      <c r="G1325" s="5"/>
      <c r="H1325" s="5"/>
      <c r="I1325" s="5"/>
      <c r="J1325" s="5"/>
      <c r="K1325" s="5"/>
      <c r="L1325" s="5"/>
      <c r="M1325" s="13"/>
    </row>
    <row r="1326" spans="1:13">
      <c r="A1326" s="2"/>
      <c r="B1326" s="2"/>
      <c r="C1326" s="2"/>
      <c r="D1326" s="2"/>
      <c r="E1326" s="2"/>
      <c r="F1326" s="2"/>
      <c r="G1326" s="5"/>
      <c r="H1326" s="5"/>
      <c r="I1326" s="5"/>
      <c r="J1326" s="5"/>
      <c r="K1326" s="5"/>
      <c r="L1326" s="5"/>
      <c r="M1326" s="13"/>
    </row>
    <row r="1327" spans="1:13">
      <c r="A1327" s="2"/>
      <c r="B1327" s="2"/>
      <c r="C1327" s="2"/>
      <c r="D1327" s="2"/>
      <c r="E1327" s="2"/>
      <c r="F1327" s="2"/>
      <c r="G1327" s="5"/>
      <c r="H1327" s="5"/>
      <c r="I1327" s="5"/>
      <c r="J1327" s="5"/>
      <c r="K1327" s="5"/>
      <c r="L1327" s="5"/>
      <c r="M1327" s="13"/>
    </row>
    <row r="1328" spans="1:13">
      <c r="A1328" s="2"/>
      <c r="B1328" s="2"/>
      <c r="C1328" s="2"/>
      <c r="D1328" s="2"/>
      <c r="E1328" s="2"/>
      <c r="F1328" s="2"/>
      <c r="G1328" s="5"/>
      <c r="H1328" s="5"/>
      <c r="I1328" s="5"/>
      <c r="J1328" s="5"/>
      <c r="K1328" s="5"/>
      <c r="L1328" s="5"/>
      <c r="M1328" s="13"/>
    </row>
    <row r="1329" spans="1:13">
      <c r="A1329" s="2"/>
      <c r="B1329" s="2"/>
      <c r="C1329" s="2"/>
      <c r="D1329" s="2"/>
      <c r="E1329" s="2"/>
      <c r="F1329" s="2"/>
      <c r="G1329" s="5"/>
      <c r="H1329" s="5"/>
      <c r="I1329" s="5"/>
      <c r="J1329" s="5"/>
      <c r="K1329" s="5"/>
      <c r="L1329" s="5"/>
      <c r="M1329" s="13"/>
    </row>
    <row r="1330" spans="1:13">
      <c r="A1330" s="2"/>
      <c r="B1330" s="2"/>
      <c r="C1330" s="2"/>
      <c r="D1330" s="2"/>
      <c r="E1330" s="2"/>
      <c r="F1330" s="2"/>
      <c r="G1330" s="5"/>
      <c r="H1330" s="5"/>
      <c r="I1330" s="5"/>
      <c r="J1330" s="5"/>
      <c r="K1330" s="5"/>
      <c r="L1330" s="5"/>
      <c r="M1330" s="13"/>
    </row>
    <row r="1331" spans="1:13">
      <c r="A1331" s="2"/>
      <c r="B1331" s="2"/>
      <c r="C1331" s="2"/>
      <c r="D1331" s="2"/>
      <c r="E1331" s="2"/>
      <c r="F1331" s="2"/>
      <c r="G1331" s="5"/>
      <c r="H1331" s="5"/>
      <c r="I1331" s="5"/>
      <c r="J1331" s="5"/>
      <c r="K1331" s="5"/>
      <c r="L1331" s="5"/>
      <c r="M1331" s="13"/>
    </row>
    <row r="1332" spans="1:13">
      <c r="A1332" s="2"/>
      <c r="B1332" s="2"/>
      <c r="C1332" s="2"/>
      <c r="D1332" s="2"/>
      <c r="E1332" s="2"/>
      <c r="F1332" s="2"/>
      <c r="G1332" s="5"/>
      <c r="H1332" s="5"/>
      <c r="I1332" s="5"/>
      <c r="J1332" s="5"/>
      <c r="K1332" s="5"/>
      <c r="L1332" s="5"/>
      <c r="M1332" s="13"/>
    </row>
    <row r="1333" spans="1:13">
      <c r="A1333" s="2"/>
      <c r="B1333" s="2"/>
      <c r="C1333" s="2"/>
      <c r="D1333" s="2"/>
      <c r="E1333" s="2"/>
      <c r="F1333" s="2"/>
      <c r="G1333" s="5"/>
      <c r="H1333" s="5"/>
      <c r="I1333" s="5"/>
      <c r="J1333" s="5"/>
      <c r="K1333" s="5"/>
      <c r="L1333" s="5"/>
      <c r="M1333" s="13"/>
    </row>
    <row r="1334" spans="1:13">
      <c r="A1334" s="2"/>
      <c r="B1334" s="2"/>
      <c r="C1334" s="2"/>
      <c r="D1334" s="2"/>
      <c r="E1334" s="2"/>
      <c r="F1334" s="2"/>
      <c r="G1334" s="5"/>
      <c r="H1334" s="5"/>
      <c r="I1334" s="5"/>
      <c r="J1334" s="5"/>
      <c r="K1334" s="5"/>
      <c r="L1334" s="5"/>
      <c r="M1334" s="13"/>
    </row>
    <row r="1335" spans="1:13">
      <c r="A1335" s="2"/>
      <c r="B1335" s="2"/>
      <c r="C1335" s="2"/>
      <c r="D1335" s="2"/>
      <c r="E1335" s="2"/>
      <c r="F1335" s="2"/>
      <c r="G1335" s="5"/>
      <c r="H1335" s="5"/>
      <c r="I1335" s="5"/>
      <c r="J1335" s="5"/>
      <c r="K1335" s="5"/>
      <c r="L1335" s="5"/>
      <c r="M1335" s="13"/>
    </row>
    <row r="1336" spans="1:13">
      <c r="A1336" s="2"/>
      <c r="B1336" s="2"/>
      <c r="C1336" s="2"/>
      <c r="D1336" s="2"/>
      <c r="E1336" s="2"/>
      <c r="F1336" s="2"/>
      <c r="G1336" s="5"/>
      <c r="H1336" s="5"/>
      <c r="I1336" s="5"/>
      <c r="J1336" s="5"/>
      <c r="K1336" s="5"/>
      <c r="L1336" s="5"/>
      <c r="M1336" s="13"/>
    </row>
    <row r="1337" spans="1:13">
      <c r="A1337" s="2"/>
      <c r="B1337" s="2"/>
      <c r="C1337" s="2"/>
      <c r="D1337" s="2"/>
      <c r="E1337" s="2"/>
      <c r="F1337" s="2"/>
      <c r="G1337" s="5"/>
      <c r="H1337" s="5"/>
      <c r="I1337" s="5"/>
      <c r="J1337" s="5"/>
      <c r="K1337" s="5"/>
      <c r="L1337" s="5"/>
      <c r="M1337" s="13"/>
    </row>
    <row r="1338" spans="1:13">
      <c r="A1338" s="2"/>
      <c r="B1338" s="2"/>
      <c r="C1338" s="2"/>
      <c r="D1338" s="2"/>
      <c r="E1338" s="2"/>
      <c r="F1338" s="2"/>
      <c r="G1338" s="5"/>
      <c r="H1338" s="5"/>
      <c r="I1338" s="5"/>
      <c r="J1338" s="5"/>
      <c r="K1338" s="5"/>
      <c r="L1338" s="5"/>
      <c r="M1338" s="13"/>
    </row>
    <row r="1339" spans="1:13">
      <c r="A1339" s="2"/>
      <c r="B1339" s="2"/>
      <c r="C1339" s="2"/>
      <c r="D1339" s="2"/>
      <c r="E1339" s="2"/>
      <c r="F1339" s="2"/>
      <c r="G1339" s="5"/>
      <c r="H1339" s="5"/>
      <c r="I1339" s="5"/>
      <c r="J1339" s="5"/>
      <c r="K1339" s="5"/>
      <c r="L1339" s="5"/>
      <c r="M1339" s="13"/>
    </row>
    <row r="1340" spans="1:13">
      <c r="A1340" s="2"/>
      <c r="B1340" s="2"/>
      <c r="C1340" s="2"/>
      <c r="D1340" s="2"/>
      <c r="E1340" s="2"/>
      <c r="F1340" s="2"/>
      <c r="G1340" s="5"/>
      <c r="H1340" s="5"/>
      <c r="I1340" s="5"/>
      <c r="J1340" s="5"/>
      <c r="K1340" s="5"/>
      <c r="L1340" s="5"/>
      <c r="M1340" s="13"/>
    </row>
    <row r="1341" spans="1:13">
      <c r="A1341" s="2"/>
      <c r="B1341" s="2"/>
      <c r="C1341" s="2"/>
      <c r="D1341" s="2"/>
      <c r="E1341" s="2"/>
      <c r="F1341" s="2"/>
      <c r="G1341" s="5"/>
      <c r="H1341" s="5"/>
      <c r="I1341" s="5"/>
      <c r="J1341" s="5"/>
      <c r="K1341" s="5"/>
      <c r="L1341" s="5"/>
      <c r="M1341" s="13"/>
    </row>
    <row r="1342" spans="1:13">
      <c r="A1342" s="2"/>
      <c r="B1342" s="2"/>
      <c r="C1342" s="2"/>
      <c r="D1342" s="2"/>
      <c r="E1342" s="2"/>
      <c r="F1342" s="2"/>
      <c r="G1342" s="5"/>
      <c r="H1342" s="5"/>
      <c r="I1342" s="5"/>
      <c r="J1342" s="5"/>
      <c r="K1342" s="5"/>
      <c r="L1342" s="5"/>
      <c r="M1342" s="13"/>
    </row>
    <row r="1343" spans="1:13">
      <c r="A1343" s="2"/>
      <c r="B1343" s="2"/>
      <c r="C1343" s="2"/>
      <c r="D1343" s="2"/>
      <c r="E1343" s="2"/>
      <c r="F1343" s="2"/>
      <c r="G1343" s="5"/>
      <c r="H1343" s="5"/>
      <c r="I1343" s="5"/>
      <c r="J1343" s="5"/>
      <c r="K1343" s="5"/>
      <c r="L1343" s="5"/>
      <c r="M1343" s="13"/>
    </row>
    <row r="1344" spans="1:13">
      <c r="A1344" s="2"/>
      <c r="B1344" s="2"/>
      <c r="C1344" s="2"/>
      <c r="D1344" s="2"/>
      <c r="E1344" s="2"/>
      <c r="F1344" s="2"/>
      <c r="G1344" s="5"/>
      <c r="H1344" s="5"/>
      <c r="I1344" s="5"/>
      <c r="J1344" s="5"/>
      <c r="K1344" s="5"/>
      <c r="L1344" s="5"/>
      <c r="M1344" s="13"/>
    </row>
    <row r="1345" spans="1:13">
      <c r="A1345" s="2"/>
      <c r="B1345" s="2"/>
      <c r="C1345" s="2"/>
      <c r="D1345" s="2"/>
      <c r="E1345" s="2"/>
      <c r="F1345" s="2"/>
      <c r="G1345" s="5"/>
      <c r="H1345" s="5"/>
      <c r="I1345" s="5"/>
      <c r="J1345" s="5"/>
      <c r="K1345" s="5"/>
      <c r="L1345" s="5"/>
      <c r="M1345" s="13"/>
    </row>
    <row r="1346" spans="1:13">
      <c r="A1346" s="2"/>
      <c r="B1346" s="2"/>
      <c r="C1346" s="2"/>
      <c r="D1346" s="2"/>
      <c r="E1346" s="2"/>
      <c r="F1346" s="2"/>
      <c r="G1346" s="5"/>
      <c r="H1346" s="5"/>
      <c r="I1346" s="5"/>
      <c r="J1346" s="5"/>
      <c r="K1346" s="5"/>
      <c r="L1346" s="5"/>
      <c r="M1346" s="13"/>
    </row>
    <row r="1347" spans="1:13">
      <c r="A1347" s="2"/>
      <c r="B1347" s="2"/>
      <c r="C1347" s="2"/>
      <c r="D1347" s="2"/>
      <c r="E1347" s="2"/>
      <c r="F1347" s="2"/>
      <c r="G1347" s="5"/>
      <c r="H1347" s="5"/>
      <c r="I1347" s="5"/>
      <c r="J1347" s="5"/>
      <c r="K1347" s="5"/>
      <c r="L1347" s="5"/>
      <c r="M1347" s="13"/>
    </row>
    <row r="1348" spans="1:13">
      <c r="A1348" s="2"/>
      <c r="B1348" s="2"/>
      <c r="C1348" s="2"/>
      <c r="D1348" s="2"/>
      <c r="E1348" s="2"/>
      <c r="F1348" s="2"/>
      <c r="G1348" s="5"/>
      <c r="H1348" s="5"/>
      <c r="I1348" s="5"/>
      <c r="J1348" s="5"/>
      <c r="K1348" s="5"/>
      <c r="L1348" s="5"/>
      <c r="M1348" s="13"/>
    </row>
    <row r="1349" spans="1:13">
      <c r="A1349" s="2"/>
      <c r="B1349" s="2"/>
      <c r="C1349" s="2"/>
      <c r="D1349" s="2"/>
      <c r="E1349" s="2"/>
      <c r="F1349" s="2"/>
      <c r="G1349" s="5"/>
      <c r="H1349" s="5"/>
      <c r="I1349" s="5"/>
      <c r="J1349" s="5"/>
      <c r="K1349" s="5"/>
      <c r="L1349" s="5"/>
      <c r="M1349" s="13"/>
    </row>
    <row r="1350" spans="1:13">
      <c r="A1350" s="2"/>
      <c r="B1350" s="2"/>
      <c r="C1350" s="2"/>
      <c r="D1350" s="2"/>
      <c r="E1350" s="2"/>
      <c r="F1350" s="2"/>
      <c r="G1350" s="5"/>
      <c r="H1350" s="5"/>
      <c r="I1350" s="5"/>
      <c r="J1350" s="5"/>
      <c r="K1350" s="5"/>
      <c r="L1350" s="5"/>
      <c r="M1350" s="13"/>
    </row>
    <row r="1351" spans="1:13">
      <c r="A1351" s="2"/>
      <c r="B1351" s="2"/>
      <c r="C1351" s="2"/>
      <c r="D1351" s="2"/>
      <c r="E1351" s="2"/>
      <c r="F1351" s="2"/>
      <c r="G1351" s="5"/>
      <c r="H1351" s="5"/>
      <c r="I1351" s="5"/>
      <c r="J1351" s="5"/>
      <c r="K1351" s="5"/>
      <c r="L1351" s="5"/>
      <c r="M1351" s="13"/>
    </row>
    <row r="1352" spans="1:13">
      <c r="A1352" s="2"/>
      <c r="B1352" s="2"/>
      <c r="C1352" s="2"/>
      <c r="D1352" s="2"/>
      <c r="E1352" s="2"/>
      <c r="F1352" s="2"/>
      <c r="G1352" s="5"/>
      <c r="H1352" s="5"/>
      <c r="I1352" s="5"/>
      <c r="J1352" s="5"/>
      <c r="K1352" s="5"/>
      <c r="L1352" s="5"/>
      <c r="M1352" s="13"/>
    </row>
    <row r="1353" spans="1:13">
      <c r="A1353" s="2"/>
      <c r="B1353" s="2"/>
      <c r="C1353" s="2"/>
      <c r="D1353" s="2"/>
      <c r="E1353" s="2"/>
      <c r="F1353" s="2"/>
      <c r="G1353" s="5"/>
      <c r="H1353" s="5"/>
      <c r="I1353" s="5"/>
      <c r="J1353" s="5"/>
      <c r="K1353" s="5"/>
      <c r="L1353" s="5"/>
      <c r="M1353" s="13"/>
    </row>
    <row r="1354" spans="1:13">
      <c r="A1354" s="2"/>
      <c r="B1354" s="2"/>
      <c r="C1354" s="2"/>
      <c r="D1354" s="2"/>
      <c r="E1354" s="2"/>
      <c r="F1354" s="2"/>
      <c r="G1354" s="5"/>
      <c r="H1354" s="5"/>
      <c r="I1354" s="5"/>
      <c r="J1354" s="5"/>
      <c r="K1354" s="5"/>
      <c r="L1354" s="5"/>
      <c r="M1354" s="13"/>
    </row>
    <row r="1355" spans="1:13">
      <c r="A1355" s="2"/>
      <c r="B1355" s="2"/>
      <c r="C1355" s="2"/>
      <c r="D1355" s="2"/>
      <c r="E1355" s="2"/>
      <c r="F1355" s="2"/>
      <c r="G1355" s="5"/>
      <c r="H1355" s="5"/>
      <c r="I1355" s="5"/>
      <c r="J1355" s="5"/>
      <c r="K1355" s="5"/>
      <c r="L1355" s="5"/>
      <c r="M1355" s="13"/>
    </row>
    <row r="1356" spans="1:13">
      <c r="A1356" s="2"/>
      <c r="B1356" s="2"/>
      <c r="C1356" s="2"/>
      <c r="D1356" s="2"/>
      <c r="E1356" s="2"/>
      <c r="F1356" s="2"/>
      <c r="G1356" s="5"/>
      <c r="H1356" s="5"/>
      <c r="I1356" s="5"/>
      <c r="J1356" s="5"/>
      <c r="K1356" s="5"/>
      <c r="L1356" s="5"/>
      <c r="M1356" s="13"/>
    </row>
    <row r="1357" spans="1:13">
      <c r="A1357" s="2"/>
      <c r="B1357" s="2"/>
      <c r="C1357" s="2"/>
      <c r="D1357" s="2"/>
      <c r="E1357" s="2"/>
      <c r="F1357" s="2"/>
      <c r="G1357" s="5"/>
      <c r="H1357" s="5"/>
      <c r="I1357" s="5"/>
      <c r="J1357" s="5"/>
      <c r="K1357" s="5"/>
      <c r="L1357" s="5"/>
      <c r="M1357" s="13"/>
    </row>
    <row r="1358" spans="1:13">
      <c r="A1358" s="2"/>
      <c r="B1358" s="2"/>
      <c r="C1358" s="2"/>
      <c r="D1358" s="2"/>
      <c r="E1358" s="2"/>
      <c r="F1358" s="2"/>
      <c r="G1358" s="5"/>
      <c r="H1358" s="5"/>
      <c r="I1358" s="5"/>
      <c r="J1358" s="5"/>
      <c r="K1358" s="5"/>
      <c r="L1358" s="5"/>
      <c r="M1358" s="13"/>
    </row>
    <row r="1359" spans="1:13">
      <c r="A1359" s="2"/>
      <c r="B1359" s="2"/>
      <c r="C1359" s="2"/>
      <c r="D1359" s="2"/>
      <c r="E1359" s="2"/>
      <c r="F1359" s="2"/>
      <c r="G1359" s="5"/>
      <c r="H1359" s="5"/>
      <c r="I1359" s="5"/>
      <c r="J1359" s="5"/>
      <c r="K1359" s="5"/>
      <c r="L1359" s="5"/>
      <c r="M1359" s="13"/>
    </row>
    <row r="1360" spans="1:13">
      <c r="A1360" s="2"/>
      <c r="B1360" s="2"/>
      <c r="C1360" s="2"/>
      <c r="D1360" s="2"/>
      <c r="E1360" s="2"/>
      <c r="F1360" s="2"/>
      <c r="G1360" s="5"/>
      <c r="H1360" s="5"/>
      <c r="I1360" s="5"/>
      <c r="J1360" s="5"/>
      <c r="K1360" s="5"/>
      <c r="L1360" s="5"/>
      <c r="M1360" s="13"/>
    </row>
    <row r="1361" spans="1:13">
      <c r="A1361" s="2"/>
      <c r="B1361" s="2"/>
      <c r="C1361" s="2"/>
      <c r="D1361" s="2"/>
      <c r="E1361" s="2"/>
      <c r="F1361" s="2"/>
      <c r="G1361" s="5"/>
      <c r="H1361" s="5"/>
      <c r="I1361" s="5"/>
      <c r="J1361" s="5"/>
      <c r="K1361" s="5"/>
      <c r="L1361" s="5"/>
      <c r="M1361" s="13"/>
    </row>
    <row r="1362" spans="1:13">
      <c r="A1362" s="2"/>
      <c r="B1362" s="2"/>
      <c r="C1362" s="2"/>
      <c r="D1362" s="2"/>
      <c r="E1362" s="2"/>
      <c r="F1362" s="2"/>
      <c r="G1362" s="5"/>
      <c r="H1362" s="5"/>
      <c r="I1362" s="5"/>
      <c r="J1362" s="5"/>
      <c r="K1362" s="5"/>
      <c r="L1362" s="5"/>
      <c r="M1362" s="13"/>
    </row>
    <row r="1363" spans="1:13">
      <c r="A1363" s="2"/>
      <c r="B1363" s="2"/>
      <c r="C1363" s="2"/>
      <c r="D1363" s="2"/>
      <c r="E1363" s="2"/>
      <c r="F1363" s="2"/>
      <c r="G1363" s="5"/>
      <c r="H1363" s="5"/>
      <c r="I1363" s="5"/>
      <c r="J1363" s="5"/>
      <c r="K1363" s="5"/>
      <c r="L1363" s="5"/>
      <c r="M1363" s="13"/>
    </row>
    <row r="1364" spans="1:13">
      <c r="A1364" s="2"/>
      <c r="B1364" s="2"/>
      <c r="C1364" s="2"/>
      <c r="D1364" s="2"/>
      <c r="E1364" s="2"/>
      <c r="F1364" s="2"/>
      <c r="G1364" s="5"/>
      <c r="H1364" s="5"/>
      <c r="I1364" s="5"/>
      <c r="J1364" s="5"/>
      <c r="K1364" s="5"/>
      <c r="L1364" s="5"/>
      <c r="M1364" s="13"/>
    </row>
    <row r="1365" spans="1:13">
      <c r="A1365" s="2"/>
      <c r="B1365" s="2"/>
      <c r="C1365" s="2"/>
      <c r="D1365" s="2"/>
      <c r="E1365" s="2"/>
      <c r="F1365" s="2"/>
      <c r="G1365" s="5"/>
      <c r="H1365" s="5"/>
      <c r="I1365" s="5"/>
      <c r="J1365" s="5"/>
      <c r="K1365" s="5"/>
      <c r="L1365" s="5"/>
      <c r="M1365" s="13"/>
    </row>
    <row r="1366" spans="1:13">
      <c r="A1366" s="2"/>
      <c r="B1366" s="2"/>
      <c r="C1366" s="2"/>
      <c r="D1366" s="2"/>
      <c r="E1366" s="2"/>
      <c r="F1366" s="2"/>
      <c r="G1366" s="5"/>
      <c r="H1366" s="5"/>
      <c r="I1366" s="5"/>
      <c r="J1366" s="5"/>
      <c r="K1366" s="5"/>
      <c r="L1366" s="5"/>
      <c r="M1366" s="13"/>
    </row>
    <row r="1367" spans="1:13">
      <c r="A1367" s="2"/>
      <c r="B1367" s="2"/>
      <c r="C1367" s="2"/>
      <c r="D1367" s="2"/>
      <c r="E1367" s="2"/>
      <c r="F1367" s="2"/>
      <c r="G1367" s="5"/>
      <c r="H1367" s="5"/>
      <c r="I1367" s="5"/>
      <c r="J1367" s="5"/>
      <c r="K1367" s="5"/>
      <c r="L1367" s="5"/>
      <c r="M1367" s="13"/>
    </row>
    <row r="1368" spans="1:13">
      <c r="A1368" s="2"/>
      <c r="B1368" s="2"/>
      <c r="C1368" s="2"/>
      <c r="D1368" s="2"/>
      <c r="E1368" s="2"/>
      <c r="F1368" s="2"/>
      <c r="G1368" s="5"/>
      <c r="H1368" s="5"/>
      <c r="I1368" s="5"/>
      <c r="J1368" s="5"/>
      <c r="K1368" s="5"/>
      <c r="L1368" s="5"/>
      <c r="M1368" s="13"/>
    </row>
    <row r="1369" spans="1:13">
      <c r="A1369" s="2"/>
      <c r="B1369" s="2"/>
      <c r="C1369" s="2"/>
      <c r="D1369" s="2"/>
      <c r="E1369" s="2"/>
      <c r="F1369" s="2"/>
      <c r="G1369" s="5"/>
      <c r="H1369" s="5"/>
      <c r="I1369" s="5"/>
      <c r="J1369" s="5"/>
      <c r="K1369" s="5"/>
      <c r="L1369" s="5"/>
      <c r="M1369" s="13"/>
    </row>
    <row r="1370" spans="1:13">
      <c r="A1370" s="2"/>
      <c r="B1370" s="2"/>
      <c r="C1370" s="2"/>
      <c r="D1370" s="2"/>
      <c r="E1370" s="2"/>
      <c r="F1370" s="2"/>
      <c r="G1370" s="5"/>
      <c r="H1370" s="5"/>
      <c r="I1370" s="5"/>
      <c r="J1370" s="5"/>
      <c r="K1370" s="5"/>
      <c r="L1370" s="5"/>
      <c r="M1370" s="13"/>
    </row>
    <row r="1371" spans="1:13">
      <c r="A1371" s="2"/>
      <c r="B1371" s="2"/>
      <c r="C1371" s="2"/>
      <c r="D1371" s="2"/>
      <c r="E1371" s="2"/>
      <c r="F1371" s="2"/>
      <c r="G1371" s="5"/>
      <c r="H1371" s="5"/>
      <c r="I1371" s="5"/>
      <c r="J1371" s="5"/>
      <c r="K1371" s="5"/>
      <c r="L1371" s="5"/>
      <c r="M1371" s="13"/>
    </row>
    <row r="1372" spans="1:13">
      <c r="A1372" s="2"/>
      <c r="B1372" s="2"/>
      <c r="C1372" s="2"/>
      <c r="D1372" s="2"/>
      <c r="E1372" s="2"/>
      <c r="F1372" s="2"/>
      <c r="G1372" s="5"/>
      <c r="H1372" s="5"/>
      <c r="I1372" s="5"/>
      <c r="J1372" s="5"/>
      <c r="K1372" s="5"/>
      <c r="L1372" s="5"/>
      <c r="M1372" s="13"/>
    </row>
    <row r="1373" spans="1:13">
      <c r="A1373" s="2"/>
      <c r="B1373" s="2"/>
      <c r="C1373" s="2"/>
      <c r="D1373" s="2"/>
      <c r="E1373" s="2"/>
      <c r="F1373" s="2"/>
      <c r="G1373" s="5"/>
      <c r="H1373" s="5"/>
      <c r="I1373" s="5"/>
      <c r="J1373" s="5"/>
      <c r="K1373" s="5"/>
      <c r="L1373" s="5"/>
      <c r="M1373" s="13"/>
    </row>
    <row r="1374" spans="1:13">
      <c r="A1374" s="2"/>
      <c r="B1374" s="2"/>
      <c r="C1374" s="2"/>
      <c r="D1374" s="2"/>
      <c r="E1374" s="2"/>
      <c r="F1374" s="2"/>
      <c r="G1374" s="5"/>
      <c r="H1374" s="5"/>
      <c r="I1374" s="5"/>
      <c r="J1374" s="5"/>
      <c r="K1374" s="5"/>
      <c r="L1374" s="5"/>
      <c r="M1374" s="13"/>
    </row>
    <row r="1375" spans="1:13">
      <c r="A1375" s="2"/>
      <c r="B1375" s="2"/>
      <c r="C1375" s="2"/>
      <c r="D1375" s="2"/>
      <c r="E1375" s="2"/>
      <c r="F1375" s="2"/>
      <c r="G1375" s="5"/>
      <c r="H1375" s="5"/>
      <c r="I1375" s="5"/>
      <c r="J1375" s="5"/>
      <c r="K1375" s="5"/>
      <c r="L1375" s="5"/>
      <c r="M1375" s="13"/>
    </row>
    <row r="1376" spans="1:13">
      <c r="A1376" s="2"/>
      <c r="B1376" s="2"/>
      <c r="C1376" s="2"/>
      <c r="D1376" s="2"/>
      <c r="E1376" s="2"/>
      <c r="F1376" s="2"/>
      <c r="G1376" s="5"/>
      <c r="H1376" s="5"/>
      <c r="I1376" s="5"/>
      <c r="J1376" s="5"/>
      <c r="K1376" s="5"/>
      <c r="L1376" s="5"/>
      <c r="M1376" s="13"/>
    </row>
    <row r="1377" spans="1:13">
      <c r="A1377" s="2"/>
      <c r="B1377" s="2"/>
      <c r="C1377" s="2"/>
      <c r="D1377" s="2"/>
      <c r="E1377" s="2"/>
      <c r="F1377" s="2"/>
      <c r="G1377" s="5"/>
      <c r="H1377" s="5"/>
      <c r="I1377" s="5"/>
      <c r="J1377" s="5"/>
      <c r="K1377" s="5"/>
      <c r="L1377" s="5"/>
      <c r="M1377" s="13"/>
    </row>
    <row r="1378" spans="1:13">
      <c r="A1378" s="2"/>
      <c r="B1378" s="2"/>
      <c r="C1378" s="2"/>
      <c r="D1378" s="2"/>
      <c r="E1378" s="2"/>
      <c r="F1378" s="2"/>
      <c r="G1378" s="5"/>
      <c r="H1378" s="5"/>
      <c r="I1378" s="5"/>
      <c r="J1378" s="5"/>
      <c r="K1378" s="5"/>
      <c r="L1378" s="5"/>
      <c r="M1378" s="13"/>
    </row>
    <row r="1379" spans="1:13">
      <c r="A1379" s="2"/>
      <c r="B1379" s="2"/>
      <c r="C1379" s="2"/>
      <c r="D1379" s="2"/>
      <c r="E1379" s="2"/>
      <c r="F1379" s="2"/>
      <c r="G1379" s="5"/>
      <c r="H1379" s="5"/>
      <c r="I1379" s="5"/>
      <c r="J1379" s="5"/>
      <c r="K1379" s="5"/>
      <c r="L1379" s="5"/>
      <c r="M1379" s="13"/>
    </row>
    <row r="1380" spans="1:13">
      <c r="A1380" s="2"/>
      <c r="B1380" s="2"/>
      <c r="C1380" s="2"/>
      <c r="D1380" s="2"/>
      <c r="E1380" s="2"/>
      <c r="F1380" s="2"/>
      <c r="G1380" s="5"/>
      <c r="H1380" s="5"/>
      <c r="I1380" s="5"/>
      <c r="J1380" s="5"/>
      <c r="K1380" s="5"/>
      <c r="L1380" s="5"/>
      <c r="M1380" s="13"/>
    </row>
    <row r="1381" spans="1:13">
      <c r="A1381" s="2"/>
      <c r="B1381" s="2"/>
      <c r="C1381" s="2"/>
      <c r="D1381" s="2"/>
      <c r="E1381" s="2"/>
      <c r="F1381" s="2"/>
      <c r="G1381" s="5"/>
      <c r="H1381" s="5"/>
      <c r="I1381" s="5"/>
      <c r="J1381" s="5"/>
      <c r="K1381" s="5"/>
      <c r="L1381" s="5"/>
      <c r="M1381" s="13"/>
    </row>
    <row r="1382" spans="1:13">
      <c r="A1382" s="2"/>
      <c r="B1382" s="2"/>
      <c r="C1382" s="2"/>
      <c r="D1382" s="2"/>
      <c r="E1382" s="2"/>
      <c r="F1382" s="2"/>
      <c r="G1382" s="5"/>
      <c r="H1382" s="5"/>
      <c r="I1382" s="5"/>
      <c r="J1382" s="5"/>
      <c r="K1382" s="5"/>
      <c r="L1382" s="5"/>
      <c r="M1382" s="13"/>
    </row>
    <row r="1383" spans="1:13">
      <c r="A1383" s="2"/>
      <c r="B1383" s="2"/>
      <c r="C1383" s="2"/>
      <c r="D1383" s="2"/>
      <c r="E1383" s="2"/>
      <c r="F1383" s="2"/>
      <c r="G1383" s="5"/>
      <c r="H1383" s="5"/>
      <c r="I1383" s="5"/>
      <c r="J1383" s="5"/>
      <c r="K1383" s="5"/>
      <c r="L1383" s="5"/>
      <c r="M1383" s="13"/>
    </row>
    <row r="1384" spans="1:13">
      <c r="A1384" s="2"/>
      <c r="B1384" s="2"/>
      <c r="C1384" s="2"/>
      <c r="D1384" s="2"/>
      <c r="E1384" s="2"/>
      <c r="F1384" s="2"/>
      <c r="G1384" s="5"/>
      <c r="H1384" s="5"/>
      <c r="I1384" s="5"/>
      <c r="J1384" s="5"/>
      <c r="K1384" s="5"/>
      <c r="L1384" s="5"/>
      <c r="M1384" s="13"/>
    </row>
    <row r="1385" spans="1:13">
      <c r="A1385" s="2"/>
      <c r="B1385" s="2"/>
      <c r="C1385" s="2"/>
      <c r="D1385" s="2"/>
      <c r="E1385" s="2"/>
      <c r="F1385" s="2"/>
      <c r="G1385" s="5"/>
      <c r="H1385" s="5"/>
      <c r="I1385" s="5"/>
      <c r="J1385" s="5"/>
      <c r="K1385" s="5"/>
      <c r="L1385" s="5"/>
      <c r="M1385" s="13"/>
    </row>
    <row r="1386" spans="1:13">
      <c r="A1386" s="2"/>
      <c r="B1386" s="2"/>
      <c r="C1386" s="2"/>
      <c r="D1386" s="2"/>
      <c r="E1386" s="2"/>
      <c r="F1386" s="2"/>
      <c r="G1386" s="5"/>
      <c r="H1386" s="5"/>
      <c r="I1386" s="5"/>
      <c r="J1386" s="5"/>
      <c r="K1386" s="5"/>
      <c r="L1386" s="5"/>
      <c r="M1386" s="13"/>
    </row>
    <row r="1387" spans="1:13">
      <c r="A1387" s="2"/>
      <c r="B1387" s="2"/>
      <c r="C1387" s="2"/>
      <c r="D1387" s="2"/>
      <c r="E1387" s="2"/>
      <c r="F1387" s="2"/>
      <c r="G1387" s="5"/>
      <c r="H1387" s="5"/>
      <c r="I1387" s="5"/>
      <c r="J1387" s="5"/>
      <c r="K1387" s="5"/>
      <c r="L1387" s="5"/>
      <c r="M1387" s="13"/>
    </row>
    <row r="1388" spans="1:13">
      <c r="A1388" s="2"/>
      <c r="B1388" s="2"/>
      <c r="C1388" s="2"/>
      <c r="D1388" s="2"/>
      <c r="E1388" s="2"/>
      <c r="F1388" s="2"/>
      <c r="G1388" s="5"/>
      <c r="H1388" s="5"/>
      <c r="I1388" s="5"/>
      <c r="J1388" s="5"/>
      <c r="K1388" s="5"/>
      <c r="L1388" s="5"/>
      <c r="M1388" s="13"/>
    </row>
    <row r="1389" spans="1:13">
      <c r="A1389" s="2"/>
      <c r="B1389" s="2"/>
      <c r="C1389" s="2"/>
      <c r="D1389" s="2"/>
      <c r="E1389" s="2"/>
      <c r="F1389" s="2"/>
      <c r="G1389" s="5"/>
      <c r="H1389" s="5"/>
      <c r="I1389" s="5"/>
      <c r="J1389" s="5"/>
      <c r="K1389" s="5"/>
      <c r="L1389" s="5"/>
      <c r="M1389" s="13"/>
    </row>
    <row r="1390" spans="1:13">
      <c r="A1390" s="2"/>
      <c r="B1390" s="2"/>
      <c r="C1390" s="2"/>
      <c r="D1390" s="2"/>
      <c r="E1390" s="2"/>
      <c r="F1390" s="2"/>
      <c r="G1390" s="5"/>
      <c r="H1390" s="5"/>
      <c r="I1390" s="5"/>
      <c r="J1390" s="5"/>
      <c r="K1390" s="5"/>
      <c r="L1390" s="5"/>
      <c r="M1390" s="13"/>
    </row>
  </sheetData>
  <mergeCells count="15">
    <mergeCell ref="M9:M10"/>
    <mergeCell ref="C3:M3"/>
    <mergeCell ref="C5:M5"/>
    <mergeCell ref="A1:M1"/>
    <mergeCell ref="A2:M2"/>
    <mergeCell ref="A8:J8"/>
    <mergeCell ref="A9:A10"/>
    <mergeCell ref="C9:C10"/>
    <mergeCell ref="D9:D10"/>
    <mergeCell ref="G9:H9"/>
    <mergeCell ref="I9:J9"/>
    <mergeCell ref="K9:L9"/>
    <mergeCell ref="B9:B10"/>
    <mergeCell ref="E9:F9"/>
    <mergeCell ref="A7:C7"/>
  </mergeCells>
  <pageMargins left="0.4" right="0.34" top="0.35" bottom="0.34" header="0.2" footer="0.2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naerti</vt:lpstr>
      <vt:lpstr>samsheneblo</vt:lpstr>
      <vt:lpstr>santeqnika</vt:lpstr>
      <vt:lpstr>el.samontajo</vt:lpstr>
      <vt:lpstr>susti denebi</vt:lpstr>
      <vt:lpstr>gatboba, ventilacia, kondicireb</vt:lpstr>
      <vt:lpstr>el.samontajo!Область_печати</vt:lpstr>
      <vt:lpstr>'gatboba, ventilacia, kondicireb'!Область_печати</vt:lpstr>
      <vt:lpstr>samsheneblo!Область_печати</vt:lpstr>
      <vt:lpstr>santeqnika!Область_печати</vt:lpstr>
      <vt:lpstr>'susti denebi'!Область_печати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liana mekvabishvili</dc:creator>
  <cp:lastModifiedBy>Levan Bakuradze</cp:lastModifiedBy>
  <cp:lastPrinted>2018-04-24T06:05:21Z</cp:lastPrinted>
  <dcterms:created xsi:type="dcterms:W3CDTF">2015-04-27T06:46:00Z</dcterms:created>
  <dcterms:modified xsi:type="dcterms:W3CDTF">2018-06-01T06:19:01Z</dcterms:modified>
</cp:coreProperties>
</file>