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EBI1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Лист1!$A$1:$E$365</definedName>
  </definedNames>
  <calcPr calcId="162913" fullPrecision="0"/>
</workbook>
</file>

<file path=xl/calcChain.xml><?xml version="1.0" encoding="utf-8"?>
<calcChain xmlns="http://schemas.openxmlformats.org/spreadsheetml/2006/main">
  <c r="E11" i="1" l="1"/>
  <c r="E30" i="1" l="1"/>
  <c r="E66" i="1" l="1"/>
  <c r="E52" i="1"/>
  <c r="E53" i="1"/>
  <c r="E54" i="1"/>
  <c r="E46" i="1"/>
  <c r="E55" i="1" s="1"/>
  <c r="E13" i="1"/>
  <c r="E14" i="1" s="1"/>
  <c r="E160" i="1"/>
  <c r="E149" i="1"/>
  <c r="E123" i="1"/>
  <c r="E112" i="1"/>
  <c r="E120" i="1"/>
  <c r="E119" i="1"/>
  <c r="E117" i="1"/>
  <c r="E116" i="1"/>
  <c r="E114" i="1"/>
  <c r="E76" i="1"/>
  <c r="E74" i="1"/>
  <c r="E73" i="1"/>
  <c r="E72" i="1"/>
  <c r="E71" i="1"/>
  <c r="E70" i="1"/>
  <c r="E108" i="1"/>
  <c r="E107" i="1"/>
  <c r="E103" i="1"/>
  <c r="E102" i="1"/>
  <c r="E104" i="1" s="1"/>
  <c r="E100" i="1"/>
  <c r="E99" i="1"/>
  <c r="E95" i="1"/>
  <c r="E94" i="1"/>
  <c r="E93" i="1"/>
  <c r="E92" i="1"/>
  <c r="E90" i="1"/>
  <c r="E89" i="1"/>
  <c r="E88" i="1"/>
  <c r="E87" i="1"/>
  <c r="E86" i="1"/>
  <c r="E83" i="1"/>
  <c r="E82" i="1"/>
  <c r="E81" i="1"/>
  <c r="E80" i="1"/>
  <c r="E79" i="1"/>
  <c r="E78" i="1"/>
  <c r="E45" i="1"/>
  <c r="E42" i="1"/>
  <c r="E41" i="1"/>
  <c r="E40" i="1"/>
  <c r="E39" i="1"/>
  <c r="E38" i="1"/>
  <c r="E36" i="1"/>
  <c r="E33" i="1"/>
  <c r="E32" i="1"/>
  <c r="E31" i="1"/>
  <c r="E28" i="1"/>
  <c r="E26" i="1"/>
  <c r="E20" i="1"/>
  <c r="E19" i="1"/>
  <c r="E18" i="1"/>
  <c r="E17" i="1"/>
  <c r="E211" i="1"/>
  <c r="E210" i="1"/>
  <c r="E208" i="1"/>
  <c r="E331" i="1"/>
  <c r="E330" i="1"/>
  <c r="E328" i="1"/>
  <c r="E325" i="1"/>
  <c r="E295" i="1"/>
  <c r="E294" i="1"/>
  <c r="E291" i="1"/>
  <c r="E290" i="1"/>
  <c r="E288" i="1"/>
  <c r="E287" i="1"/>
  <c r="E283" i="1"/>
  <c r="E269" i="1"/>
  <c r="E268" i="1"/>
  <c r="E266" i="1"/>
  <c r="E265" i="1"/>
  <c r="E197" i="1"/>
  <c r="E232" i="1"/>
  <c r="E219" i="1"/>
  <c r="E213" i="1"/>
  <c r="E205" i="1"/>
  <c r="E203" i="1"/>
  <c r="E191" i="1"/>
  <c r="E180" i="1"/>
  <c r="E181" i="1"/>
  <c r="E179" i="1"/>
  <c r="E178" i="1"/>
  <c r="E172" i="1"/>
  <c r="E171" i="1"/>
  <c r="E170" i="1"/>
  <c r="E168" i="1"/>
  <c r="E167" i="1"/>
  <c r="E166" i="1"/>
  <c r="E159" i="1"/>
  <c r="E144" i="1"/>
  <c r="E143" i="1"/>
  <c r="E141" i="1"/>
  <c r="E140" i="1"/>
  <c r="E139" i="1"/>
  <c r="E137" i="1"/>
  <c r="E136" i="1"/>
  <c r="E135" i="1"/>
  <c r="E133" i="1"/>
  <c r="E132" i="1"/>
  <c r="E131" i="1"/>
  <c r="E129" i="1"/>
  <c r="E127" i="1"/>
  <c r="E126" i="1"/>
  <c r="E125" i="1"/>
  <c r="E273" i="1"/>
  <c r="E263" i="1"/>
  <c r="E262" i="1"/>
  <c r="E260" i="1"/>
  <c r="E259" i="1"/>
  <c r="E253" i="1"/>
  <c r="E252" i="1"/>
  <c r="E251" i="1"/>
  <c r="E249" i="1"/>
  <c r="E248" i="1"/>
  <c r="E239" i="1"/>
  <c r="E238" i="1"/>
  <c r="E233" i="1"/>
  <c r="E217" i="1"/>
  <c r="E215" i="1"/>
  <c r="E201" i="1"/>
  <c r="E199" i="1"/>
  <c r="E195" i="1"/>
  <c r="E193" i="1"/>
  <c r="E189" i="1"/>
  <c r="E163" i="1"/>
  <c r="E151" i="1"/>
  <c r="E122" i="1"/>
  <c r="E111" i="1"/>
  <c r="E110" i="1"/>
  <c r="E8" i="1"/>
  <c r="E61" i="1"/>
  <c r="E68" i="1"/>
  <c r="E158" i="1"/>
  <c r="E63" i="1"/>
  <c r="E65" i="1"/>
  <c r="E58" i="1"/>
  <c r="E59" i="1"/>
  <c r="E57" i="1"/>
  <c r="E162" i="1"/>
  <c r="E156" i="1"/>
  <c r="E155" i="1"/>
  <c r="E154" i="1"/>
  <c r="E150" i="1"/>
  <c r="E51" i="1" l="1"/>
  <c r="E48" i="1"/>
  <c r="E15" i="1"/>
  <c r="E50" i="1"/>
  <c r="E47" i="1"/>
  <c r="E49" i="1"/>
  <c r="E146" i="1"/>
  <c r="E147" i="1"/>
  <c r="E173" i="1"/>
  <c r="E220" i="1"/>
  <c r="E12" i="1"/>
  <c r="E164" i="1"/>
  <c r="E9" i="1"/>
  <c r="E175" i="1" l="1"/>
  <c r="E176" i="1"/>
  <c r="E174" i="1"/>
</calcChain>
</file>

<file path=xl/sharedStrings.xml><?xml version="1.0" encoding="utf-8"?>
<sst xmlns="http://schemas.openxmlformats.org/spreadsheetml/2006/main" count="752" uniqueCount="285">
  <si>
    <t>samuSaos dasaxeleba</t>
  </si>
  <si>
    <t>ganz</t>
  </si>
  <si>
    <t>jami</t>
  </si>
  <si>
    <t>lari</t>
  </si>
  <si>
    <t>kac/sT</t>
  </si>
  <si>
    <t>kg</t>
  </si>
  <si>
    <t>cali</t>
  </si>
  <si>
    <t>m3</t>
  </si>
  <si>
    <t>m2</t>
  </si>
  <si>
    <t>raodenoba</t>
  </si>
  <si>
    <t xml:space="preserve"> saproeqto monacemze </t>
  </si>
  <si>
    <t>norm. resursi 
ganz erTeulze</t>
  </si>
  <si>
    <t>#</t>
  </si>
  <si>
    <t>100 m2</t>
  </si>
  <si>
    <t>grZ.m</t>
  </si>
  <si>
    <t>proeqt</t>
  </si>
  <si>
    <t>3</t>
  </si>
  <si>
    <t>4</t>
  </si>
  <si>
    <t>5</t>
  </si>
  <si>
    <t>fasonuri nawilebi</t>
  </si>
  <si>
    <t>c</t>
  </si>
  <si>
    <t>sxva masalebi</t>
  </si>
  <si>
    <t>jami:</t>
  </si>
  <si>
    <t>100 grZ.m</t>
  </si>
  <si>
    <t>milebis samagrebi</t>
  </si>
  <si>
    <t>2</t>
  </si>
  <si>
    <t>xelsabanis mowyoba sifoniT</t>
  </si>
  <si>
    <t>kompl.</t>
  </si>
  <si>
    <t>unitazi avziT</t>
  </si>
  <si>
    <t>6</t>
  </si>
  <si>
    <t>7</t>
  </si>
  <si>
    <t>cementis xsnari</t>
  </si>
  <si>
    <t>100m2</t>
  </si>
  <si>
    <t>sxva xarjebi</t>
  </si>
  <si>
    <t>grZ/m</t>
  </si>
  <si>
    <t>eleqtrodi</t>
  </si>
  <si>
    <t>qviSa-cementis xsnari</t>
  </si>
  <si>
    <t>8</t>
  </si>
  <si>
    <t>9</t>
  </si>
  <si>
    <t>10</t>
  </si>
  <si>
    <t>11</t>
  </si>
  <si>
    <t>12</t>
  </si>
  <si>
    <t>samagrebi</t>
  </si>
  <si>
    <t>xelovnuri granitis fila</t>
  </si>
  <si>
    <t>kvm</t>
  </si>
  <si>
    <t>sagrunti</t>
  </si>
  <si>
    <t>1</t>
  </si>
  <si>
    <t>100 cali</t>
  </si>
  <si>
    <t>materialuri resursebi</t>
  </si>
  <si>
    <t>saStefselo rozeti orpolusa mesame damamiwebeli kontaqtiT</t>
  </si>
  <si>
    <t>13</t>
  </si>
  <si>
    <t>gamanawilebeli kolofebis mowyoba</t>
  </si>
  <si>
    <t>100 kvm</t>
  </si>
  <si>
    <t>gadaxurvis xis konstruqciis mowyoba</t>
  </si>
  <si>
    <t xml:space="preserve">Sromis danaxarjebi </t>
  </si>
  <si>
    <t>antiseptikuri pasta</t>
  </si>
  <si>
    <t>naWedi samSeneblo</t>
  </si>
  <si>
    <t>toli</t>
  </si>
  <si>
    <t>sxva masala</t>
  </si>
  <si>
    <t xml:space="preserve">sxva manqana </t>
  </si>
  <si>
    <r>
      <t>m</t>
    </r>
    <r>
      <rPr>
        <vertAlign val="superscript"/>
        <sz val="10"/>
        <rFont val="AcadNusx"/>
      </rPr>
      <t>2</t>
    </r>
  </si>
  <si>
    <t>qviSa-xreSovani narevi</t>
  </si>
  <si>
    <t>yalibis fari</t>
  </si>
  <si>
    <t>samSeneblo WanWiki</t>
  </si>
  <si>
    <t>mavTuli glinula</t>
  </si>
  <si>
    <t>fosformJava amoniumi</t>
  </si>
  <si>
    <t>amoniumis sulfati</t>
  </si>
  <si>
    <t>navTis kontaqti</t>
  </si>
  <si>
    <t>armatura 12a-III</t>
  </si>
  <si>
    <t>armatura 22a-III</t>
  </si>
  <si>
    <t>t</t>
  </si>
  <si>
    <t>sWvali</t>
  </si>
  <si>
    <t>qviSa-xreSis transportireba 10 km-ze</t>
  </si>
  <si>
    <t>armatura 8a-I</t>
  </si>
  <si>
    <t>betoni b-25</t>
  </si>
  <si>
    <t>armatura 20a-III</t>
  </si>
  <si>
    <t>xis mauerlatis mowyoba</t>
  </si>
  <si>
    <t>lursmani samSeneblo</t>
  </si>
  <si>
    <t>moTuTiebuli Tunuqis furceli</t>
  </si>
  <si>
    <t>saRebavi</t>
  </si>
  <si>
    <t>safiTxni</t>
  </si>
  <si>
    <t>kubm</t>
  </si>
  <si>
    <t>xva xarjebi</t>
  </si>
  <si>
    <t>kafeli</t>
  </si>
  <si>
    <t>liTonis karis mowyoba</t>
  </si>
  <si>
    <t>karis Rirebuleba</t>
  </si>
  <si>
    <t xml:space="preserve">sanaTi varvarebis naTuriT Werze Camosakidi (tenSeuRwevadi) </t>
  </si>
  <si>
    <t>normaluri Sesrulebis CamrTveli orpolusa damiwebiT</t>
  </si>
  <si>
    <t>CamrTveli erTpolusa damiwebiT</t>
  </si>
  <si>
    <t>zednadebi xarjebi
 samontaJo samuSaoebze</t>
  </si>
  <si>
    <t xml:space="preserve">sanaTi varvarebis naTuriT Werze Camosakidi </t>
  </si>
  <si>
    <t xml:space="preserve"> 100 cali</t>
  </si>
  <si>
    <t>sanaTi kedlis</t>
  </si>
  <si>
    <t xml:space="preserve">ventilebis mowyoba </t>
  </si>
  <si>
    <t xml:space="preserve">wyaldamxarji onkanis mowyoba </t>
  </si>
  <si>
    <t>wyaldamxarji onkani</t>
  </si>
  <si>
    <t xml:space="preserve">plasmasis fasonuri nawilebi </t>
  </si>
  <si>
    <t>10 c</t>
  </si>
  <si>
    <t>fasonuri nawilebis mowyoba    d-100 da d-50 mm</t>
  </si>
  <si>
    <t>revizia d-100 mm</t>
  </si>
  <si>
    <t>xelsabani sifoniT</t>
  </si>
  <si>
    <t>trapis mowyoba d-100 mm</t>
  </si>
  <si>
    <t>trapi</t>
  </si>
  <si>
    <t>TabaSir-muyao (kompl.)</t>
  </si>
  <si>
    <t xml:space="preserve">jami  </t>
  </si>
  <si>
    <t>xis konstruqciis cecxldacva</t>
  </si>
  <si>
    <t>xe-masala</t>
  </si>
  <si>
    <t>sul IV Tavis jami:</t>
  </si>
  <si>
    <t>gruntis gatana 10 km-ze</t>
  </si>
  <si>
    <t>100მ3</t>
  </si>
  <si>
    <t>ტ</t>
  </si>
  <si>
    <t>100მ2</t>
  </si>
  <si>
    <t>მ3</t>
  </si>
  <si>
    <t>amoRebuli gruntis datvirTva 
avtoTviTmclelze xeliT</t>
  </si>
  <si>
    <t>qviSa-xreSi</t>
  </si>
  <si>
    <t>monoliTuri baliSisa da Sverilis mowyoba</t>
  </si>
  <si>
    <t>proeqt.</t>
  </si>
  <si>
    <t>xomuti</t>
  </si>
  <si>
    <t>xis ficari 25mm</t>
  </si>
  <si>
    <t>xis ficari 40mm</t>
  </si>
  <si>
    <t>xis ficari 40 mm</t>
  </si>
  <si>
    <t>xis ficari 40-60mm</t>
  </si>
  <si>
    <t>wyali</t>
  </si>
  <si>
    <t>1000m2</t>
  </si>
  <si>
    <t>m.d.f.-is karis blokebis mowyoba</t>
  </si>
  <si>
    <t>m.d.f.-is karis bloki</t>
  </si>
  <si>
    <t>metaloplastmasis karis blokebis mowyoba</t>
  </si>
  <si>
    <t>metaloplastmasis karis bloki</t>
  </si>
  <si>
    <t>metaloplastmasis fanjrebis mowyoba</t>
  </si>
  <si>
    <t xml:space="preserve">metaloplastmasis fanjrebi </t>
  </si>
  <si>
    <t xml:space="preserve">xaraCos mowyoba </t>
  </si>
  <si>
    <t>xis ficari 25 mm</t>
  </si>
  <si>
    <t>gare kedlebis mobaTqaSeba qviSa-cementis xsnariT</t>
  </si>
  <si>
    <t>kir-cementis xsnari</t>
  </si>
  <si>
    <t>dekoratiuli xsnari</t>
  </si>
  <si>
    <t xml:space="preserve">Sida kedlebisa da tixrebis mobaTqaSeba qviSa-cementis xsnariT </t>
  </si>
  <si>
    <t>karebisa da fanjrebis ferdoebis Selesva</t>
  </si>
  <si>
    <t>karnizebis mowyoba lesviT</t>
  </si>
  <si>
    <t xml:space="preserve">lursmani  </t>
  </si>
  <si>
    <t>plastkati</t>
  </si>
  <si>
    <t>plastmasis kuTxovana</t>
  </si>
  <si>
    <t xml:space="preserve">laminati </t>
  </si>
  <si>
    <t>plintusi</t>
  </si>
  <si>
    <t xml:space="preserve">laminatis mowyoba </t>
  </si>
  <si>
    <t>iatakis mowyoba xelovnuri granitis filiT</t>
  </si>
  <si>
    <t>iatakis mowyoba metlaxiT</t>
  </si>
  <si>
    <t>metlaxis fila</t>
  </si>
  <si>
    <t>Sida kedlebis SeRebva wyalemulsiis saRebaviT</t>
  </si>
  <si>
    <t>Weris SeRebva wyalemulsiis saRebaviT</t>
  </si>
  <si>
    <t>gare kedlebis SeRebva fasadis saRebaviT</t>
  </si>
  <si>
    <r>
      <t>100m</t>
    </r>
    <r>
      <rPr>
        <b/>
        <vertAlign val="superscript"/>
        <sz val="10"/>
        <rFont val="AcadNusx"/>
      </rPr>
      <t>2</t>
    </r>
  </si>
  <si>
    <t>sadenis (spilenZis ZarRviT) gayvana 3X2,5</t>
  </si>
  <si>
    <t>sadenis (spilenZis ZarRviT) gayvana 3X4</t>
  </si>
  <si>
    <t>Zaluri kabelis gayvana arsebul qselSi dasaerTeblad 3X6</t>
  </si>
  <si>
    <t>plastmasis milebis mowyoba d-50 mm-de</t>
  </si>
  <si>
    <t>ventili d-25 mm</t>
  </si>
  <si>
    <t>100grZ.m</t>
  </si>
  <si>
    <t>plastmasis sakanalizacio milis mowyoba d-100 mm</t>
  </si>
  <si>
    <t>plastmasis sakanalizacio mili</t>
  </si>
  <si>
    <t>plastmasis sakanalizacio milis mowyoba d-50 mm</t>
  </si>
  <si>
    <t>unitazis mowyoba Camrecxi avziT</t>
  </si>
  <si>
    <t>1) samontaJo samuSaoebi</t>
  </si>
  <si>
    <r>
      <t xml:space="preserve">ganTebis fari, ind. Anakrefi Semyvanze avtomaturi amomrTveliT  16a/3 5 cali; erTi magnituri gamSvebiT 220 v </t>
    </r>
    <r>
      <rPr>
        <b/>
        <sz val="12"/>
        <rFont val="AcadNusx"/>
      </rPr>
      <t>I</t>
    </r>
    <r>
      <rPr>
        <b/>
        <sz val="10"/>
        <rFont val="AcadNusx"/>
      </rPr>
      <t>nom=4a (g.f. #1)</t>
    </r>
  </si>
  <si>
    <t>rkina-betonis rigelis mowyoba +2,90 niSnulze</t>
  </si>
  <si>
    <t>tranSeis Sesavsebad da Senobis I sarTulze mWimisTvis 45 sm-iani qviSa-xreSovani momzadebis mowyoba</t>
  </si>
  <si>
    <t>fanjrebze Tunuqis sacremlurebis mowyoba</t>
  </si>
  <si>
    <t>sveli wertilebis, samzareulos, samrecxaos da sawyobis Weris mowyoba plastikatiT xis karkasze</t>
  </si>
  <si>
    <t>sanaTi luminiscenturi</t>
  </si>
  <si>
    <t>plastmasis mili d-20</t>
  </si>
  <si>
    <t>plastmasis mili d-50</t>
  </si>
  <si>
    <t xml:space="preserve">vanis mowyoba </t>
  </si>
  <si>
    <t>vana</t>
  </si>
  <si>
    <t>WurWlis sarecxis mowyoba sifoniT</t>
  </si>
  <si>
    <t>WurWlis sarecxi</t>
  </si>
  <si>
    <t>wylis gamaTbobelis mowyoba</t>
  </si>
  <si>
    <t>paneluri radiatoris mowyoba</t>
  </si>
  <si>
    <r>
      <t xml:space="preserve">radiatori </t>
    </r>
    <r>
      <rPr>
        <sz val="10"/>
        <rFont val="Academic-Times"/>
      </rPr>
      <t>H</t>
    </r>
    <r>
      <rPr>
        <sz val="10"/>
        <rFont val="AcadNusx"/>
      </rPr>
      <t xml:space="preserve">-600 </t>
    </r>
    <r>
      <rPr>
        <sz val="10"/>
        <rFont val="Academic-Times"/>
      </rPr>
      <t>L</t>
    </r>
    <r>
      <rPr>
        <sz val="10"/>
        <rFont val="AcadNusx"/>
      </rPr>
      <t>=800</t>
    </r>
  </si>
  <si>
    <r>
      <t xml:space="preserve">radiatori </t>
    </r>
    <r>
      <rPr>
        <sz val="10"/>
        <rFont val="Academic-Times"/>
      </rPr>
      <t>H</t>
    </r>
    <r>
      <rPr>
        <sz val="10"/>
        <rFont val="AcadNusx"/>
      </rPr>
      <t xml:space="preserve">-600 </t>
    </r>
    <r>
      <rPr>
        <sz val="10"/>
        <rFont val="Academic-Times"/>
      </rPr>
      <t>L</t>
    </r>
    <r>
      <rPr>
        <sz val="10"/>
        <rFont val="AcadNusx"/>
      </rPr>
      <t>=400</t>
    </r>
  </si>
  <si>
    <t>mili di25 mm folgiani</t>
  </si>
  <si>
    <t>maregulirebeli sarqvelis mowyoba</t>
  </si>
  <si>
    <t xml:space="preserve">maregulirebeli sarqveli </t>
  </si>
  <si>
    <t>droseluri sarqvelis mowyoba</t>
  </si>
  <si>
    <t>polipropilenis fitingebis mowyoba</t>
  </si>
  <si>
    <t>polipropilenis fitingebi</t>
  </si>
  <si>
    <t>gaTbobis qvabis montaJi myar sawvavze 80 kg/kal</t>
  </si>
  <si>
    <t>kompl</t>
  </si>
  <si>
    <t>gaTbobis qvabi</t>
  </si>
  <si>
    <t>maregulirebeli filtris montaJi</t>
  </si>
  <si>
    <t>maregulirebeli filtri</t>
  </si>
  <si>
    <t>ventilis montaJi d-32 mm</t>
  </si>
  <si>
    <t>ventili d-32 mm</t>
  </si>
  <si>
    <t>foladis miltuCi</t>
  </si>
  <si>
    <t>WanWiki qanCiT</t>
  </si>
  <si>
    <t xml:space="preserve">ukusarqvelis montaJi </t>
  </si>
  <si>
    <t xml:space="preserve">uku sarqveli </t>
  </si>
  <si>
    <t>plastmasis milebis mowyoba d-50 mm-mde</t>
  </si>
  <si>
    <t>mili d-50 mm folgiani</t>
  </si>
  <si>
    <t>14</t>
  </si>
  <si>
    <t>15</t>
  </si>
  <si>
    <t>16</t>
  </si>
  <si>
    <t>sul VII Tavis jami:</t>
  </si>
  <si>
    <t>betoni b-22,5</t>
  </si>
  <si>
    <t>martivi saleqaris da Wis mosawyobad gruntis amoReba xeliT</t>
  </si>
  <si>
    <t>10kb.m</t>
  </si>
  <si>
    <t>martivi saleqaris mowyoba</t>
  </si>
  <si>
    <t>liTonis furceli 5mm Tavsaxuris mosawyobad</t>
  </si>
  <si>
    <t>rkina-betonis Wis mowyoba</t>
  </si>
  <si>
    <r>
      <t xml:space="preserve">kanalizaciis rkina-betonis Wa </t>
    </r>
    <r>
      <rPr>
        <sz val="10"/>
        <rFont val="Arial"/>
        <family val="2"/>
        <charset val="204"/>
      </rPr>
      <t>h=1000</t>
    </r>
    <r>
      <rPr>
        <sz val="10"/>
        <rFont val="AcadNusx"/>
      </rPr>
      <t>mm</t>
    </r>
    <r>
      <rPr>
        <sz val="10"/>
        <rFont val="Arial"/>
        <family val="2"/>
        <charset val="204"/>
      </rPr>
      <t>, d=700</t>
    </r>
    <r>
      <rPr>
        <sz val="10"/>
        <rFont val="AcadNusx"/>
      </rPr>
      <t>mm</t>
    </r>
  </si>
  <si>
    <t>rkina-betonis fila, Wis saxuravi</t>
  </si>
  <si>
    <t>arsebuli wyalsawreti Txrilis amowmenda gruntis ukuCayriT</t>
  </si>
  <si>
    <t>gofrirebuli moli d-300</t>
  </si>
  <si>
    <t>xe-masala yalibisaTvis III xarisxis</t>
  </si>
  <si>
    <t>ventilaciis haersataris mowyoba</t>
  </si>
  <si>
    <t>haersatari moTuTiebuli TunuqiT sisqiT 1 mm</t>
  </si>
  <si>
    <t>haersataris samagrebi</t>
  </si>
  <si>
    <t>sul I Tavis jami</t>
  </si>
  <si>
    <t xml:space="preserve">II. Sida el. momaragebis samuSaoebi </t>
  </si>
  <si>
    <t>sul II Tavis jami:</t>
  </si>
  <si>
    <t>III. Sida wyalgayvanilobis mowyoba</t>
  </si>
  <si>
    <t>sul III Tavis jami:</t>
  </si>
  <si>
    <t>IV. kanalizaciis samuSaoebi</t>
  </si>
  <si>
    <t xml:space="preserve">SesasvlelebSi kibis, pandusisa da sayvavileebis mowyoba </t>
  </si>
  <si>
    <t>eleqtroquris mowyoba</t>
  </si>
  <si>
    <t xml:space="preserve">metalokramitiT saxuravis safaris mowyoba </t>
  </si>
  <si>
    <t xml:space="preserve">metalokarmiti </t>
  </si>
  <si>
    <t>feradi liTonis furceli(kexisTvis)</t>
  </si>
  <si>
    <t>samSeneblo bloki  20X20X40sm</t>
  </si>
  <si>
    <t>samSeneblo bloki 20X20X40sm</t>
  </si>
  <si>
    <t>sveli wertilebis da samrecxaos kedlebis mowyoba moWiquli filebiT (simaRliT 120 sm)</t>
  </si>
  <si>
    <t>miwis amoReba wertilovani saZirkvlisa da rand-koWebis mosawyobad</t>
  </si>
  <si>
    <t>rkina-betonis rand-koWisa da zeZirkvlis mowyoba</t>
  </si>
  <si>
    <t xml:space="preserve">armatura 20a-III </t>
  </si>
  <si>
    <t>qviSa-xreSovani momzadebis mowyoba 10 sm-ze</t>
  </si>
  <si>
    <t>betonis momzadebis mowyoba svetebisa da randkoWebisaTvis sisqiT 5 sm</t>
  </si>
  <si>
    <r>
      <t xml:space="preserve">monoliTuri sarTulSua gadaxurvis filis mowyoba niSnulze </t>
    </r>
    <r>
      <rPr>
        <b/>
        <sz val="10"/>
        <rFont val="Calibri"/>
        <family val="2"/>
        <charset val="204"/>
      </rPr>
      <t>±</t>
    </r>
    <r>
      <rPr>
        <b/>
        <sz val="10"/>
        <rFont val="AcadNusx"/>
      </rPr>
      <t>0,00</t>
    </r>
  </si>
  <si>
    <t>Sida tixrebis mowyoba (sisqiT 20 sm) sakedle blokiT</t>
  </si>
  <si>
    <t>sveli wertilebis gamwovi ventilatorebis mowyoba</t>
  </si>
  <si>
    <t>saventilacio sistemis ventilatoris (gamwovi) mowyoba</t>
  </si>
  <si>
    <t>zednadebi xarjebi araumetes</t>
  </si>
  <si>
    <t>gegmiuri dagroveba araumetes</t>
  </si>
  <si>
    <t>gegmiuri mogeba araumetes</t>
  </si>
  <si>
    <t>monoliTuri gadaxurvis filis mowyoba niSnulze +3,30</t>
  </si>
  <si>
    <t>gare kedlebis (sisqiT 40 sm) amoyvana  sakedle blokiT 20X20X40sm</t>
  </si>
  <si>
    <t>monoliTuri svetebis  mowyoba</t>
  </si>
  <si>
    <t>armatura 18-III</t>
  </si>
  <si>
    <t xml:space="preserve"> sarTulis Weris mowyoba TabaSir-muyaoTi (saizolacio feniT)</t>
  </si>
  <si>
    <t>armatura20a-III</t>
  </si>
  <si>
    <t>V. gaTbobis mowyobis  samuSaoebi</t>
  </si>
  <si>
    <t xml:space="preserve">VI. gaTbobis qvabis samontaJo  samuSaoebi </t>
  </si>
  <si>
    <t>VII. martivi saleqaris mowyoba</t>
  </si>
  <si>
    <t>ჯამი</t>
  </si>
  <si>
    <t>დღგ</t>
  </si>
  <si>
    <t>სულ ჯამი</t>
  </si>
  <si>
    <t>ლარი</t>
  </si>
  <si>
    <t>ჭიშკრის და შემოღობვის მოწყობა</t>
  </si>
  <si>
    <t xml:space="preserve">მოეწყოს შემოღობვა </t>
  </si>
  <si>
    <t>გრძ.მ</t>
  </si>
  <si>
    <t>betoni b-25 შემოღობვის და ჭიშკრის საძირკვლისა და ზეძირკვლის მოწყობისათვის 0.5*0.25*100 (მ)</t>
  </si>
  <si>
    <r>
      <t>მ</t>
    </r>
    <r>
      <rPr>
        <vertAlign val="superscript"/>
        <sz val="11"/>
        <color indexed="8"/>
        <rFont val="AcadNusx"/>
      </rPr>
      <t>3</t>
    </r>
  </si>
  <si>
    <t xml:space="preserve">შემოღობვისთვის ბოძები მილკვადრატი 40*40*3 მმ </t>
  </si>
  <si>
    <t>გრძ. მტ</t>
  </si>
  <si>
    <t>მავთულბადე აცინკოვანი 50*50*3. სიმაღლე 1.5 მტ</t>
  </si>
  <si>
    <t>აცინკოვანი მავთული დ=4 მმ</t>
  </si>
  <si>
    <t>გრძ.მტ</t>
  </si>
  <si>
    <t>ჭიშკრის ბოძებისთვის მილკვადრატი 120*120*4</t>
  </si>
  <si>
    <t>ჭიშკრის ფრთებისთვის მილ კვადრატი 60*40*3</t>
  </si>
  <si>
    <t>მილკვადრატი 40*30*3</t>
  </si>
  <si>
    <t>მილკვადრატი 20*20*2</t>
  </si>
  <si>
    <t>სხვა მასალები</t>
  </si>
  <si>
    <t>ჭიშკრისა და შემოღობვის ბოძების შეღებვა ორჯერ ზეთოვანი საღებავით</t>
  </si>
  <si>
    <t>კგ</t>
  </si>
  <si>
    <t>ალმირებასაძირკველსა და ზეძირკველის არმატურა ა კლასის დ=10 მმ</t>
  </si>
  <si>
    <t>გლინულა 6 მმ</t>
  </si>
  <si>
    <t>ღირებულება</t>
  </si>
  <si>
    <t>vanis  municipalitetSi sof. uxuTSi axali sabavSvo baRis mSeneblobის მოცულობითი უწყისი</t>
  </si>
  <si>
    <t>sul V Tavis jami</t>
  </si>
  <si>
    <t>sul VI Tavis jami:</t>
  </si>
  <si>
    <t>sul VIII Tavis jami:</t>
  </si>
  <si>
    <t>zednadebi xarjebi</t>
  </si>
  <si>
    <t>%</t>
  </si>
  <si>
    <t>gegmiuri mogeba</t>
  </si>
  <si>
    <t>gauTvaliswinebeli samuSaoebi</t>
  </si>
  <si>
    <t>dRg</t>
  </si>
  <si>
    <t>sul jami</t>
  </si>
  <si>
    <t>მონაცემები ყველა თავის მიხედვით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</si>
</sst>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_-* #,##0.00_-;\-* #,##0.00_-;_-* &quot;-&quot;??_-;_-@_-"/>
    <numFmt numFmtId="166" formatCode="0.000"/>
    <numFmt numFmtId="167" formatCode="#,##0.000"/>
    <numFmt numFmtId="168" formatCode="#,##0.0000"/>
    <numFmt numFmtId="169" formatCode="_-* #,##0.0000_-;\-* #,##0.0000_-;_-* &quot;-&quot;??_-;_-@_-"/>
    <numFmt numFmtId="170" formatCode="_-* #,##0.000_-;\-* #,##0.000_-;_-* &quot;-&quot;??_-;_-@_-"/>
    <numFmt numFmtId="171" formatCode="#,##0.00_ ;\-#,##0.00\ "/>
    <numFmt numFmtId="172" formatCode="#,##0.000_ ;\-#,##0.000\ "/>
  </numFmts>
  <fonts count="3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cadNusx"/>
    </font>
    <font>
      <vertAlign val="superscript"/>
      <sz val="10"/>
      <name val="AcadNusx"/>
    </font>
    <font>
      <sz val="10"/>
      <name val="Arial Cyr"/>
      <charset val="1"/>
    </font>
    <font>
      <b/>
      <sz val="11"/>
      <name val="AcadNusx"/>
    </font>
    <font>
      <sz val="9"/>
      <name val="AcadNusx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sz val="8"/>
      <name val="Calibri"/>
      <family val="2"/>
      <charset val="204"/>
    </font>
    <font>
      <b/>
      <sz val="10"/>
      <color indexed="8"/>
      <name val="AcadMtavr"/>
    </font>
    <font>
      <b/>
      <sz val="10"/>
      <name val="AcadNusx"/>
    </font>
    <font>
      <b/>
      <vertAlign val="superscript"/>
      <sz val="10"/>
      <name val="AcadNusx"/>
    </font>
    <font>
      <b/>
      <sz val="12"/>
      <name val="AcadNusx"/>
    </font>
    <font>
      <b/>
      <sz val="10"/>
      <name val="Arial"/>
      <family val="2"/>
      <charset val="204"/>
    </font>
    <font>
      <sz val="10"/>
      <name val="Academic-Times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sz val="8"/>
      <color theme="1"/>
      <name val="AcadNusx"/>
    </font>
    <font>
      <sz val="8"/>
      <color rgb="FF000000"/>
      <name val="AcadNusx"/>
    </font>
    <font>
      <b/>
      <sz val="10"/>
      <color theme="1"/>
      <name val="AcadMtavr"/>
    </font>
    <font>
      <sz val="10"/>
      <color theme="1"/>
      <name val="AcadNusx"/>
    </font>
    <font>
      <sz val="9"/>
      <color theme="1"/>
      <name val="AcadNusx"/>
    </font>
    <font>
      <sz val="10"/>
      <color theme="1"/>
      <name val="AcadMtavr"/>
    </font>
    <font>
      <b/>
      <sz val="10"/>
      <color theme="1"/>
      <name val="AcadNusx"/>
    </font>
    <font>
      <b/>
      <sz val="10"/>
      <color rgb="FF000000"/>
      <name val="AcadNusx"/>
    </font>
    <font>
      <b/>
      <sz val="11"/>
      <color theme="1"/>
      <name val="AcadMtavr"/>
    </font>
    <font>
      <sz val="11"/>
      <color theme="1"/>
      <name val="AcadNusx"/>
    </font>
    <font>
      <b/>
      <sz val="10"/>
      <color indexed="8"/>
      <name val="AcadNusx"/>
    </font>
    <font>
      <vertAlign val="superscript"/>
      <sz val="11"/>
      <color indexed="8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4" fillId="0" borderId="0"/>
    <xf numFmtId="0" fontId="18" fillId="0" borderId="26" applyNumberFormat="0" applyFill="0" applyAlignment="0" applyProtection="0"/>
  </cellStyleXfs>
  <cellXfs count="19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/>
    <xf numFmtId="4" fontId="25" fillId="2" borderId="12" xfId="0" applyNumberFormat="1" applyFont="1" applyFill="1" applyBorder="1" applyAlignment="1">
      <alignment vertical="center"/>
    </xf>
    <xf numFmtId="4" fontId="25" fillId="2" borderId="4" xfId="0" applyNumberFormat="1" applyFont="1" applyFill="1" applyBorder="1" applyAlignment="1">
      <alignment vertical="center"/>
    </xf>
    <xf numFmtId="4" fontId="19" fillId="2" borderId="7" xfId="0" applyNumberFormat="1" applyFont="1" applyFill="1" applyBorder="1" applyAlignment="1">
      <alignment horizontal="center" vertical="center" wrapText="1"/>
    </xf>
    <xf numFmtId="2" fontId="20" fillId="2" borderId="7" xfId="0" applyNumberFormat="1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top" wrapText="1"/>
    </xf>
    <xf numFmtId="0" fontId="25" fillId="2" borderId="1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4" fontId="22" fillId="2" borderId="2" xfId="0" applyNumberFormat="1" applyFont="1" applyFill="1" applyBorder="1" applyAlignment="1">
      <alignment vertical="center"/>
    </xf>
    <xf numFmtId="0" fontId="25" fillId="2" borderId="12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right" vertical="center" wrapText="1"/>
    </xf>
    <xf numFmtId="4" fontId="22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top" wrapText="1"/>
    </xf>
    <xf numFmtId="167" fontId="22" fillId="2" borderId="1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 wrapText="1"/>
    </xf>
    <xf numFmtId="168" fontId="22" fillId="2" borderId="1" xfId="0" applyNumberFormat="1" applyFont="1" applyFill="1" applyBorder="1" applyAlignment="1">
      <alignment vertical="center"/>
    </xf>
    <xf numFmtId="4" fontId="22" fillId="2" borderId="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left" vertical="center" wrapText="1"/>
    </xf>
    <xf numFmtId="169" fontId="11" fillId="2" borderId="12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71" fontId="2" fillId="2" borderId="1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top" wrapText="1"/>
    </xf>
    <xf numFmtId="171" fontId="2" fillId="2" borderId="2" xfId="1" applyNumberFormat="1" applyFont="1" applyFill="1" applyBorder="1" applyAlignment="1">
      <alignment horizontal="right" vertical="center" wrapText="1"/>
    </xf>
    <xf numFmtId="4" fontId="11" fillId="2" borderId="12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top" wrapText="1"/>
    </xf>
    <xf numFmtId="169" fontId="2" fillId="2" borderId="1" xfId="1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169" fontId="11" fillId="2" borderId="12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67" fontId="2" fillId="2" borderId="2" xfId="1" applyNumberFormat="1" applyFont="1" applyFill="1" applyBorder="1" applyAlignment="1">
      <alignment horizontal="right" vertical="top" wrapText="1"/>
    </xf>
    <xf numFmtId="4" fontId="2" fillId="2" borderId="2" xfId="1" applyNumberFormat="1" applyFont="1" applyFill="1" applyBorder="1" applyAlignment="1">
      <alignment horizontal="right"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167" fontId="2" fillId="2" borderId="2" xfId="1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9" fontId="10" fillId="2" borderId="4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9" fontId="21" fillId="2" borderId="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 vertical="center" wrapText="1"/>
    </xf>
    <xf numFmtId="2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8" fillId="2" borderId="27" xfId="0" applyFont="1" applyFill="1" applyBorder="1"/>
    <xf numFmtId="0" fontId="8" fillId="2" borderId="27" xfId="0" applyFont="1" applyFill="1" applyBorder="1" applyAlignment="1">
      <alignment horizontal="center" vertical="center"/>
    </xf>
    <xf numFmtId="9" fontId="8" fillId="2" borderId="27" xfId="0" applyNumberFormat="1" applyFont="1" applyFill="1" applyBorder="1"/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vertical="center"/>
    </xf>
    <xf numFmtId="4" fontId="8" fillId="0" borderId="0" xfId="0" applyNumberFormat="1" applyFont="1" applyAlignment="1">
      <alignment horizontal="center" vertical="center"/>
    </xf>
    <xf numFmtId="168" fontId="25" fillId="2" borderId="12" xfId="0" applyNumberFormat="1" applyFont="1" applyFill="1" applyBorder="1" applyAlignment="1">
      <alignment horizontal="center" vertical="center"/>
    </xf>
    <xf numFmtId="4" fontId="25" fillId="2" borderId="4" xfId="0" applyNumberFormat="1" applyFont="1" applyFill="1" applyBorder="1" applyAlignment="1">
      <alignment horizontal="center" vertical="center"/>
    </xf>
    <xf numFmtId="167" fontId="25" fillId="2" borderId="12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4" fontId="25" fillId="2" borderId="12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71" fontId="11" fillId="2" borderId="12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172" fontId="2" fillId="2" borderId="1" xfId="1" applyNumberFormat="1" applyFont="1" applyFill="1" applyBorder="1" applyAlignment="1">
      <alignment horizontal="center" vertical="center" wrapText="1"/>
    </xf>
    <xf numFmtId="172" fontId="2" fillId="2" borderId="2" xfId="1" applyNumberFormat="1" applyFont="1" applyFill="1" applyBorder="1" applyAlignment="1">
      <alignment horizontal="center" vertical="center" wrapText="1"/>
    </xf>
    <xf numFmtId="4" fontId="11" fillId="2" borderId="12" xfId="1" applyNumberFormat="1" applyFont="1" applyFill="1" applyBorder="1" applyAlignment="1">
      <alignment horizontal="center" vertical="center" wrapText="1"/>
    </xf>
    <xf numFmtId="169" fontId="2" fillId="2" borderId="2" xfId="1" applyNumberFormat="1" applyFont="1" applyFill="1" applyBorder="1" applyAlignment="1">
      <alignment horizontal="center" vertical="center" wrapText="1"/>
    </xf>
    <xf numFmtId="165" fontId="11" fillId="2" borderId="12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167" fontId="11" fillId="2" borderId="1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center" vertical="center" wrapText="1"/>
    </xf>
    <xf numFmtId="166" fontId="11" fillId="2" borderId="1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6" fontId="11" fillId="2" borderId="12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169" fontId="2" fillId="2" borderId="1" xfId="1" applyNumberFormat="1" applyFont="1" applyFill="1" applyBorder="1" applyAlignment="1">
      <alignment horizontal="center" vertical="center" wrapText="1"/>
    </xf>
    <xf numFmtId="170" fontId="6" fillId="2" borderId="2" xfId="1" applyNumberFormat="1" applyFont="1" applyFill="1" applyBorder="1" applyAlignment="1">
      <alignment vertical="top" wrapText="1"/>
    </xf>
    <xf numFmtId="0" fontId="2" fillId="2" borderId="27" xfId="0" applyFont="1" applyFill="1" applyBorder="1" applyAlignment="1">
      <alignment vertical="center" wrapText="1"/>
    </xf>
    <xf numFmtId="0" fontId="28" fillId="2" borderId="18" xfId="0" applyFont="1" applyFill="1" applyBorder="1" applyAlignment="1">
      <alignment horizontal="right" vertical="center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0" fontId="8" fillId="0" borderId="27" xfId="0" applyNumberFormat="1" applyFont="1" applyFill="1" applyBorder="1" applyAlignment="1">
      <alignment wrapText="1"/>
    </xf>
    <xf numFmtId="0" fontId="8" fillId="0" borderId="27" xfId="0" applyNumberFormat="1" applyFont="1" applyBorder="1" applyAlignment="1">
      <alignment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2" borderId="28" xfId="0" applyFont="1" applyFill="1" applyBorder="1"/>
    <xf numFmtId="0" fontId="29" fillId="2" borderId="28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wrapText="1"/>
    </xf>
    <xf numFmtId="0" fontId="2" fillId="2" borderId="28" xfId="0" applyFont="1" applyFill="1" applyBorder="1" applyAlignment="1">
      <alignment vertical="center" wrapText="1"/>
    </xf>
    <xf numFmtId="0" fontId="8" fillId="0" borderId="28" xfId="0" applyNumberFormat="1" applyFont="1" applyBorder="1" applyAlignment="1">
      <alignment wrapText="1"/>
    </xf>
    <xf numFmtId="0" fontId="8" fillId="0" borderId="28" xfId="0" applyNumberFormat="1" applyFont="1" applyBorder="1" applyAlignment="1">
      <alignment horizontal="center" vertical="center" wrapText="1"/>
    </xf>
    <xf numFmtId="9" fontId="10" fillId="2" borderId="27" xfId="0" applyNumberFormat="1" applyFont="1" applyFill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/>
    </xf>
    <xf numFmtId="0" fontId="8" fillId="0" borderId="27" xfId="0" applyNumberFormat="1" applyFont="1" applyFill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9" fontId="8" fillId="0" borderId="27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4" fontId="19" fillId="2" borderId="12" xfId="0" applyNumberFormat="1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5">
    <cellStyle name="Comma" xfId="1" builtinId="3"/>
    <cellStyle name="Heading 3" xfId="4" builtinId="18" hidden="1"/>
    <cellStyle name="Normal" xfId="0" builtinId="0"/>
    <cellStyle name="Normal 10" xfId="2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"/>
  <sheetViews>
    <sheetView tabSelected="1" topLeftCell="A251" zoomScaleNormal="100" workbookViewId="0">
      <selection activeCell="E385" sqref="E385:F385"/>
    </sheetView>
  </sheetViews>
  <sheetFormatPr defaultRowHeight="15.75"/>
  <cols>
    <col min="1" max="1" width="5.42578125" style="4" customWidth="1"/>
    <col min="2" max="2" width="37.7109375" style="2" customWidth="1"/>
    <col min="3" max="3" width="8.5703125" style="4" customWidth="1"/>
    <col min="4" max="4" width="8.85546875" style="3" customWidth="1"/>
    <col min="5" max="5" width="10.5703125" style="106" customWidth="1"/>
    <col min="6" max="8" width="7.42578125" style="1" customWidth="1"/>
    <col min="9" max="16384" width="9.140625" style="1"/>
  </cols>
  <sheetData>
    <row r="1" spans="1:5" ht="30" customHeight="1">
      <c r="A1" s="177" t="s">
        <v>274</v>
      </c>
      <c r="B1" s="177"/>
      <c r="C1" s="177"/>
      <c r="D1" s="177"/>
      <c r="E1" s="177"/>
    </row>
    <row r="2" spans="1:5" ht="16.5" thickBot="1">
      <c r="A2" s="105"/>
      <c r="B2" s="139" t="s">
        <v>273</v>
      </c>
      <c r="C2" s="105">
        <v>213600</v>
      </c>
      <c r="D2" s="105" t="s">
        <v>253</v>
      </c>
    </row>
    <row r="3" spans="1:5" ht="21.75" customHeight="1" thickTop="1">
      <c r="A3" s="178" t="s">
        <v>12</v>
      </c>
      <c r="B3" s="181" t="s">
        <v>0</v>
      </c>
      <c r="C3" s="183" t="s">
        <v>1</v>
      </c>
      <c r="D3" s="180" t="s">
        <v>9</v>
      </c>
      <c r="E3" s="180"/>
    </row>
    <row r="4" spans="1:5" ht="57" thickBot="1">
      <c r="A4" s="179"/>
      <c r="B4" s="182"/>
      <c r="C4" s="184"/>
      <c r="D4" s="8" t="s">
        <v>11</v>
      </c>
      <c r="E4" s="9" t="s">
        <v>10</v>
      </c>
    </row>
    <row r="5" spans="1:5" ht="17.25" thickTop="1" thickBot="1">
      <c r="A5" s="10">
        <v>1</v>
      </c>
      <c r="B5" s="11">
        <v>3</v>
      </c>
      <c r="C5" s="12">
        <v>4</v>
      </c>
      <c r="D5" s="13">
        <v>5</v>
      </c>
      <c r="E5" s="13">
        <v>6</v>
      </c>
    </row>
    <row r="6" spans="1:5" ht="17.25" thickTop="1" thickBot="1">
      <c r="A6" s="186" t="s">
        <v>161</v>
      </c>
      <c r="B6" s="187"/>
      <c r="C6" s="187"/>
      <c r="D6" s="187"/>
      <c r="E6" s="187"/>
    </row>
    <row r="7" spans="1:5" ht="42" thickTop="1" thickBot="1">
      <c r="A7" s="14">
        <v>1</v>
      </c>
      <c r="B7" s="15" t="s">
        <v>229</v>
      </c>
      <c r="C7" s="16" t="s">
        <v>109</v>
      </c>
      <c r="D7" s="6"/>
      <c r="E7" s="107">
        <v>0.18</v>
      </c>
    </row>
    <row r="8" spans="1:5" ht="28.5" thickTop="1" thickBot="1">
      <c r="A8" s="14">
        <v>2</v>
      </c>
      <c r="B8" s="20" t="s">
        <v>113</v>
      </c>
      <c r="C8" s="21" t="s">
        <v>109</v>
      </c>
      <c r="D8" s="6"/>
      <c r="E8" s="107">
        <f>E7</f>
        <v>0.18</v>
      </c>
    </row>
    <row r="9" spans="1:5" ht="17.25" thickTop="1" thickBot="1">
      <c r="A9" s="22">
        <v>3</v>
      </c>
      <c r="B9" s="23" t="s">
        <v>108</v>
      </c>
      <c r="C9" s="24" t="s">
        <v>110</v>
      </c>
      <c r="D9" s="7">
        <v>140</v>
      </c>
      <c r="E9" s="108">
        <f>E8*D9</f>
        <v>25.2</v>
      </c>
    </row>
    <row r="10" spans="1:5" ht="27.75" thickTop="1">
      <c r="A10" s="161">
        <v>4</v>
      </c>
      <c r="B10" s="20" t="s">
        <v>232</v>
      </c>
      <c r="C10" s="21" t="s">
        <v>111</v>
      </c>
      <c r="D10" s="6"/>
      <c r="E10" s="109">
        <v>0.28999999999999998</v>
      </c>
    </row>
    <row r="11" spans="1:5">
      <c r="A11" s="162"/>
      <c r="B11" s="26" t="s">
        <v>114</v>
      </c>
      <c r="C11" s="27" t="s">
        <v>112</v>
      </c>
      <c r="D11" s="28">
        <v>10</v>
      </c>
      <c r="E11" s="110">
        <f>E10*D11</f>
        <v>2.9</v>
      </c>
    </row>
    <row r="12" spans="1:5" ht="16.5" thickBot="1">
      <c r="A12" s="163"/>
      <c r="B12" s="30" t="s">
        <v>72</v>
      </c>
      <c r="C12" s="31" t="s">
        <v>110</v>
      </c>
      <c r="D12" s="32">
        <v>1.45</v>
      </c>
      <c r="E12" s="137">
        <f>E11*D12</f>
        <v>4.2050000000000001</v>
      </c>
    </row>
    <row r="13" spans="1:5" ht="41.25" thickTop="1">
      <c r="A13" s="161">
        <v>5</v>
      </c>
      <c r="B13" s="15" t="s">
        <v>233</v>
      </c>
      <c r="C13" s="16" t="s">
        <v>7</v>
      </c>
      <c r="D13" s="6"/>
      <c r="E13" s="111">
        <f>1.83+0.36</f>
        <v>2.19</v>
      </c>
    </row>
    <row r="14" spans="1:5">
      <c r="A14" s="162"/>
      <c r="B14" s="33" t="s">
        <v>74</v>
      </c>
      <c r="C14" s="25" t="s">
        <v>7</v>
      </c>
      <c r="D14" s="34">
        <v>1.0149999999999999</v>
      </c>
      <c r="E14" s="112">
        <f>E13*D14</f>
        <v>2.2200000000000002</v>
      </c>
    </row>
    <row r="15" spans="1:5" ht="16.5" thickBot="1">
      <c r="A15" s="163"/>
      <c r="B15" s="18" t="s">
        <v>33</v>
      </c>
      <c r="C15" s="17" t="s">
        <v>3</v>
      </c>
      <c r="D15" s="19">
        <v>0.6</v>
      </c>
      <c r="E15" s="113">
        <f>E13*D15</f>
        <v>1.31</v>
      </c>
    </row>
    <row r="16" spans="1:5" ht="27.75" thickTop="1">
      <c r="A16" s="161">
        <v>6</v>
      </c>
      <c r="B16" s="35" t="s">
        <v>115</v>
      </c>
      <c r="C16" s="16" t="s">
        <v>7</v>
      </c>
      <c r="D16" s="6"/>
      <c r="E16" s="111">
        <v>18.14</v>
      </c>
    </row>
    <row r="17" spans="1:5">
      <c r="A17" s="162"/>
      <c r="B17" s="33" t="s">
        <v>74</v>
      </c>
      <c r="C17" s="25" t="s">
        <v>7</v>
      </c>
      <c r="D17" s="34">
        <v>1.0149999999999999</v>
      </c>
      <c r="E17" s="112">
        <f>E16*D17</f>
        <v>18.41</v>
      </c>
    </row>
    <row r="18" spans="1:5">
      <c r="A18" s="162"/>
      <c r="B18" s="33" t="s">
        <v>62</v>
      </c>
      <c r="C18" s="25" t="s">
        <v>8</v>
      </c>
      <c r="D18" s="29">
        <v>0.52</v>
      </c>
      <c r="E18" s="112">
        <f>E16*D18</f>
        <v>9.43</v>
      </c>
    </row>
    <row r="19" spans="1:5">
      <c r="A19" s="162"/>
      <c r="B19" s="33" t="s">
        <v>118</v>
      </c>
      <c r="C19" s="25" t="s">
        <v>7</v>
      </c>
      <c r="D19" s="36">
        <v>1.35E-2</v>
      </c>
      <c r="E19" s="112">
        <f>E16*D19</f>
        <v>0.24</v>
      </c>
    </row>
    <row r="20" spans="1:5">
      <c r="A20" s="162"/>
      <c r="B20" s="33" t="s">
        <v>119</v>
      </c>
      <c r="C20" s="25" t="s">
        <v>7</v>
      </c>
      <c r="D20" s="34">
        <v>2.5999999999999999E-2</v>
      </c>
      <c r="E20" s="112">
        <f>E16*D20</f>
        <v>0.47</v>
      </c>
    </row>
    <row r="21" spans="1:5">
      <c r="A21" s="162"/>
      <c r="B21" s="33" t="s">
        <v>73</v>
      </c>
      <c r="C21" s="25" t="s">
        <v>34</v>
      </c>
      <c r="D21" s="37" t="s">
        <v>116</v>
      </c>
      <c r="E21" s="112">
        <v>704</v>
      </c>
    </row>
    <row r="22" spans="1:5">
      <c r="A22" s="162"/>
      <c r="B22" s="33"/>
      <c r="C22" s="25"/>
      <c r="D22" s="37"/>
      <c r="E22" s="112"/>
    </row>
    <row r="23" spans="1:5">
      <c r="A23" s="162"/>
      <c r="B23" s="33" t="s">
        <v>68</v>
      </c>
      <c r="C23" s="25" t="s">
        <v>34</v>
      </c>
      <c r="D23" s="37" t="s">
        <v>116</v>
      </c>
      <c r="E23" s="112">
        <v>209</v>
      </c>
    </row>
    <row r="24" spans="1:5">
      <c r="A24" s="162"/>
      <c r="B24" s="33" t="s">
        <v>231</v>
      </c>
      <c r="C24" s="25" t="s">
        <v>34</v>
      </c>
      <c r="D24" s="37" t="s">
        <v>116</v>
      </c>
      <c r="E24" s="112">
        <v>472</v>
      </c>
    </row>
    <row r="25" spans="1:5">
      <c r="A25" s="162"/>
      <c r="B25" s="33"/>
      <c r="C25" s="25"/>
      <c r="D25" s="37"/>
      <c r="E25" s="112"/>
    </row>
    <row r="26" spans="1:5" ht="16.5" thickBot="1">
      <c r="A26" s="163"/>
      <c r="B26" s="18" t="s">
        <v>33</v>
      </c>
      <c r="C26" s="17" t="s">
        <v>3</v>
      </c>
      <c r="D26" s="19">
        <v>0.26</v>
      </c>
      <c r="E26" s="113">
        <f>E16*D26</f>
        <v>4.72</v>
      </c>
    </row>
    <row r="27" spans="1:5" ht="27.75" thickTop="1">
      <c r="A27" s="161">
        <v>7</v>
      </c>
      <c r="B27" s="35" t="s">
        <v>230</v>
      </c>
      <c r="C27" s="16" t="s">
        <v>7</v>
      </c>
      <c r="D27" s="6"/>
      <c r="E27" s="111">
        <v>43.2</v>
      </c>
    </row>
    <row r="28" spans="1:5">
      <c r="A28" s="162"/>
      <c r="B28" s="33" t="s">
        <v>74</v>
      </c>
      <c r="C28" s="25" t="s">
        <v>7</v>
      </c>
      <c r="D28" s="34">
        <v>1.0149999999999999</v>
      </c>
      <c r="E28" s="112">
        <f>E27*D28</f>
        <v>43.85</v>
      </c>
    </row>
    <row r="29" spans="1:5" ht="17.25" customHeight="1">
      <c r="A29" s="162"/>
      <c r="B29" s="33" t="s">
        <v>62</v>
      </c>
      <c r="C29" s="25" t="s">
        <v>8</v>
      </c>
      <c r="D29" s="29">
        <v>1.84</v>
      </c>
      <c r="E29" s="112">
        <v>120</v>
      </c>
    </row>
    <row r="30" spans="1:5">
      <c r="A30" s="162"/>
      <c r="B30" s="33" t="s">
        <v>118</v>
      </c>
      <c r="C30" s="25" t="s">
        <v>7</v>
      </c>
      <c r="D30" s="36">
        <v>3.3999999999999998E-3</v>
      </c>
      <c r="E30" s="112">
        <f>E27*D30</f>
        <v>0.15</v>
      </c>
    </row>
    <row r="31" spans="1:5">
      <c r="A31" s="162"/>
      <c r="B31" s="33" t="s">
        <v>119</v>
      </c>
      <c r="C31" s="25" t="s">
        <v>7</v>
      </c>
      <c r="D31" s="36">
        <v>3.9100000000000003E-2</v>
      </c>
      <c r="E31" s="112">
        <f>E27*D31</f>
        <v>1.69</v>
      </c>
    </row>
    <row r="32" spans="1:5">
      <c r="A32" s="162"/>
      <c r="B32" s="33" t="s">
        <v>63</v>
      </c>
      <c r="C32" s="25" t="s">
        <v>5</v>
      </c>
      <c r="D32" s="29">
        <v>2.2000000000000002</v>
      </c>
      <c r="E32" s="112">
        <f>E27*D32</f>
        <v>95.04</v>
      </c>
    </row>
    <row r="33" spans="1:5">
      <c r="A33" s="162"/>
      <c r="B33" s="33" t="s">
        <v>35</v>
      </c>
      <c r="C33" s="25" t="s">
        <v>5</v>
      </c>
      <c r="D33" s="29">
        <v>1</v>
      </c>
      <c r="E33" s="112">
        <f>E27*D33</f>
        <v>43.2</v>
      </c>
    </row>
    <row r="34" spans="1:5">
      <c r="A34" s="162"/>
      <c r="B34" s="33" t="s">
        <v>73</v>
      </c>
      <c r="C34" s="25" t="s">
        <v>34</v>
      </c>
      <c r="D34" s="37" t="s">
        <v>116</v>
      </c>
      <c r="E34" s="112">
        <v>1800</v>
      </c>
    </row>
    <row r="35" spans="1:5">
      <c r="A35" s="162"/>
      <c r="B35" s="33" t="s">
        <v>244</v>
      </c>
      <c r="C35" s="25" t="s">
        <v>34</v>
      </c>
      <c r="D35" s="37" t="s">
        <v>116</v>
      </c>
      <c r="E35" s="112">
        <v>684</v>
      </c>
    </row>
    <row r="36" spans="1:5" ht="16.5" thickBot="1">
      <c r="A36" s="163"/>
      <c r="B36" s="18" t="s">
        <v>33</v>
      </c>
      <c r="C36" s="17" t="s">
        <v>3</v>
      </c>
      <c r="D36" s="19">
        <v>0.46</v>
      </c>
      <c r="E36" s="113">
        <f>E27*D36</f>
        <v>19.87</v>
      </c>
    </row>
    <row r="37" spans="1:5" ht="16.5" thickTop="1">
      <c r="A37" s="161">
        <v>8</v>
      </c>
      <c r="B37" s="35" t="s">
        <v>243</v>
      </c>
      <c r="C37" s="16" t="s">
        <v>7</v>
      </c>
      <c r="D37" s="6"/>
      <c r="E37" s="111">
        <v>10.17</v>
      </c>
    </row>
    <row r="38" spans="1:5">
      <c r="A38" s="162"/>
      <c r="B38" s="33" t="s">
        <v>74</v>
      </c>
      <c r="C38" s="25" t="s">
        <v>7</v>
      </c>
      <c r="D38" s="34">
        <v>1.0149999999999999</v>
      </c>
      <c r="E38" s="112">
        <f>E37*D38</f>
        <v>10.32</v>
      </c>
    </row>
    <row r="39" spans="1:5">
      <c r="A39" s="162"/>
      <c r="B39" s="33" t="s">
        <v>62</v>
      </c>
      <c r="C39" s="25" t="s">
        <v>8</v>
      </c>
      <c r="D39" s="29">
        <v>2.42</v>
      </c>
      <c r="E39" s="112">
        <f>E37*D39</f>
        <v>24.61</v>
      </c>
    </row>
    <row r="40" spans="1:5">
      <c r="A40" s="162"/>
      <c r="B40" s="33" t="s">
        <v>118</v>
      </c>
      <c r="C40" s="25" t="s">
        <v>7</v>
      </c>
      <c r="D40" s="36">
        <v>5.7200000000000001E-2</v>
      </c>
      <c r="E40" s="112">
        <f>E37*D40</f>
        <v>0.57999999999999996</v>
      </c>
    </row>
    <row r="41" spans="1:5">
      <c r="A41" s="162"/>
      <c r="B41" s="33" t="s">
        <v>119</v>
      </c>
      <c r="C41" s="25" t="s">
        <v>7</v>
      </c>
      <c r="D41" s="34">
        <v>2.3E-2</v>
      </c>
      <c r="E41" s="112">
        <f>E37*D41</f>
        <v>0.23</v>
      </c>
    </row>
    <row r="42" spans="1:5">
      <c r="A42" s="162"/>
      <c r="B42" s="33" t="s">
        <v>35</v>
      </c>
      <c r="C42" s="25" t="s">
        <v>5</v>
      </c>
      <c r="D42" s="29">
        <v>0.36</v>
      </c>
      <c r="E42" s="112">
        <f>E37*D42</f>
        <v>3.66</v>
      </c>
    </row>
    <row r="43" spans="1:5">
      <c r="A43" s="162"/>
      <c r="B43" s="33" t="s">
        <v>73</v>
      </c>
      <c r="C43" s="25" t="s">
        <v>34</v>
      </c>
      <c r="D43" s="37" t="s">
        <v>116</v>
      </c>
      <c r="E43" s="112">
        <v>1762</v>
      </c>
    </row>
    <row r="44" spans="1:5">
      <c r="A44" s="162"/>
      <c r="B44" s="33" t="s">
        <v>75</v>
      </c>
      <c r="C44" s="25" t="s">
        <v>34</v>
      </c>
      <c r="D44" s="37" t="s">
        <v>116</v>
      </c>
      <c r="E44" s="112">
        <v>412</v>
      </c>
    </row>
    <row r="45" spans="1:5" ht="16.5" thickBot="1">
      <c r="A45" s="163"/>
      <c r="B45" s="18" t="s">
        <v>33</v>
      </c>
      <c r="C45" s="17" t="s">
        <v>3</v>
      </c>
      <c r="D45" s="19">
        <v>0.79</v>
      </c>
      <c r="E45" s="113">
        <f>E37*D45</f>
        <v>8.0299999999999994</v>
      </c>
    </row>
    <row r="46" spans="1:5" ht="27.75" thickTop="1">
      <c r="A46" s="161">
        <v>9</v>
      </c>
      <c r="B46" s="35" t="s">
        <v>163</v>
      </c>
      <c r="C46" s="16" t="s">
        <v>7</v>
      </c>
      <c r="D46" s="6"/>
      <c r="E46" s="111">
        <f>9.92+11.71</f>
        <v>21.63</v>
      </c>
    </row>
    <row r="47" spans="1:5">
      <c r="A47" s="162"/>
      <c r="B47" s="33" t="s">
        <v>74</v>
      </c>
      <c r="C47" s="25" t="s">
        <v>7</v>
      </c>
      <c r="D47" s="34">
        <v>1.0149999999999999</v>
      </c>
      <c r="E47" s="112">
        <f>E46*D47</f>
        <v>21.95</v>
      </c>
    </row>
    <row r="48" spans="1:5">
      <c r="A48" s="162"/>
      <c r="B48" s="33" t="s">
        <v>62</v>
      </c>
      <c r="C48" s="25" t="s">
        <v>8</v>
      </c>
      <c r="D48" s="29">
        <v>2.46</v>
      </c>
      <c r="E48" s="112">
        <f>E46*D48</f>
        <v>53.21</v>
      </c>
    </row>
    <row r="49" spans="1:5">
      <c r="A49" s="162"/>
      <c r="B49" s="33" t="s">
        <v>118</v>
      </c>
      <c r="C49" s="25" t="s">
        <v>7</v>
      </c>
      <c r="D49" s="34">
        <v>1.6E-2</v>
      </c>
      <c r="E49" s="112">
        <f>E46*D49</f>
        <v>0.35</v>
      </c>
    </row>
    <row r="50" spans="1:5">
      <c r="A50" s="162"/>
      <c r="B50" s="33" t="s">
        <v>119</v>
      </c>
      <c r="C50" s="25" t="s">
        <v>7</v>
      </c>
      <c r="D50" s="34">
        <v>7.0000000000000001E-3</v>
      </c>
      <c r="E50" s="112">
        <f>E46*D50</f>
        <v>0.15</v>
      </c>
    </row>
    <row r="51" spans="1:5">
      <c r="A51" s="162"/>
      <c r="B51" s="33" t="s">
        <v>35</v>
      </c>
      <c r="C51" s="25" t="s">
        <v>5</v>
      </c>
      <c r="D51" s="29">
        <v>3.3</v>
      </c>
      <c r="E51" s="112">
        <f>E46*D51</f>
        <v>71.38</v>
      </c>
    </row>
    <row r="52" spans="1:5">
      <c r="A52" s="162"/>
      <c r="B52" s="33" t="s">
        <v>73</v>
      </c>
      <c r="C52" s="25" t="s">
        <v>34</v>
      </c>
      <c r="D52" s="37" t="s">
        <v>116</v>
      </c>
      <c r="E52" s="112">
        <f>1242+1490</f>
        <v>2732</v>
      </c>
    </row>
    <row r="53" spans="1:5">
      <c r="A53" s="162"/>
      <c r="B53" s="33" t="s">
        <v>246</v>
      </c>
      <c r="C53" s="25" t="s">
        <v>34</v>
      </c>
      <c r="D53" s="37" t="s">
        <v>116</v>
      </c>
      <c r="E53" s="112">
        <f>359+443</f>
        <v>802</v>
      </c>
    </row>
    <row r="54" spans="1:5">
      <c r="A54" s="162"/>
      <c r="B54" s="33" t="s">
        <v>69</v>
      </c>
      <c r="C54" s="25" t="s">
        <v>34</v>
      </c>
      <c r="D54" s="37" t="s">
        <v>116</v>
      </c>
      <c r="E54" s="112">
        <f>270.25+320.5</f>
        <v>590.75</v>
      </c>
    </row>
    <row r="55" spans="1:5" ht="16.5" thickBot="1">
      <c r="A55" s="163"/>
      <c r="B55" s="18" t="s">
        <v>33</v>
      </c>
      <c r="C55" s="17" t="s">
        <v>3</v>
      </c>
      <c r="D55" s="19">
        <v>0.9</v>
      </c>
      <c r="E55" s="113">
        <f>E46*D55</f>
        <v>19.47</v>
      </c>
    </row>
    <row r="56" spans="1:5" ht="27.75" thickTop="1">
      <c r="A56" s="161">
        <v>11</v>
      </c>
      <c r="B56" s="15" t="s">
        <v>234</v>
      </c>
      <c r="C56" s="16" t="s">
        <v>7</v>
      </c>
      <c r="D56" s="6"/>
      <c r="E56" s="111">
        <v>24.72</v>
      </c>
    </row>
    <row r="57" spans="1:5">
      <c r="A57" s="162"/>
      <c r="B57" s="33" t="s">
        <v>74</v>
      </c>
      <c r="C57" s="25" t="s">
        <v>7</v>
      </c>
      <c r="D57" s="34">
        <v>1.0149999999999999</v>
      </c>
      <c r="E57" s="112">
        <f>E56*D57</f>
        <v>25.09</v>
      </c>
    </row>
    <row r="58" spans="1:5">
      <c r="A58" s="162"/>
      <c r="B58" s="33" t="s">
        <v>118</v>
      </c>
      <c r="C58" s="25" t="s">
        <v>7</v>
      </c>
      <c r="D58" s="36">
        <v>8.3999999999999995E-3</v>
      </c>
      <c r="E58" s="112">
        <f>E56*D58</f>
        <v>0.21</v>
      </c>
    </row>
    <row r="59" spans="1:5">
      <c r="A59" s="162"/>
      <c r="B59" s="33" t="s">
        <v>119</v>
      </c>
      <c r="C59" s="25" t="s">
        <v>7</v>
      </c>
      <c r="D59" s="36">
        <v>2.8199999999999999E-2</v>
      </c>
      <c r="E59" s="112">
        <f>E56*D59</f>
        <v>0.7</v>
      </c>
    </row>
    <row r="60" spans="1:5">
      <c r="A60" s="162"/>
      <c r="B60" s="33" t="s">
        <v>68</v>
      </c>
      <c r="C60" s="25" t="s">
        <v>34</v>
      </c>
      <c r="D60" s="37" t="s">
        <v>116</v>
      </c>
      <c r="E60" s="112">
        <v>3360</v>
      </c>
    </row>
    <row r="61" spans="1:5" ht="16.5" thickBot="1">
      <c r="A61" s="163"/>
      <c r="B61" s="18" t="s">
        <v>33</v>
      </c>
      <c r="C61" s="17" t="s">
        <v>3</v>
      </c>
      <c r="D61" s="19">
        <v>0.39</v>
      </c>
      <c r="E61" s="113">
        <f>E56*D61</f>
        <v>9.64</v>
      </c>
    </row>
    <row r="62" spans="1:5" ht="27.75" thickTop="1">
      <c r="A62" s="161">
        <v>11</v>
      </c>
      <c r="B62" s="15" t="s">
        <v>241</v>
      </c>
      <c r="C62" s="16" t="s">
        <v>7</v>
      </c>
      <c r="D62" s="6"/>
      <c r="E62" s="111">
        <v>47</v>
      </c>
    </row>
    <row r="63" spans="1:5">
      <c r="A63" s="162"/>
      <c r="B63" s="33" t="s">
        <v>74</v>
      </c>
      <c r="C63" s="25" t="s">
        <v>7</v>
      </c>
      <c r="D63" s="34">
        <v>1.0149999999999999</v>
      </c>
      <c r="E63" s="112">
        <f>E62*D63</f>
        <v>47.71</v>
      </c>
    </row>
    <row r="64" spans="1:5">
      <c r="A64" s="162"/>
      <c r="B64" s="33" t="s">
        <v>62</v>
      </c>
      <c r="C64" s="25" t="s">
        <v>8</v>
      </c>
      <c r="D64" s="29">
        <v>1.37</v>
      </c>
      <c r="E64" s="112">
        <v>87</v>
      </c>
    </row>
    <row r="65" spans="1:5">
      <c r="A65" s="162"/>
      <c r="B65" s="33" t="s">
        <v>118</v>
      </c>
      <c r="C65" s="25" t="s">
        <v>7</v>
      </c>
      <c r="D65" s="36">
        <v>8.3999999999999995E-3</v>
      </c>
      <c r="E65" s="112">
        <f>E62*D65</f>
        <v>0.39</v>
      </c>
    </row>
    <row r="66" spans="1:5">
      <c r="A66" s="162"/>
      <c r="B66" s="33" t="s">
        <v>119</v>
      </c>
      <c r="C66" s="25" t="s">
        <v>7</v>
      </c>
      <c r="D66" s="36">
        <v>2.8199999999999999E-2</v>
      </c>
      <c r="E66" s="112">
        <f>E62*D66</f>
        <v>1.33</v>
      </c>
    </row>
    <row r="67" spans="1:5">
      <c r="A67" s="162"/>
      <c r="B67" s="33" t="s">
        <v>68</v>
      </c>
      <c r="C67" s="25" t="s">
        <v>34</v>
      </c>
      <c r="D67" s="37" t="s">
        <v>116</v>
      </c>
      <c r="E67" s="112">
        <v>6705</v>
      </c>
    </row>
    <row r="68" spans="1:5" ht="16.5" thickBot="1">
      <c r="A68" s="163"/>
      <c r="B68" s="18" t="s">
        <v>33</v>
      </c>
      <c r="C68" s="17" t="s">
        <v>3</v>
      </c>
      <c r="D68" s="19">
        <v>0.39</v>
      </c>
      <c r="E68" s="113">
        <f>E62*D68</f>
        <v>18.329999999999998</v>
      </c>
    </row>
    <row r="69" spans="1:5" ht="27.75" thickTop="1">
      <c r="A69" s="161">
        <v>14</v>
      </c>
      <c r="B69" s="35" t="s">
        <v>221</v>
      </c>
      <c r="C69" s="38" t="s">
        <v>7</v>
      </c>
      <c r="D69" s="39"/>
      <c r="E69" s="114">
        <v>5.4</v>
      </c>
    </row>
    <row r="70" spans="1:5">
      <c r="A70" s="162"/>
      <c r="B70" s="40" t="s">
        <v>74</v>
      </c>
      <c r="C70" s="41" t="s">
        <v>7</v>
      </c>
      <c r="D70" s="45">
        <v>1.0149999999999999</v>
      </c>
      <c r="E70" s="115">
        <f>E69*D70</f>
        <v>5.48</v>
      </c>
    </row>
    <row r="71" spans="1:5">
      <c r="A71" s="162"/>
      <c r="B71" s="40" t="s">
        <v>62</v>
      </c>
      <c r="C71" s="41" t="s">
        <v>8</v>
      </c>
      <c r="D71" s="45">
        <v>1.84</v>
      </c>
      <c r="E71" s="115">
        <f>E69*D71</f>
        <v>9.94</v>
      </c>
    </row>
    <row r="72" spans="1:5">
      <c r="A72" s="162"/>
      <c r="B72" s="40" t="s">
        <v>121</v>
      </c>
      <c r="C72" s="41" t="s">
        <v>7</v>
      </c>
      <c r="D72" s="44">
        <v>0.06</v>
      </c>
      <c r="E72" s="115">
        <f>E69*D72</f>
        <v>0.32</v>
      </c>
    </row>
    <row r="73" spans="1:5">
      <c r="A73" s="162"/>
      <c r="B73" s="40" t="s">
        <v>63</v>
      </c>
      <c r="C73" s="41" t="s">
        <v>5</v>
      </c>
      <c r="D73" s="42">
        <v>2.2000000000000002</v>
      </c>
      <c r="E73" s="115">
        <f>E69*D73</f>
        <v>11.88</v>
      </c>
    </row>
    <row r="74" spans="1:5">
      <c r="A74" s="162"/>
      <c r="B74" s="40" t="s">
        <v>35</v>
      </c>
      <c r="C74" s="41" t="s">
        <v>5</v>
      </c>
      <c r="D74" s="42">
        <v>1.5</v>
      </c>
      <c r="E74" s="115">
        <f>E69*D74</f>
        <v>8.1</v>
      </c>
    </row>
    <row r="75" spans="1:5">
      <c r="A75" s="162"/>
      <c r="B75" s="33" t="s">
        <v>68</v>
      </c>
      <c r="C75" s="25" t="s">
        <v>34</v>
      </c>
      <c r="D75" s="37" t="s">
        <v>116</v>
      </c>
      <c r="E75" s="112">
        <v>473</v>
      </c>
    </row>
    <row r="76" spans="1:5" ht="16.5" thickBot="1">
      <c r="A76" s="163"/>
      <c r="B76" s="46" t="s">
        <v>33</v>
      </c>
      <c r="C76" s="47" t="s">
        <v>3</v>
      </c>
      <c r="D76" s="48">
        <v>0.56000000000000005</v>
      </c>
      <c r="E76" s="116">
        <f>E69*D76</f>
        <v>3.02</v>
      </c>
    </row>
    <row r="77" spans="1:5" ht="16.5" thickTop="1">
      <c r="A77" s="161">
        <v>15</v>
      </c>
      <c r="B77" s="50" t="s">
        <v>76</v>
      </c>
      <c r="C77" s="38" t="s">
        <v>7</v>
      </c>
      <c r="D77" s="51"/>
      <c r="E77" s="117">
        <v>2.2599999999999998</v>
      </c>
    </row>
    <row r="78" spans="1:5">
      <c r="A78" s="162"/>
      <c r="B78" s="33" t="s">
        <v>106</v>
      </c>
      <c r="C78" s="52" t="s">
        <v>7</v>
      </c>
      <c r="D78" s="53">
        <v>1.05</v>
      </c>
      <c r="E78" s="118">
        <f>E77*D78</f>
        <v>2.37</v>
      </c>
    </row>
    <row r="79" spans="1:5">
      <c r="A79" s="162"/>
      <c r="B79" s="33" t="s">
        <v>55</v>
      </c>
      <c r="C79" s="52" t="s">
        <v>5</v>
      </c>
      <c r="D79" s="53">
        <v>1.96</v>
      </c>
      <c r="E79" s="118">
        <f>E77*D79</f>
        <v>4.43</v>
      </c>
    </row>
    <row r="80" spans="1:5">
      <c r="A80" s="162"/>
      <c r="B80" s="33" t="s">
        <v>57</v>
      </c>
      <c r="C80" s="52" t="s">
        <v>8</v>
      </c>
      <c r="D80" s="53">
        <v>3.38</v>
      </c>
      <c r="E80" s="119">
        <f>E77*D80</f>
        <v>7.6390000000000002</v>
      </c>
    </row>
    <row r="81" spans="1:5">
      <c r="A81" s="162"/>
      <c r="B81" s="33" t="s">
        <v>64</v>
      </c>
      <c r="C81" s="52" t="s">
        <v>5</v>
      </c>
      <c r="D81" s="53">
        <v>4.38</v>
      </c>
      <c r="E81" s="119">
        <f>E77*D81</f>
        <v>9.8989999999999991</v>
      </c>
    </row>
    <row r="82" spans="1:5">
      <c r="A82" s="162"/>
      <c r="B82" s="33" t="s">
        <v>77</v>
      </c>
      <c r="C82" s="52" t="s">
        <v>5</v>
      </c>
      <c r="D82" s="53">
        <v>7.2</v>
      </c>
      <c r="E82" s="119">
        <f>E77*D82</f>
        <v>16.271999999999998</v>
      </c>
    </row>
    <row r="83" spans="1:5" ht="16.5" thickBot="1">
      <c r="A83" s="163"/>
      <c r="B83" s="18" t="s">
        <v>58</v>
      </c>
      <c r="C83" s="54" t="s">
        <v>3</v>
      </c>
      <c r="D83" s="55">
        <v>3.44</v>
      </c>
      <c r="E83" s="120">
        <f>E77*D83</f>
        <v>7.774</v>
      </c>
    </row>
    <row r="84" spans="1:5" ht="27.75" thickTop="1">
      <c r="A84" s="161">
        <v>16</v>
      </c>
      <c r="B84" s="50" t="s">
        <v>53</v>
      </c>
      <c r="C84" s="38" t="s">
        <v>32</v>
      </c>
      <c r="D84" s="51"/>
      <c r="E84" s="121">
        <v>3.15</v>
      </c>
    </row>
    <row r="85" spans="1:5">
      <c r="A85" s="162"/>
      <c r="B85" s="33" t="s">
        <v>106</v>
      </c>
      <c r="C85" s="52" t="s">
        <v>7</v>
      </c>
      <c r="D85" s="58" t="s">
        <v>116</v>
      </c>
      <c r="E85" s="125">
        <v>12.7</v>
      </c>
    </row>
    <row r="86" spans="1:5">
      <c r="A86" s="162"/>
      <c r="B86" s="33" t="s">
        <v>55</v>
      </c>
      <c r="C86" s="52" t="s">
        <v>5</v>
      </c>
      <c r="D86" s="53">
        <v>17.5</v>
      </c>
      <c r="E86" s="125">
        <f>E84*D86</f>
        <v>55.13</v>
      </c>
    </row>
    <row r="87" spans="1:5">
      <c r="A87" s="162"/>
      <c r="B87" s="33" t="s">
        <v>56</v>
      </c>
      <c r="C87" s="52" t="s">
        <v>5</v>
      </c>
      <c r="D87" s="53">
        <v>110</v>
      </c>
      <c r="E87" s="125">
        <f>E84*D87</f>
        <v>346.5</v>
      </c>
    </row>
    <row r="88" spans="1:5">
      <c r="A88" s="162"/>
      <c r="B88" s="33" t="s">
        <v>57</v>
      </c>
      <c r="C88" s="52" t="s">
        <v>8</v>
      </c>
      <c r="D88" s="53">
        <v>52.5</v>
      </c>
      <c r="E88" s="125">
        <f>E84*D88</f>
        <v>165.38</v>
      </c>
    </row>
    <row r="89" spans="1:5">
      <c r="A89" s="162"/>
      <c r="B89" s="33" t="s">
        <v>117</v>
      </c>
      <c r="C89" s="52" t="s">
        <v>5</v>
      </c>
      <c r="D89" s="53">
        <v>26</v>
      </c>
      <c r="E89" s="125">
        <f>E84*D89</f>
        <v>81.900000000000006</v>
      </c>
    </row>
    <row r="90" spans="1:5" ht="16.5" thickBot="1">
      <c r="A90" s="163"/>
      <c r="B90" s="18" t="s">
        <v>58</v>
      </c>
      <c r="C90" s="54" t="s">
        <v>3</v>
      </c>
      <c r="D90" s="55">
        <v>7.94</v>
      </c>
      <c r="E90" s="122">
        <f>E84*D90</f>
        <v>25.010999999999999</v>
      </c>
    </row>
    <row r="91" spans="1:5" ht="16.5" thickTop="1">
      <c r="A91" s="161">
        <v>17</v>
      </c>
      <c r="B91" s="59" t="s">
        <v>105</v>
      </c>
      <c r="C91" s="60" t="s">
        <v>32</v>
      </c>
      <c r="D91" s="61"/>
      <c r="E91" s="123">
        <v>3.15</v>
      </c>
    </row>
    <row r="92" spans="1:5">
      <c r="A92" s="162"/>
      <c r="B92" s="33" t="s">
        <v>65</v>
      </c>
      <c r="C92" s="52" t="s">
        <v>5</v>
      </c>
      <c r="D92" s="53">
        <v>23.1</v>
      </c>
      <c r="E92" s="124">
        <f>E91*D92</f>
        <v>72.765000000000001</v>
      </c>
    </row>
    <row r="93" spans="1:5">
      <c r="A93" s="162"/>
      <c r="B93" s="33" t="s">
        <v>66</v>
      </c>
      <c r="C93" s="52" t="s">
        <v>5</v>
      </c>
      <c r="D93" s="53">
        <v>5.8</v>
      </c>
      <c r="E93" s="124">
        <f>E91*D93</f>
        <v>18.27</v>
      </c>
    </row>
    <row r="94" spans="1:5">
      <c r="A94" s="162"/>
      <c r="B94" s="33" t="s">
        <v>67</v>
      </c>
      <c r="C94" s="52" t="s">
        <v>5</v>
      </c>
      <c r="D94" s="53">
        <v>3.5</v>
      </c>
      <c r="E94" s="125">
        <f>E91*D94</f>
        <v>11.03</v>
      </c>
    </row>
    <row r="95" spans="1:5" ht="16.5" thickBot="1">
      <c r="A95" s="163"/>
      <c r="B95" s="18" t="s">
        <v>58</v>
      </c>
      <c r="C95" s="54" t="s">
        <v>3</v>
      </c>
      <c r="D95" s="55">
        <v>0.04</v>
      </c>
      <c r="E95" s="122">
        <f>E91*D95</f>
        <v>0.126</v>
      </c>
    </row>
    <row r="96" spans="1:5" ht="26.25" customHeight="1" thickTop="1">
      <c r="A96" s="161">
        <v>18</v>
      </c>
      <c r="B96" s="50" t="s">
        <v>223</v>
      </c>
      <c r="C96" s="38" t="s">
        <v>150</v>
      </c>
      <c r="D96" s="51"/>
      <c r="E96" s="121">
        <v>3.15</v>
      </c>
    </row>
    <row r="97" spans="1:5">
      <c r="A97" s="162"/>
      <c r="B97" s="63" t="s">
        <v>224</v>
      </c>
      <c r="C97" s="52" t="s">
        <v>60</v>
      </c>
      <c r="D97" s="57">
        <v>130</v>
      </c>
      <c r="E97" s="125">
        <v>315</v>
      </c>
    </row>
    <row r="98" spans="1:5" ht="16.5" customHeight="1">
      <c r="A98" s="162"/>
      <c r="B98" s="63" t="s">
        <v>225</v>
      </c>
      <c r="C98" s="41" t="s">
        <v>8</v>
      </c>
      <c r="D98" s="58" t="s">
        <v>116</v>
      </c>
      <c r="E98" s="125">
        <v>44</v>
      </c>
    </row>
    <row r="99" spans="1:5">
      <c r="A99" s="162"/>
      <c r="B99" s="63" t="s">
        <v>71</v>
      </c>
      <c r="C99" s="52" t="s">
        <v>6</v>
      </c>
      <c r="D99" s="57">
        <v>600</v>
      </c>
      <c r="E99" s="125">
        <f>E96*D99</f>
        <v>1890</v>
      </c>
    </row>
    <row r="100" spans="1:5" ht="16.5" thickBot="1">
      <c r="A100" s="163"/>
      <c r="B100" s="64" t="s">
        <v>58</v>
      </c>
      <c r="C100" s="54" t="s">
        <v>3</v>
      </c>
      <c r="D100" s="65">
        <v>7.8</v>
      </c>
      <c r="E100" s="127">
        <f>E96*D100</f>
        <v>24.57</v>
      </c>
    </row>
    <row r="101" spans="1:5" ht="41.25" thickTop="1">
      <c r="A101" s="161">
        <v>19</v>
      </c>
      <c r="B101" s="50" t="s">
        <v>164</v>
      </c>
      <c r="C101" s="16" t="s">
        <v>123</v>
      </c>
      <c r="D101" s="6"/>
      <c r="E101" s="109">
        <v>0.22</v>
      </c>
    </row>
    <row r="102" spans="1:5">
      <c r="A102" s="162"/>
      <c r="B102" s="33" t="s">
        <v>61</v>
      </c>
      <c r="C102" s="25" t="s">
        <v>7</v>
      </c>
      <c r="D102" s="29">
        <v>567</v>
      </c>
      <c r="E102" s="112">
        <f>E101*D102</f>
        <v>124.74</v>
      </c>
    </row>
    <row r="103" spans="1:5">
      <c r="A103" s="162"/>
      <c r="B103" s="33" t="s">
        <v>122</v>
      </c>
      <c r="C103" s="25" t="s">
        <v>7</v>
      </c>
      <c r="D103" s="29">
        <v>30</v>
      </c>
      <c r="E103" s="112">
        <f>E101*D103</f>
        <v>6.6</v>
      </c>
    </row>
    <row r="104" spans="1:5" ht="16.5" thickBot="1">
      <c r="A104" s="163"/>
      <c r="B104" s="18" t="s">
        <v>72</v>
      </c>
      <c r="C104" s="17" t="s">
        <v>70</v>
      </c>
      <c r="D104" s="19">
        <v>1.45</v>
      </c>
      <c r="E104" s="113">
        <f>E102*D104</f>
        <v>180.87</v>
      </c>
    </row>
    <row r="105" spans="1:5" ht="41.25" thickTop="1">
      <c r="A105" s="161">
        <v>21</v>
      </c>
      <c r="B105" s="15" t="s">
        <v>242</v>
      </c>
      <c r="C105" s="38" t="s">
        <v>7</v>
      </c>
      <c r="D105" s="51"/>
      <c r="E105" s="121">
        <v>65</v>
      </c>
    </row>
    <row r="106" spans="1:5">
      <c r="A106" s="162"/>
      <c r="B106" s="33" t="s">
        <v>31</v>
      </c>
      <c r="C106" s="52" t="s">
        <v>7</v>
      </c>
      <c r="D106" s="57">
        <v>0.11</v>
      </c>
      <c r="E106" s="125">
        <v>7.15</v>
      </c>
    </row>
    <row r="107" spans="1:5">
      <c r="A107" s="162"/>
      <c r="B107" s="33" t="s">
        <v>226</v>
      </c>
      <c r="C107" s="52" t="s">
        <v>20</v>
      </c>
      <c r="D107" s="57">
        <v>62.5</v>
      </c>
      <c r="E107" s="125">
        <f>E105*D107</f>
        <v>4062.5</v>
      </c>
    </row>
    <row r="108" spans="1:5" ht="16.5" thickBot="1">
      <c r="A108" s="163"/>
      <c r="B108" s="18" t="s">
        <v>33</v>
      </c>
      <c r="C108" s="54" t="s">
        <v>3</v>
      </c>
      <c r="D108" s="66">
        <v>0.16</v>
      </c>
      <c r="E108" s="127">
        <f>E105*D108</f>
        <v>10.4</v>
      </c>
    </row>
    <row r="109" spans="1:5" ht="27.75" thickTop="1">
      <c r="A109" s="161">
        <v>22</v>
      </c>
      <c r="B109" s="15" t="s">
        <v>235</v>
      </c>
      <c r="C109" s="38" t="s">
        <v>7</v>
      </c>
      <c r="D109" s="51"/>
      <c r="E109" s="121">
        <v>49</v>
      </c>
    </row>
    <row r="110" spans="1:5">
      <c r="A110" s="162"/>
      <c r="B110" s="33" t="s">
        <v>31</v>
      </c>
      <c r="C110" s="52" t="s">
        <v>7</v>
      </c>
      <c r="D110" s="57">
        <v>0.11</v>
      </c>
      <c r="E110" s="125">
        <f>E109*D110</f>
        <v>5.39</v>
      </c>
    </row>
    <row r="111" spans="1:5">
      <c r="A111" s="162"/>
      <c r="B111" s="33" t="s">
        <v>227</v>
      </c>
      <c r="C111" s="52" t="s">
        <v>20</v>
      </c>
      <c r="D111" s="57">
        <v>62.5</v>
      </c>
      <c r="E111" s="125">
        <f>E109*D111</f>
        <v>3062.5</v>
      </c>
    </row>
    <row r="112" spans="1:5" ht="16.5" thickBot="1">
      <c r="A112" s="163"/>
      <c r="B112" s="18" t="s">
        <v>33</v>
      </c>
      <c r="C112" s="54" t="s">
        <v>3</v>
      </c>
      <c r="D112" s="66">
        <v>0.16</v>
      </c>
      <c r="E112" s="127">
        <f>E109*D112</f>
        <v>7.84</v>
      </c>
    </row>
    <row r="113" spans="1:5" ht="27.75" thickTop="1">
      <c r="A113" s="161">
        <v>24</v>
      </c>
      <c r="B113" s="35" t="s">
        <v>128</v>
      </c>
      <c r="C113" s="38" t="s">
        <v>150</v>
      </c>
      <c r="D113" s="51"/>
      <c r="E113" s="126">
        <v>0.56000000000000005</v>
      </c>
    </row>
    <row r="114" spans="1:5" ht="16.5" thickBot="1">
      <c r="A114" s="163"/>
      <c r="B114" s="18" t="s">
        <v>129</v>
      </c>
      <c r="C114" s="54" t="s">
        <v>8</v>
      </c>
      <c r="D114" s="67">
        <v>100</v>
      </c>
      <c r="E114" s="127">
        <f>E113*D114</f>
        <v>56</v>
      </c>
    </row>
    <row r="115" spans="1:5" ht="16.5" thickTop="1">
      <c r="A115" s="161">
        <v>25</v>
      </c>
      <c r="B115" s="35" t="s">
        <v>84</v>
      </c>
      <c r="C115" s="38" t="s">
        <v>8</v>
      </c>
      <c r="D115" s="39"/>
      <c r="E115" s="114">
        <v>2.76</v>
      </c>
    </row>
    <row r="116" spans="1:5">
      <c r="A116" s="162"/>
      <c r="B116" s="40" t="s">
        <v>85</v>
      </c>
      <c r="C116" s="41" t="s">
        <v>8</v>
      </c>
      <c r="D116" s="44">
        <v>1</v>
      </c>
      <c r="E116" s="115">
        <f>E115*D116</f>
        <v>2.76</v>
      </c>
    </row>
    <row r="117" spans="1:5" ht="16.5" thickBot="1">
      <c r="A117" s="163"/>
      <c r="B117" s="46" t="s">
        <v>82</v>
      </c>
      <c r="C117" s="47" t="s">
        <v>3</v>
      </c>
      <c r="D117" s="48">
        <v>5.3999999999999999E-2</v>
      </c>
      <c r="E117" s="116">
        <f>E115*D117</f>
        <v>0.15</v>
      </c>
    </row>
    <row r="118" spans="1:5" ht="16.5" thickTop="1">
      <c r="A118" s="161">
        <v>26</v>
      </c>
      <c r="B118" s="35" t="s">
        <v>124</v>
      </c>
      <c r="C118" s="60" t="s">
        <v>8</v>
      </c>
      <c r="D118" s="56"/>
      <c r="E118" s="121">
        <v>11.22</v>
      </c>
    </row>
    <row r="119" spans="1:5">
      <c r="A119" s="162"/>
      <c r="B119" s="33" t="s">
        <v>125</v>
      </c>
      <c r="C119" s="52" t="s">
        <v>8</v>
      </c>
      <c r="D119" s="62">
        <v>1</v>
      </c>
      <c r="E119" s="125">
        <f>E118*D119</f>
        <v>11.22</v>
      </c>
    </row>
    <row r="120" spans="1:5" ht="16.5" thickBot="1">
      <c r="A120" s="163"/>
      <c r="B120" s="18" t="s">
        <v>33</v>
      </c>
      <c r="C120" s="54" t="s">
        <v>3</v>
      </c>
      <c r="D120" s="68">
        <v>0.27600000000000002</v>
      </c>
      <c r="E120" s="127">
        <f>E118*D120</f>
        <v>3.1</v>
      </c>
    </row>
    <row r="121" spans="1:5" ht="27.75" thickTop="1">
      <c r="A121" s="161">
        <v>27</v>
      </c>
      <c r="B121" s="15" t="s">
        <v>126</v>
      </c>
      <c r="C121" s="38" t="s">
        <v>8</v>
      </c>
      <c r="D121" s="56"/>
      <c r="E121" s="121">
        <v>14.72</v>
      </c>
    </row>
    <row r="122" spans="1:5">
      <c r="A122" s="162"/>
      <c r="B122" s="33" t="s">
        <v>127</v>
      </c>
      <c r="C122" s="52" t="s">
        <v>8</v>
      </c>
      <c r="D122" s="62">
        <v>1</v>
      </c>
      <c r="E122" s="125">
        <f>E121*D122</f>
        <v>14.72</v>
      </c>
    </row>
    <row r="123" spans="1:5" ht="16.5" thickBot="1">
      <c r="A123" s="163"/>
      <c r="B123" s="18" t="s">
        <v>33</v>
      </c>
      <c r="C123" s="54" t="s">
        <v>3</v>
      </c>
      <c r="D123" s="68">
        <v>0.15</v>
      </c>
      <c r="E123" s="127">
        <f>E121*D123</f>
        <v>2.21</v>
      </c>
    </row>
    <row r="124" spans="1:5" ht="16.5" thickTop="1">
      <c r="A124" s="161">
        <v>28</v>
      </c>
      <c r="B124" s="50" t="s">
        <v>130</v>
      </c>
      <c r="C124" s="38" t="s">
        <v>150</v>
      </c>
      <c r="D124" s="61"/>
      <c r="E124" s="121">
        <v>2.2400000000000002</v>
      </c>
    </row>
    <row r="125" spans="1:5">
      <c r="A125" s="162"/>
      <c r="B125" s="63" t="s">
        <v>131</v>
      </c>
      <c r="C125" s="52" t="s">
        <v>7</v>
      </c>
      <c r="D125" s="53">
        <v>0.76</v>
      </c>
      <c r="E125" s="136">
        <f>E124*D125</f>
        <v>1.7023999999999999</v>
      </c>
    </row>
    <row r="126" spans="1:5">
      <c r="A126" s="162"/>
      <c r="B126" s="63" t="s">
        <v>120</v>
      </c>
      <c r="C126" s="52" t="s">
        <v>7</v>
      </c>
      <c r="D126" s="53">
        <v>1.0900000000000001</v>
      </c>
      <c r="E126" s="136">
        <f>E124*D126</f>
        <v>2.4416000000000002</v>
      </c>
    </row>
    <row r="127" spans="1:5" ht="16.5" thickBot="1">
      <c r="A127" s="163"/>
      <c r="B127" s="64" t="s">
        <v>58</v>
      </c>
      <c r="C127" s="54" t="s">
        <v>3</v>
      </c>
      <c r="D127" s="55">
        <v>5</v>
      </c>
      <c r="E127" s="127">
        <f>E124*D127</f>
        <v>11.2</v>
      </c>
    </row>
    <row r="128" spans="1:5" ht="27.75" thickTop="1">
      <c r="A128" s="161">
        <v>29</v>
      </c>
      <c r="B128" s="15" t="s">
        <v>132</v>
      </c>
      <c r="C128" s="38" t="s">
        <v>13</v>
      </c>
      <c r="D128" s="61"/>
      <c r="E128" s="121">
        <v>5.44</v>
      </c>
    </row>
    <row r="129" spans="1:5" ht="16.5" thickBot="1">
      <c r="A129" s="163"/>
      <c r="B129" s="18" t="s">
        <v>36</v>
      </c>
      <c r="C129" s="54" t="s">
        <v>7</v>
      </c>
      <c r="D129" s="66">
        <v>2.68</v>
      </c>
      <c r="E129" s="122">
        <f>E128*D129</f>
        <v>14.5792</v>
      </c>
    </row>
    <row r="130" spans="1:5" ht="16.5" thickTop="1">
      <c r="A130" s="161">
        <v>30</v>
      </c>
      <c r="B130" s="35" t="s">
        <v>137</v>
      </c>
      <c r="C130" s="38" t="s">
        <v>13</v>
      </c>
      <c r="D130" s="61"/>
      <c r="E130" s="126">
        <v>0.249</v>
      </c>
    </row>
    <row r="131" spans="1:5" s="5" customFormat="1" hidden="1">
      <c r="A131" s="162"/>
      <c r="B131" s="33" t="s">
        <v>133</v>
      </c>
      <c r="C131" s="52" t="s">
        <v>7</v>
      </c>
      <c r="D131" s="57">
        <v>8</v>
      </c>
      <c r="E131" s="125">
        <f>E130*D131</f>
        <v>1.99</v>
      </c>
    </row>
    <row r="132" spans="1:5" s="5" customFormat="1" hidden="1">
      <c r="A132" s="162"/>
      <c r="B132" s="33" t="s">
        <v>134</v>
      </c>
      <c r="C132" s="52" t="s">
        <v>7</v>
      </c>
      <c r="D132" s="57">
        <v>2.9</v>
      </c>
      <c r="E132" s="125">
        <f>E130*D132</f>
        <v>0.72</v>
      </c>
    </row>
    <row r="133" spans="1:5" s="5" customFormat="1" ht="16.5" hidden="1" thickBot="1">
      <c r="A133" s="163"/>
      <c r="B133" s="18" t="s">
        <v>58</v>
      </c>
      <c r="C133" s="54" t="s">
        <v>7</v>
      </c>
      <c r="D133" s="66">
        <v>6</v>
      </c>
      <c r="E133" s="122">
        <f>E130*D133</f>
        <v>1.494</v>
      </c>
    </row>
    <row r="134" spans="1:5" s="5" customFormat="1" ht="27.75" hidden="1" thickTop="1">
      <c r="A134" s="161">
        <v>31</v>
      </c>
      <c r="B134" s="50" t="s">
        <v>136</v>
      </c>
      <c r="C134" s="38" t="s">
        <v>150</v>
      </c>
      <c r="D134" s="51"/>
      <c r="E134" s="126">
        <v>0.32</v>
      </c>
    </row>
    <row r="135" spans="1:5" s="5" customFormat="1" hidden="1">
      <c r="A135" s="162"/>
      <c r="B135" s="63" t="s">
        <v>54</v>
      </c>
      <c r="C135" s="52" t="s">
        <v>4</v>
      </c>
      <c r="D135" s="53">
        <v>380</v>
      </c>
      <c r="E135" s="125">
        <f>E134*D135</f>
        <v>121.6</v>
      </c>
    </row>
    <row r="136" spans="1:5" s="5" customFormat="1" hidden="1">
      <c r="A136" s="162"/>
      <c r="B136" s="63" t="s">
        <v>59</v>
      </c>
      <c r="C136" s="52" t="s">
        <v>3</v>
      </c>
      <c r="D136" s="53">
        <v>7.6</v>
      </c>
      <c r="E136" s="125">
        <f>E134*D136</f>
        <v>2.4300000000000002</v>
      </c>
    </row>
    <row r="137" spans="1:5" ht="16.5" thickBot="1">
      <c r="A137" s="163"/>
      <c r="B137" s="64" t="s">
        <v>31</v>
      </c>
      <c r="C137" s="54" t="s">
        <v>7</v>
      </c>
      <c r="D137" s="55">
        <v>4.4000000000000004</v>
      </c>
      <c r="E137" s="127">
        <f>E134*D137</f>
        <v>1.41</v>
      </c>
    </row>
    <row r="138" spans="1:5" ht="27.75" thickTop="1">
      <c r="A138" s="161">
        <v>32</v>
      </c>
      <c r="B138" s="15" t="s">
        <v>135</v>
      </c>
      <c r="C138" s="38" t="s">
        <v>13</v>
      </c>
      <c r="D138" s="61"/>
      <c r="E138" s="121">
        <v>4.7699999999999996</v>
      </c>
    </row>
    <row r="139" spans="1:5">
      <c r="A139" s="162"/>
      <c r="B139" s="33" t="s">
        <v>36</v>
      </c>
      <c r="C139" s="52" t="s">
        <v>7</v>
      </c>
      <c r="D139" s="57">
        <v>2.12</v>
      </c>
      <c r="E139" s="125">
        <f>E138*D139</f>
        <v>10.11</v>
      </c>
    </row>
    <row r="140" spans="1:5">
      <c r="A140" s="162"/>
      <c r="B140" s="33" t="s">
        <v>133</v>
      </c>
      <c r="C140" s="52" t="s">
        <v>7</v>
      </c>
      <c r="D140" s="57">
        <v>0.26</v>
      </c>
      <c r="E140" s="125">
        <f>E138*D140</f>
        <v>1.24</v>
      </c>
    </row>
    <row r="141" spans="1:5" ht="16.5" thickBot="1">
      <c r="A141" s="163"/>
      <c r="B141" s="18" t="s">
        <v>58</v>
      </c>
      <c r="C141" s="54" t="s">
        <v>7</v>
      </c>
      <c r="D141" s="66">
        <v>0.3</v>
      </c>
      <c r="E141" s="128">
        <f>E138*D141</f>
        <v>1.431</v>
      </c>
    </row>
    <row r="142" spans="1:5" ht="27.75" thickTop="1">
      <c r="A142" s="161">
        <v>33</v>
      </c>
      <c r="B142" s="15" t="s">
        <v>165</v>
      </c>
      <c r="C142" s="38" t="s">
        <v>32</v>
      </c>
      <c r="D142" s="61"/>
      <c r="E142" s="126">
        <v>9.8000000000000004E-2</v>
      </c>
    </row>
    <row r="143" spans="1:5">
      <c r="A143" s="162"/>
      <c r="B143" s="33" t="s">
        <v>78</v>
      </c>
      <c r="C143" s="52" t="s">
        <v>8</v>
      </c>
      <c r="D143" s="62">
        <v>101</v>
      </c>
      <c r="E143" s="125">
        <f>E142*D143</f>
        <v>9.9</v>
      </c>
    </row>
    <row r="144" spans="1:5" ht="16.5" thickBot="1">
      <c r="A144" s="163"/>
      <c r="B144" s="18" t="s">
        <v>21</v>
      </c>
      <c r="C144" s="54" t="s">
        <v>3</v>
      </c>
      <c r="D144" s="67">
        <v>0.37</v>
      </c>
      <c r="E144" s="128">
        <f>E142*D144</f>
        <v>3.5999999999999997E-2</v>
      </c>
    </row>
    <row r="145" spans="1:5" ht="27.75" thickTop="1">
      <c r="A145" s="161">
        <v>34</v>
      </c>
      <c r="B145" s="35" t="s">
        <v>245</v>
      </c>
      <c r="C145" s="69" t="s">
        <v>13</v>
      </c>
      <c r="D145" s="70"/>
      <c r="E145" s="129">
        <v>0.156</v>
      </c>
    </row>
    <row r="146" spans="1:5">
      <c r="A146" s="162"/>
      <c r="B146" s="40" t="s">
        <v>103</v>
      </c>
      <c r="C146" s="71" t="s">
        <v>8</v>
      </c>
      <c r="D146" s="72">
        <v>105</v>
      </c>
      <c r="E146" s="130">
        <f>E145*D146</f>
        <v>16.38</v>
      </c>
    </row>
    <row r="147" spans="1:5" ht="16.5" thickBot="1">
      <c r="A147" s="163"/>
      <c r="B147" s="46" t="s">
        <v>21</v>
      </c>
      <c r="C147" s="73" t="s">
        <v>3</v>
      </c>
      <c r="D147" s="74">
        <v>6.4</v>
      </c>
      <c r="E147" s="131">
        <f>E145*D147</f>
        <v>1</v>
      </c>
    </row>
    <row r="148" spans="1:5" ht="41.25" thickTop="1">
      <c r="A148" s="161">
        <v>35</v>
      </c>
      <c r="B148" s="35" t="s">
        <v>166</v>
      </c>
      <c r="C148" s="69" t="s">
        <v>13</v>
      </c>
      <c r="D148" s="70"/>
      <c r="E148" s="129">
        <v>0.65</v>
      </c>
    </row>
    <row r="149" spans="1:5">
      <c r="A149" s="162"/>
      <c r="B149" s="40" t="s">
        <v>106</v>
      </c>
      <c r="C149" s="71" t="s">
        <v>7</v>
      </c>
      <c r="D149" s="75">
        <v>1.05</v>
      </c>
      <c r="E149" s="130">
        <f>E148*D149</f>
        <v>0.68</v>
      </c>
    </row>
    <row r="150" spans="1:5">
      <c r="A150" s="162"/>
      <c r="B150" s="40" t="s">
        <v>138</v>
      </c>
      <c r="C150" s="71" t="s">
        <v>5</v>
      </c>
      <c r="D150" s="72">
        <v>52.1</v>
      </c>
      <c r="E150" s="130">
        <f>E148*D151</f>
        <v>68.25</v>
      </c>
    </row>
    <row r="151" spans="1:5">
      <c r="A151" s="162"/>
      <c r="B151" s="40" t="s">
        <v>139</v>
      </c>
      <c r="C151" s="71" t="s">
        <v>8</v>
      </c>
      <c r="D151" s="72">
        <v>105</v>
      </c>
      <c r="E151" s="130">
        <f>E148*D151</f>
        <v>68.25</v>
      </c>
    </row>
    <row r="152" spans="1:5" ht="16.5" thickBot="1">
      <c r="A152" s="163"/>
      <c r="B152" s="46" t="s">
        <v>140</v>
      </c>
      <c r="C152" s="73" t="s">
        <v>34</v>
      </c>
      <c r="D152" s="76" t="s">
        <v>116</v>
      </c>
      <c r="E152" s="131">
        <v>151</v>
      </c>
    </row>
    <row r="153" spans="1:5" ht="16.5" thickTop="1">
      <c r="A153" s="161">
        <v>36</v>
      </c>
      <c r="B153" s="35" t="s">
        <v>143</v>
      </c>
      <c r="C153" s="69" t="s">
        <v>32</v>
      </c>
      <c r="D153" s="70"/>
      <c r="E153" s="129">
        <v>1.56</v>
      </c>
    </row>
    <row r="154" spans="1:5">
      <c r="A154" s="162"/>
      <c r="B154" s="40" t="s">
        <v>141</v>
      </c>
      <c r="C154" s="71" t="s">
        <v>8</v>
      </c>
      <c r="D154" s="72">
        <v>102</v>
      </c>
      <c r="E154" s="130">
        <f>E153*D154</f>
        <v>159.12</v>
      </c>
    </row>
    <row r="155" spans="1:5" ht="22.5" customHeight="1">
      <c r="A155" s="162"/>
      <c r="B155" s="40" t="s">
        <v>142</v>
      </c>
      <c r="C155" s="71" t="s">
        <v>34</v>
      </c>
      <c r="D155" s="72">
        <v>107</v>
      </c>
      <c r="E155" s="130">
        <f>E153*D155</f>
        <v>166.92</v>
      </c>
    </row>
    <row r="156" spans="1:5" ht="16.5" thickBot="1">
      <c r="A156" s="163"/>
      <c r="B156" s="46" t="s">
        <v>21</v>
      </c>
      <c r="C156" s="73" t="s">
        <v>3</v>
      </c>
      <c r="D156" s="74">
        <v>18.2</v>
      </c>
      <c r="E156" s="131">
        <f>E153*D156</f>
        <v>28.39</v>
      </c>
    </row>
    <row r="157" spans="1:5" ht="42" customHeight="1" thickTop="1">
      <c r="A157" s="161">
        <v>37</v>
      </c>
      <c r="B157" s="35" t="s">
        <v>144</v>
      </c>
      <c r="C157" s="38" t="s">
        <v>32</v>
      </c>
      <c r="D157" s="39"/>
      <c r="E157" s="132">
        <v>0.48</v>
      </c>
    </row>
    <row r="158" spans="1:5">
      <c r="A158" s="162"/>
      <c r="B158" s="40" t="s">
        <v>43</v>
      </c>
      <c r="C158" s="41" t="s">
        <v>8</v>
      </c>
      <c r="D158" s="42">
        <v>101</v>
      </c>
      <c r="E158" s="133">
        <f>E157*D158</f>
        <v>48.48</v>
      </c>
    </row>
    <row r="159" spans="1:5" ht="29.25" customHeight="1">
      <c r="A159" s="162"/>
      <c r="B159" s="40" t="s">
        <v>36</v>
      </c>
      <c r="C159" s="41" t="s">
        <v>7</v>
      </c>
      <c r="D159" s="42">
        <v>2.7</v>
      </c>
      <c r="E159" s="115">
        <f>E157*D159</f>
        <v>1.3</v>
      </c>
    </row>
    <row r="160" spans="1:5" ht="16.5" thickBot="1">
      <c r="A160" s="163"/>
      <c r="B160" s="46" t="s">
        <v>21</v>
      </c>
      <c r="C160" s="47" t="s">
        <v>3</v>
      </c>
      <c r="D160" s="49">
        <v>4.3</v>
      </c>
      <c r="E160" s="116">
        <f>E157*D160</f>
        <v>2.06</v>
      </c>
    </row>
    <row r="161" spans="1:5" ht="16.5" thickTop="1">
      <c r="A161" s="161">
        <v>38</v>
      </c>
      <c r="B161" s="35" t="s">
        <v>145</v>
      </c>
      <c r="C161" s="38" t="s">
        <v>32</v>
      </c>
      <c r="D161" s="39"/>
      <c r="E161" s="132">
        <v>0.38</v>
      </c>
    </row>
    <row r="162" spans="1:5">
      <c r="A162" s="162"/>
      <c r="B162" s="40" t="s">
        <v>146</v>
      </c>
      <c r="C162" s="41" t="s">
        <v>8</v>
      </c>
      <c r="D162" s="42">
        <v>101</v>
      </c>
      <c r="E162" s="133">
        <f>E161*D162</f>
        <v>38.380000000000003</v>
      </c>
    </row>
    <row r="163" spans="1:5">
      <c r="A163" s="162"/>
      <c r="B163" s="40" t="s">
        <v>36</v>
      </c>
      <c r="C163" s="41" t="s">
        <v>7</v>
      </c>
      <c r="D163" s="42">
        <v>1.06</v>
      </c>
      <c r="E163" s="115">
        <f>E161*D163</f>
        <v>0.4</v>
      </c>
    </row>
    <row r="164" spans="1:5" ht="16.5" thickBot="1">
      <c r="A164" s="163"/>
      <c r="B164" s="46" t="s">
        <v>21</v>
      </c>
      <c r="C164" s="47" t="s">
        <v>3</v>
      </c>
      <c r="D164" s="49">
        <v>0.23</v>
      </c>
      <c r="E164" s="116">
        <f>E161*D164</f>
        <v>0.09</v>
      </c>
    </row>
    <row r="165" spans="1:5" ht="41.25" thickTop="1">
      <c r="A165" s="161">
        <v>39</v>
      </c>
      <c r="B165" s="35" t="s">
        <v>228</v>
      </c>
      <c r="C165" s="69" t="s">
        <v>32</v>
      </c>
      <c r="D165" s="70"/>
      <c r="E165" s="134">
        <v>0.45</v>
      </c>
    </row>
    <row r="166" spans="1:5">
      <c r="A166" s="162"/>
      <c r="B166" s="40" t="s">
        <v>83</v>
      </c>
      <c r="C166" s="71" t="s">
        <v>44</v>
      </c>
      <c r="D166" s="75">
        <v>100</v>
      </c>
      <c r="E166" s="130">
        <f>D166*E165</f>
        <v>45</v>
      </c>
    </row>
    <row r="167" spans="1:5">
      <c r="A167" s="162"/>
      <c r="B167" s="40" t="s">
        <v>31</v>
      </c>
      <c r="C167" s="71" t="s">
        <v>81</v>
      </c>
      <c r="D167" s="75">
        <v>1.5</v>
      </c>
      <c r="E167" s="130">
        <f>E165*D167</f>
        <v>0.68</v>
      </c>
    </row>
    <row r="168" spans="1:5" ht="16.5" thickBot="1">
      <c r="A168" s="163"/>
      <c r="B168" s="46" t="s">
        <v>21</v>
      </c>
      <c r="C168" s="73" t="s">
        <v>3</v>
      </c>
      <c r="D168" s="76">
        <v>0.7</v>
      </c>
      <c r="E168" s="131">
        <f>E165*D168</f>
        <v>0.32</v>
      </c>
    </row>
    <row r="169" spans="1:5" ht="27.75" thickTop="1">
      <c r="A169" s="161">
        <v>40</v>
      </c>
      <c r="B169" s="35" t="s">
        <v>147</v>
      </c>
      <c r="C169" s="69" t="s">
        <v>52</v>
      </c>
      <c r="D169" s="70"/>
      <c r="E169" s="134">
        <v>4.09</v>
      </c>
    </row>
    <row r="170" spans="1:5">
      <c r="A170" s="162"/>
      <c r="B170" s="40" t="s">
        <v>79</v>
      </c>
      <c r="C170" s="71" t="s">
        <v>5</v>
      </c>
      <c r="D170" s="75">
        <v>63</v>
      </c>
      <c r="E170" s="130">
        <f>E169*D170</f>
        <v>257.67</v>
      </c>
    </row>
    <row r="171" spans="1:5">
      <c r="A171" s="162"/>
      <c r="B171" s="40" t="s">
        <v>80</v>
      </c>
      <c r="C171" s="71" t="s">
        <v>5</v>
      </c>
      <c r="D171" s="75">
        <v>79</v>
      </c>
      <c r="E171" s="130">
        <f>E169*D171</f>
        <v>323.11</v>
      </c>
    </row>
    <row r="172" spans="1:5" ht="16.5" thickBot="1">
      <c r="A172" s="163"/>
      <c r="B172" s="46" t="s">
        <v>21</v>
      </c>
      <c r="C172" s="73" t="s">
        <v>3</v>
      </c>
      <c r="D172" s="76">
        <v>1.6</v>
      </c>
      <c r="E172" s="131">
        <f>E169*D172</f>
        <v>6.54</v>
      </c>
    </row>
    <row r="173" spans="1:5" ht="27.75" thickTop="1">
      <c r="A173" s="161">
        <v>41</v>
      </c>
      <c r="B173" s="35" t="s">
        <v>148</v>
      </c>
      <c r="C173" s="69" t="s">
        <v>52</v>
      </c>
      <c r="D173" s="70"/>
      <c r="E173" s="129">
        <f>E145+(3.8+3.8+10.6)/100</f>
        <v>0.33800000000000002</v>
      </c>
    </row>
    <row r="174" spans="1:5">
      <c r="A174" s="162"/>
      <c r="B174" s="40" t="s">
        <v>79</v>
      </c>
      <c r="C174" s="71" t="s">
        <v>5</v>
      </c>
      <c r="D174" s="72">
        <v>63</v>
      </c>
      <c r="E174" s="130">
        <f>E173*D174</f>
        <v>21.29</v>
      </c>
    </row>
    <row r="175" spans="1:5">
      <c r="A175" s="162"/>
      <c r="B175" s="40" t="s">
        <v>80</v>
      </c>
      <c r="C175" s="71" t="s">
        <v>5</v>
      </c>
      <c r="D175" s="72">
        <v>92</v>
      </c>
      <c r="E175" s="130">
        <f>E173*D175</f>
        <v>31.1</v>
      </c>
    </row>
    <row r="176" spans="1:5" ht="16.5" thickBot="1">
      <c r="A176" s="163"/>
      <c r="B176" s="46" t="s">
        <v>21</v>
      </c>
      <c r="C176" s="73" t="s">
        <v>3</v>
      </c>
      <c r="D176" s="74">
        <v>1.8</v>
      </c>
      <c r="E176" s="131">
        <f>E173*D176</f>
        <v>0.61</v>
      </c>
    </row>
    <row r="177" spans="1:5" ht="27.75" thickTop="1">
      <c r="A177" s="161">
        <v>42</v>
      </c>
      <c r="B177" s="35" t="s">
        <v>149</v>
      </c>
      <c r="C177" s="69" t="s">
        <v>52</v>
      </c>
      <c r="D177" s="70"/>
      <c r="E177" s="134">
        <v>4.3899999999999997</v>
      </c>
    </row>
    <row r="178" spans="1:5">
      <c r="A178" s="162"/>
      <c r="B178" s="40" t="s">
        <v>79</v>
      </c>
      <c r="C178" s="71" t="s">
        <v>5</v>
      </c>
      <c r="D178" s="72">
        <v>63</v>
      </c>
      <c r="E178" s="130">
        <f>E177*D178</f>
        <v>276.57</v>
      </c>
    </row>
    <row r="179" spans="1:5">
      <c r="A179" s="162"/>
      <c r="B179" s="40" t="s">
        <v>80</v>
      </c>
      <c r="C179" s="71" t="s">
        <v>5</v>
      </c>
      <c r="D179" s="72">
        <v>79</v>
      </c>
      <c r="E179" s="130">
        <f>E177*D179</f>
        <v>346.81</v>
      </c>
    </row>
    <row r="180" spans="1:5" ht="31.5" customHeight="1">
      <c r="A180" s="162"/>
      <c r="B180" s="40" t="s">
        <v>45</v>
      </c>
      <c r="C180" s="71" t="s">
        <v>5</v>
      </c>
      <c r="D180" s="72">
        <v>29</v>
      </c>
      <c r="E180" s="130">
        <f>E177*D180</f>
        <v>127.31</v>
      </c>
    </row>
    <row r="181" spans="1:5" ht="16.5" thickBot="1">
      <c r="A181" s="163"/>
      <c r="B181" s="46" t="s">
        <v>21</v>
      </c>
      <c r="C181" s="73" t="s">
        <v>3</v>
      </c>
      <c r="D181" s="74">
        <v>1.6</v>
      </c>
      <c r="E181" s="131">
        <f>E177*D181</f>
        <v>7.02</v>
      </c>
    </row>
    <row r="182" spans="1:5" ht="17.25" thickTop="1" thickBot="1">
      <c r="A182" s="78"/>
      <c r="B182" s="79" t="s">
        <v>104</v>
      </c>
      <c r="C182" s="79"/>
      <c r="D182" s="79"/>
      <c r="E182" s="79"/>
    </row>
    <row r="183" spans="1:5" ht="17.25" thickTop="1" thickBot="1">
      <c r="A183" s="78"/>
      <c r="B183" s="79" t="s">
        <v>238</v>
      </c>
      <c r="C183" s="77">
        <v>0.08</v>
      </c>
      <c r="D183" s="79"/>
      <c r="E183" s="79"/>
    </row>
    <row r="184" spans="1:5" ht="17.25" thickTop="1" thickBot="1">
      <c r="A184" s="78"/>
      <c r="B184" s="79" t="s">
        <v>2</v>
      </c>
      <c r="C184" s="80"/>
      <c r="D184" s="79"/>
      <c r="E184" s="79"/>
    </row>
    <row r="185" spans="1:5" ht="17.25" thickTop="1" thickBot="1">
      <c r="A185" s="78"/>
      <c r="B185" s="79" t="s">
        <v>240</v>
      </c>
      <c r="C185" s="77">
        <v>0.06</v>
      </c>
      <c r="D185" s="79"/>
      <c r="E185" s="79"/>
    </row>
    <row r="186" spans="1:5" ht="17.25" thickTop="1" thickBot="1">
      <c r="A186" s="78"/>
      <c r="B186" s="79" t="s">
        <v>215</v>
      </c>
      <c r="C186" s="79"/>
      <c r="D186" s="79"/>
      <c r="E186" s="79"/>
    </row>
    <row r="187" spans="1:5" ht="17.25" thickTop="1" thickBot="1">
      <c r="A187" s="188" t="s">
        <v>216</v>
      </c>
      <c r="B187" s="188"/>
      <c r="C187" s="188"/>
      <c r="D187" s="188"/>
      <c r="E187" s="188"/>
    </row>
    <row r="188" spans="1:5" ht="57.75" thickTop="1">
      <c r="A188" s="172" t="s">
        <v>46</v>
      </c>
      <c r="B188" s="35" t="s">
        <v>162</v>
      </c>
      <c r="C188" s="38" t="s">
        <v>47</v>
      </c>
      <c r="D188" s="39"/>
      <c r="E188" s="114">
        <v>0.01</v>
      </c>
    </row>
    <row r="189" spans="1:5" ht="16.5" thickBot="1">
      <c r="A189" s="173"/>
      <c r="B189" s="40" t="s">
        <v>48</v>
      </c>
      <c r="C189" s="41" t="s">
        <v>27</v>
      </c>
      <c r="D189" s="44">
        <v>100</v>
      </c>
      <c r="E189" s="115">
        <f>D189*E188</f>
        <v>1</v>
      </c>
    </row>
    <row r="190" spans="1:5" ht="27.75" thickTop="1">
      <c r="A190" s="172" t="s">
        <v>25</v>
      </c>
      <c r="B190" s="35" t="s">
        <v>86</v>
      </c>
      <c r="C190" s="38" t="s">
        <v>47</v>
      </c>
      <c r="D190" s="39"/>
      <c r="E190" s="114">
        <v>0.08</v>
      </c>
    </row>
    <row r="191" spans="1:5" ht="16.5" thickBot="1">
      <c r="A191" s="173"/>
      <c r="B191" s="40" t="s">
        <v>48</v>
      </c>
      <c r="C191" s="41" t="s">
        <v>27</v>
      </c>
      <c r="D191" s="44">
        <v>100</v>
      </c>
      <c r="E191" s="115">
        <f>E190*D191</f>
        <v>8</v>
      </c>
    </row>
    <row r="192" spans="1:5" ht="27.75" thickTop="1">
      <c r="A192" s="172" t="s">
        <v>16</v>
      </c>
      <c r="B192" s="35" t="s">
        <v>90</v>
      </c>
      <c r="C192" s="38" t="s">
        <v>91</v>
      </c>
      <c r="D192" s="81"/>
      <c r="E192" s="114">
        <v>0.04</v>
      </c>
    </row>
    <row r="193" spans="1:5" ht="16.5" thickBot="1">
      <c r="A193" s="173"/>
      <c r="B193" s="40" t="s">
        <v>48</v>
      </c>
      <c r="C193" s="41" t="s">
        <v>27</v>
      </c>
      <c r="D193" s="44">
        <v>100</v>
      </c>
      <c r="E193" s="115">
        <f>D193*E192</f>
        <v>4</v>
      </c>
    </row>
    <row r="194" spans="1:5" ht="23.25" customHeight="1" thickTop="1">
      <c r="A194" s="172" t="s">
        <v>17</v>
      </c>
      <c r="B194" s="35" t="s">
        <v>92</v>
      </c>
      <c r="C194" s="38" t="s">
        <v>47</v>
      </c>
      <c r="D194" s="39"/>
      <c r="E194" s="114">
        <v>0.04</v>
      </c>
    </row>
    <row r="195" spans="1:5" ht="16.5" thickBot="1">
      <c r="A195" s="173"/>
      <c r="B195" s="40" t="s">
        <v>48</v>
      </c>
      <c r="C195" s="41" t="s">
        <v>27</v>
      </c>
      <c r="D195" s="44">
        <v>100</v>
      </c>
      <c r="E195" s="115">
        <f>E194*D195</f>
        <v>4</v>
      </c>
    </row>
    <row r="196" spans="1:5" ht="27.75" thickTop="1">
      <c r="A196" s="172" t="s">
        <v>18</v>
      </c>
      <c r="B196" s="35" t="s">
        <v>167</v>
      </c>
      <c r="C196" s="38" t="s">
        <v>47</v>
      </c>
      <c r="D196" s="39"/>
      <c r="E196" s="132">
        <v>0.02</v>
      </c>
    </row>
    <row r="197" spans="1:5" ht="30.75" customHeight="1" thickBot="1">
      <c r="A197" s="173"/>
      <c r="B197" s="40" t="s">
        <v>48</v>
      </c>
      <c r="C197" s="41" t="s">
        <v>27</v>
      </c>
      <c r="D197" s="44">
        <v>100</v>
      </c>
      <c r="E197" s="115">
        <f>E196*D197</f>
        <v>2</v>
      </c>
    </row>
    <row r="198" spans="1:5" ht="27.75" thickTop="1">
      <c r="A198" s="172" t="s">
        <v>29</v>
      </c>
      <c r="B198" s="35" t="s">
        <v>49</v>
      </c>
      <c r="C198" s="38" t="s">
        <v>6</v>
      </c>
      <c r="D198" s="39"/>
      <c r="E198" s="114">
        <v>17</v>
      </c>
    </row>
    <row r="199" spans="1:5" ht="16.5" thickBot="1">
      <c r="A199" s="173"/>
      <c r="B199" s="40" t="s">
        <v>48</v>
      </c>
      <c r="C199" s="41" t="s">
        <v>27</v>
      </c>
      <c r="D199" s="44">
        <v>1</v>
      </c>
      <c r="E199" s="115">
        <f>E198*D199</f>
        <v>17</v>
      </c>
    </row>
    <row r="200" spans="1:5" ht="24.75" customHeight="1" thickTop="1">
      <c r="A200" s="172" t="s">
        <v>30</v>
      </c>
      <c r="B200" s="35" t="s">
        <v>87</v>
      </c>
      <c r="C200" s="38" t="s">
        <v>6</v>
      </c>
      <c r="D200" s="39"/>
      <c r="E200" s="114">
        <v>10</v>
      </c>
    </row>
    <row r="201" spans="1:5" ht="16.5" thickBot="1">
      <c r="A201" s="173"/>
      <c r="B201" s="40" t="s">
        <v>48</v>
      </c>
      <c r="C201" s="41" t="s">
        <v>27</v>
      </c>
      <c r="D201" s="44">
        <v>1</v>
      </c>
      <c r="E201" s="115">
        <f>E200*D201</f>
        <v>10</v>
      </c>
    </row>
    <row r="202" spans="1:5" ht="16.5" thickTop="1">
      <c r="A202" s="172" t="s">
        <v>37</v>
      </c>
      <c r="B202" s="35" t="s">
        <v>88</v>
      </c>
      <c r="C202" s="38" t="s">
        <v>6</v>
      </c>
      <c r="D202" s="39"/>
      <c r="E202" s="114">
        <v>15</v>
      </c>
    </row>
    <row r="203" spans="1:5" ht="16.5" thickBot="1">
      <c r="A203" s="173"/>
      <c r="B203" s="40" t="s">
        <v>48</v>
      </c>
      <c r="C203" s="41" t="s">
        <v>27</v>
      </c>
      <c r="D203" s="44">
        <v>1</v>
      </c>
      <c r="E203" s="115">
        <f>E202*D203</f>
        <v>15</v>
      </c>
    </row>
    <row r="204" spans="1:5" ht="27.75" thickTop="1">
      <c r="A204" s="172" t="s">
        <v>38</v>
      </c>
      <c r="B204" s="35" t="s">
        <v>236</v>
      </c>
      <c r="C204" s="38" t="s">
        <v>6</v>
      </c>
      <c r="D204" s="39"/>
      <c r="E204" s="114">
        <v>7</v>
      </c>
    </row>
    <row r="205" spans="1:5" ht="16.5" thickBot="1">
      <c r="A205" s="174"/>
      <c r="B205" s="46" t="s">
        <v>48</v>
      </c>
      <c r="C205" s="47" t="s">
        <v>27</v>
      </c>
      <c r="D205" s="49">
        <v>1</v>
      </c>
      <c r="E205" s="116">
        <f>E204*D205</f>
        <v>7</v>
      </c>
    </row>
    <row r="206" spans="1:5" ht="17.25" thickTop="1" thickBot="1">
      <c r="A206" s="82" t="s">
        <v>39</v>
      </c>
      <c r="B206" s="35" t="s">
        <v>222</v>
      </c>
      <c r="C206" s="38" t="s">
        <v>6</v>
      </c>
      <c r="D206" s="39"/>
      <c r="E206" s="114">
        <v>1</v>
      </c>
    </row>
    <row r="207" spans="1:5" ht="27.75" thickTop="1">
      <c r="A207" s="172" t="s">
        <v>40</v>
      </c>
      <c r="B207" s="35" t="s">
        <v>237</v>
      </c>
      <c r="C207" s="38" t="s">
        <v>6</v>
      </c>
      <c r="D207" s="39"/>
      <c r="E207" s="114">
        <v>1</v>
      </c>
    </row>
    <row r="208" spans="1:5" ht="16.5" thickBot="1">
      <c r="A208" s="174"/>
      <c r="B208" s="46" t="s">
        <v>48</v>
      </c>
      <c r="C208" s="47" t="s">
        <v>27</v>
      </c>
      <c r="D208" s="49">
        <v>1</v>
      </c>
      <c r="E208" s="116">
        <f>E207*D208</f>
        <v>1</v>
      </c>
    </row>
    <row r="209" spans="1:5" ht="16.5" thickTop="1">
      <c r="A209" s="172" t="s">
        <v>41</v>
      </c>
      <c r="B209" s="35" t="s">
        <v>212</v>
      </c>
      <c r="C209" s="38" t="s">
        <v>32</v>
      </c>
      <c r="D209" s="39"/>
      <c r="E209" s="114">
        <v>0.34</v>
      </c>
    </row>
    <row r="210" spans="1:5" ht="27">
      <c r="A210" s="173"/>
      <c r="B210" s="40" t="s">
        <v>213</v>
      </c>
      <c r="C210" s="41" t="s">
        <v>8</v>
      </c>
      <c r="D210" s="42">
        <v>110</v>
      </c>
      <c r="E210" s="115">
        <f>E209*D210</f>
        <v>37.4</v>
      </c>
    </row>
    <row r="211" spans="1:5" ht="16.5" thickBot="1">
      <c r="A211" s="174"/>
      <c r="B211" s="46" t="s">
        <v>214</v>
      </c>
      <c r="C211" s="47" t="s">
        <v>5</v>
      </c>
      <c r="D211" s="49">
        <v>65</v>
      </c>
      <c r="E211" s="116">
        <f>E209*D211</f>
        <v>22.1</v>
      </c>
    </row>
    <row r="212" spans="1:5" ht="27.75" thickTop="1">
      <c r="A212" s="172" t="s">
        <v>50</v>
      </c>
      <c r="B212" s="35" t="s">
        <v>51</v>
      </c>
      <c r="C212" s="38" t="s">
        <v>47</v>
      </c>
      <c r="D212" s="39"/>
      <c r="E212" s="114">
        <v>0.68</v>
      </c>
    </row>
    <row r="213" spans="1:5" ht="16.5" thickBot="1">
      <c r="A213" s="173"/>
      <c r="B213" s="40" t="s">
        <v>48</v>
      </c>
      <c r="C213" s="41" t="s">
        <v>27</v>
      </c>
      <c r="D213" s="44">
        <v>100</v>
      </c>
      <c r="E213" s="115">
        <f>E212*D213</f>
        <v>68</v>
      </c>
    </row>
    <row r="214" spans="1:5" ht="27.75" thickTop="1">
      <c r="A214" s="172" t="s">
        <v>197</v>
      </c>
      <c r="B214" s="35" t="s">
        <v>151</v>
      </c>
      <c r="C214" s="38" t="s">
        <v>14</v>
      </c>
      <c r="D214" s="39"/>
      <c r="E214" s="114">
        <v>280</v>
      </c>
    </row>
    <row r="215" spans="1:5" ht="16.5" thickBot="1">
      <c r="A215" s="173"/>
      <c r="B215" s="40" t="s">
        <v>48</v>
      </c>
      <c r="C215" s="41" t="s">
        <v>27</v>
      </c>
      <c r="D215" s="44">
        <v>1</v>
      </c>
      <c r="E215" s="115">
        <f>E214*D215</f>
        <v>280</v>
      </c>
    </row>
    <row r="216" spans="1:5" ht="27.75" thickTop="1">
      <c r="A216" s="172" t="s">
        <v>198</v>
      </c>
      <c r="B216" s="35" t="s">
        <v>152</v>
      </c>
      <c r="C216" s="38" t="s">
        <v>14</v>
      </c>
      <c r="D216" s="39"/>
      <c r="E216" s="114">
        <v>70</v>
      </c>
    </row>
    <row r="217" spans="1:5" ht="16.5" thickBot="1">
      <c r="A217" s="173"/>
      <c r="B217" s="40" t="s">
        <v>48</v>
      </c>
      <c r="C217" s="41" t="s">
        <v>27</v>
      </c>
      <c r="D217" s="44">
        <v>1</v>
      </c>
      <c r="E217" s="115">
        <f>E216*D217</f>
        <v>70</v>
      </c>
    </row>
    <row r="218" spans="1:5" ht="27.75" thickTop="1">
      <c r="A218" s="172" t="s">
        <v>199</v>
      </c>
      <c r="B218" s="35" t="s">
        <v>153</v>
      </c>
      <c r="C218" s="38" t="s">
        <v>14</v>
      </c>
      <c r="D218" s="39"/>
      <c r="E218" s="114">
        <v>30</v>
      </c>
    </row>
    <row r="219" spans="1:5" ht="16.5" thickBot="1">
      <c r="A219" s="173"/>
      <c r="B219" s="40" t="s">
        <v>48</v>
      </c>
      <c r="C219" s="41" t="s">
        <v>27</v>
      </c>
      <c r="D219" s="44">
        <v>1</v>
      </c>
      <c r="E219" s="115">
        <f>E218*D219</f>
        <v>30</v>
      </c>
    </row>
    <row r="220" spans="1:5" ht="17.25" thickTop="1" thickBot="1">
      <c r="A220" s="78"/>
      <c r="B220" s="79" t="s">
        <v>22</v>
      </c>
      <c r="C220" s="77"/>
      <c r="D220" s="79"/>
      <c r="E220" s="83" t="e">
        <f>#REF!+#REF!+#REF!+#REF!+#REF!+#REF!+#REF!+#REF!+#REF!+#REF!+#REF!+#REF!+#REF!+#REF!+#REF!+#REF!</f>
        <v>#REF!</v>
      </c>
    </row>
    <row r="221" spans="1:5" ht="27" thickTop="1" thickBot="1">
      <c r="A221" s="78"/>
      <c r="B221" s="84" t="s">
        <v>89</v>
      </c>
      <c r="C221" s="80">
        <v>0.75</v>
      </c>
      <c r="D221" s="79"/>
      <c r="E221" s="79"/>
    </row>
    <row r="222" spans="1:5" ht="17.25" thickTop="1" thickBot="1">
      <c r="A222" s="78"/>
      <c r="B222" s="79" t="s">
        <v>22</v>
      </c>
      <c r="C222" s="79"/>
      <c r="D222" s="79"/>
      <c r="E222" s="79"/>
    </row>
    <row r="223" spans="1:5" ht="17.25" thickTop="1" thickBot="1">
      <c r="A223" s="78"/>
      <c r="B223" s="79" t="s">
        <v>239</v>
      </c>
      <c r="C223" s="77">
        <v>0.06</v>
      </c>
      <c r="D223" s="79"/>
      <c r="E223" s="79"/>
    </row>
    <row r="224" spans="1:5" ht="17.25" thickTop="1" thickBot="1">
      <c r="A224" s="78"/>
      <c r="B224" s="79" t="s">
        <v>217</v>
      </c>
      <c r="C224" s="79"/>
      <c r="D224" s="79"/>
      <c r="E224" s="79"/>
    </row>
    <row r="225" spans="1:5" ht="17.25" thickTop="1" thickBot="1">
      <c r="A225" s="171" t="s">
        <v>218</v>
      </c>
      <c r="B225" s="171"/>
      <c r="C225" s="171"/>
      <c r="D225" s="171"/>
      <c r="E225" s="171"/>
    </row>
    <row r="226" spans="1:5" ht="27.75" thickTop="1">
      <c r="A226" s="172" t="s">
        <v>46</v>
      </c>
      <c r="B226" s="35" t="s">
        <v>154</v>
      </c>
      <c r="C226" s="69" t="s">
        <v>14</v>
      </c>
      <c r="D226" s="39"/>
      <c r="E226" s="114">
        <v>95</v>
      </c>
    </row>
    <row r="227" spans="1:5" ht="19.5" customHeight="1">
      <c r="A227" s="173"/>
      <c r="B227" s="40" t="s">
        <v>168</v>
      </c>
      <c r="C227" s="71" t="s">
        <v>14</v>
      </c>
      <c r="D227" s="44" t="s">
        <v>15</v>
      </c>
      <c r="E227" s="115">
        <v>60</v>
      </c>
    </row>
    <row r="228" spans="1:5" ht="19.5" customHeight="1">
      <c r="A228" s="173"/>
      <c r="B228" s="40" t="s">
        <v>169</v>
      </c>
      <c r="C228" s="71" t="s">
        <v>14</v>
      </c>
      <c r="D228" s="44" t="s">
        <v>15</v>
      </c>
      <c r="E228" s="115">
        <v>35</v>
      </c>
    </row>
    <row r="229" spans="1:5">
      <c r="A229" s="173"/>
      <c r="B229" s="40" t="s">
        <v>42</v>
      </c>
      <c r="C229" s="41" t="s">
        <v>5</v>
      </c>
      <c r="D229" s="44">
        <v>0.14000000000000001</v>
      </c>
      <c r="E229" s="115">
        <v>0.64</v>
      </c>
    </row>
    <row r="230" spans="1:5" ht="16.5" thickBot="1">
      <c r="A230" s="174"/>
      <c r="B230" s="46" t="s">
        <v>21</v>
      </c>
      <c r="C230" s="47" t="s">
        <v>3</v>
      </c>
      <c r="D230" s="48">
        <v>0.156</v>
      </c>
      <c r="E230" s="116">
        <v>4.0599999999999996</v>
      </c>
    </row>
    <row r="231" spans="1:5" ht="16.5" thickTop="1">
      <c r="A231" s="172" t="s">
        <v>25</v>
      </c>
      <c r="B231" s="35" t="s">
        <v>93</v>
      </c>
      <c r="C231" s="69" t="s">
        <v>6</v>
      </c>
      <c r="D231" s="39"/>
      <c r="E231" s="114">
        <v>6</v>
      </c>
    </row>
    <row r="232" spans="1:5" ht="20.25" customHeight="1">
      <c r="A232" s="173"/>
      <c r="B232" s="40" t="s">
        <v>155</v>
      </c>
      <c r="C232" s="41" t="s">
        <v>6</v>
      </c>
      <c r="D232" s="44">
        <v>1</v>
      </c>
      <c r="E232" s="115">
        <f>E231*D232</f>
        <v>6</v>
      </c>
    </row>
    <row r="233" spans="1:5" ht="20.25" customHeight="1" thickBot="1">
      <c r="A233" s="174"/>
      <c r="B233" s="46" t="s">
        <v>21</v>
      </c>
      <c r="C233" s="47" t="s">
        <v>3</v>
      </c>
      <c r="D233" s="48">
        <v>7.0000000000000007E-2</v>
      </c>
      <c r="E233" s="116">
        <f>E231*D233</f>
        <v>0.42</v>
      </c>
    </row>
    <row r="234" spans="1:5" ht="33" customHeight="1" thickTop="1">
      <c r="A234" s="172" t="s">
        <v>16</v>
      </c>
      <c r="B234" s="35" t="s">
        <v>94</v>
      </c>
      <c r="C234" s="69" t="s">
        <v>6</v>
      </c>
      <c r="D234" s="39"/>
      <c r="E234" s="114">
        <v>2</v>
      </c>
    </row>
    <row r="235" spans="1:5">
      <c r="A235" s="173"/>
      <c r="B235" s="40" t="s">
        <v>95</v>
      </c>
      <c r="C235" s="41" t="s">
        <v>6</v>
      </c>
      <c r="D235" s="44">
        <v>1</v>
      </c>
      <c r="E235" s="115">
        <v>2</v>
      </c>
    </row>
    <row r="236" spans="1:5" ht="16.5" thickBot="1">
      <c r="A236" s="174"/>
      <c r="B236" s="46" t="s">
        <v>21</v>
      </c>
      <c r="C236" s="47" t="s">
        <v>3</v>
      </c>
      <c r="D236" s="48">
        <v>7.0000000000000007E-2</v>
      </c>
      <c r="E236" s="116">
        <v>0.28000000000000003</v>
      </c>
    </row>
    <row r="237" spans="1:5" ht="16.5" thickTop="1">
      <c r="A237" s="172" t="s">
        <v>17</v>
      </c>
      <c r="B237" s="35" t="s">
        <v>96</v>
      </c>
      <c r="C237" s="69" t="s">
        <v>97</v>
      </c>
      <c r="D237" s="39"/>
      <c r="E237" s="114">
        <v>1.4</v>
      </c>
    </row>
    <row r="238" spans="1:5">
      <c r="A238" s="173"/>
      <c r="B238" s="40" t="s">
        <v>19</v>
      </c>
      <c r="C238" s="41" t="s">
        <v>20</v>
      </c>
      <c r="D238" s="44">
        <v>10</v>
      </c>
      <c r="E238" s="115">
        <f>E237*D238</f>
        <v>14</v>
      </c>
    </row>
    <row r="239" spans="1:5" ht="16.5" thickBot="1">
      <c r="A239" s="173"/>
      <c r="B239" s="40" t="s">
        <v>21</v>
      </c>
      <c r="C239" s="41" t="s">
        <v>3</v>
      </c>
      <c r="D239" s="44">
        <v>0.24</v>
      </c>
      <c r="E239" s="115">
        <f>E237*D239</f>
        <v>0.34</v>
      </c>
    </row>
    <row r="240" spans="1:5" ht="17.25" thickTop="1" thickBot="1">
      <c r="A240" s="85"/>
      <c r="B240" s="79" t="s">
        <v>22</v>
      </c>
      <c r="C240" s="79"/>
      <c r="D240" s="79"/>
      <c r="E240" s="79"/>
    </row>
    <row r="241" spans="1:5" ht="17.25" thickTop="1" thickBot="1">
      <c r="A241" s="85"/>
      <c r="B241" s="79" t="s">
        <v>238</v>
      </c>
      <c r="C241" s="77">
        <v>0.08</v>
      </c>
      <c r="D241" s="79"/>
      <c r="E241" s="79"/>
    </row>
    <row r="242" spans="1:5" ht="17.25" thickTop="1" thickBot="1">
      <c r="A242" s="85"/>
      <c r="B242" s="79" t="s">
        <v>22</v>
      </c>
      <c r="C242" s="80"/>
      <c r="D242" s="79"/>
      <c r="E242" s="79"/>
    </row>
    <row r="243" spans="1:5" ht="17.25" thickTop="1" thickBot="1">
      <c r="A243" s="85"/>
      <c r="B243" s="79" t="s">
        <v>239</v>
      </c>
      <c r="C243" s="77">
        <v>0.06</v>
      </c>
      <c r="D243" s="79"/>
      <c r="E243" s="79"/>
    </row>
    <row r="244" spans="1:5" ht="23.25" customHeight="1" thickTop="1" thickBot="1">
      <c r="A244" s="85"/>
      <c r="B244" s="79" t="s">
        <v>219</v>
      </c>
      <c r="C244" s="79"/>
      <c r="D244" s="79"/>
      <c r="E244" s="79"/>
    </row>
    <row r="245" spans="1:5" ht="17.25" thickTop="1" thickBot="1">
      <c r="A245" s="185" t="s">
        <v>220</v>
      </c>
      <c r="B245" s="185"/>
      <c r="C245" s="185"/>
      <c r="D245" s="185"/>
      <c r="E245" s="185"/>
    </row>
    <row r="246" spans="1:5" ht="27.75" thickTop="1">
      <c r="A246" s="165" t="s">
        <v>46</v>
      </c>
      <c r="B246" s="35" t="s">
        <v>157</v>
      </c>
      <c r="C246" s="69" t="s">
        <v>156</v>
      </c>
      <c r="D246" s="35"/>
      <c r="E246" s="114">
        <v>0.5</v>
      </c>
    </row>
    <row r="247" spans="1:5">
      <c r="A247" s="166"/>
      <c r="B247" s="40" t="s">
        <v>158</v>
      </c>
      <c r="C247" s="41" t="s">
        <v>14</v>
      </c>
      <c r="D247" s="40">
        <v>100</v>
      </c>
      <c r="E247" s="115">
        <v>25</v>
      </c>
    </row>
    <row r="248" spans="1:5">
      <c r="A248" s="166"/>
      <c r="B248" s="40" t="s">
        <v>24</v>
      </c>
      <c r="C248" s="41" t="s">
        <v>5</v>
      </c>
      <c r="D248" s="40">
        <v>23.5</v>
      </c>
      <c r="E248" s="115">
        <f>E246*D248</f>
        <v>11.75</v>
      </c>
    </row>
    <row r="249" spans="1:5" ht="16.5" thickBot="1">
      <c r="A249" s="167"/>
      <c r="B249" s="46" t="s">
        <v>21</v>
      </c>
      <c r="C249" s="47" t="s">
        <v>3</v>
      </c>
      <c r="D249" s="46">
        <v>20.8</v>
      </c>
      <c r="E249" s="116">
        <f>E246*D249</f>
        <v>10.4</v>
      </c>
    </row>
    <row r="250" spans="1:5" ht="27.75" thickTop="1">
      <c r="A250" s="165" t="s">
        <v>25</v>
      </c>
      <c r="B250" s="35" t="s">
        <v>159</v>
      </c>
      <c r="C250" s="38" t="s">
        <v>23</v>
      </c>
      <c r="D250" s="35"/>
      <c r="E250" s="114">
        <v>0.2</v>
      </c>
    </row>
    <row r="251" spans="1:5">
      <c r="A251" s="166"/>
      <c r="B251" s="40" t="s">
        <v>158</v>
      </c>
      <c r="C251" s="41" t="s">
        <v>14</v>
      </c>
      <c r="D251" s="40">
        <v>100</v>
      </c>
      <c r="E251" s="115">
        <f>E250*D251</f>
        <v>20</v>
      </c>
    </row>
    <row r="252" spans="1:5">
      <c r="A252" s="166"/>
      <c r="B252" s="40" t="s">
        <v>24</v>
      </c>
      <c r="C252" s="41" t="s">
        <v>5</v>
      </c>
      <c r="D252" s="40">
        <v>14</v>
      </c>
      <c r="E252" s="115">
        <f>E250*D252</f>
        <v>2.8</v>
      </c>
    </row>
    <row r="253" spans="1:5" ht="16.5" thickBot="1">
      <c r="A253" s="167"/>
      <c r="B253" s="46" t="s">
        <v>21</v>
      </c>
      <c r="C253" s="47" t="s">
        <v>3</v>
      </c>
      <c r="D253" s="46">
        <v>15.6</v>
      </c>
      <c r="E253" s="116">
        <f>E250*D253</f>
        <v>3.12</v>
      </c>
    </row>
    <row r="254" spans="1:5" ht="27.75" thickTop="1">
      <c r="A254" s="165" t="s">
        <v>16</v>
      </c>
      <c r="B254" s="35" t="s">
        <v>98</v>
      </c>
      <c r="C254" s="38" t="s">
        <v>6</v>
      </c>
      <c r="D254" s="35"/>
      <c r="E254" s="114">
        <v>15</v>
      </c>
    </row>
    <row r="255" spans="1:5">
      <c r="A255" s="166"/>
      <c r="B255" s="40" t="s">
        <v>19</v>
      </c>
      <c r="C255" s="41" t="s">
        <v>6</v>
      </c>
      <c r="D255" s="44" t="s">
        <v>15</v>
      </c>
      <c r="E255" s="115">
        <v>10</v>
      </c>
    </row>
    <row r="256" spans="1:5">
      <c r="A256" s="166"/>
      <c r="B256" s="40" t="s">
        <v>99</v>
      </c>
      <c r="C256" s="41" t="s">
        <v>6</v>
      </c>
      <c r="D256" s="44" t="s">
        <v>15</v>
      </c>
      <c r="E256" s="115">
        <v>2</v>
      </c>
    </row>
    <row r="257" spans="1:5" ht="16.5" thickBot="1">
      <c r="A257" s="167"/>
      <c r="B257" s="46" t="s">
        <v>21</v>
      </c>
      <c r="C257" s="47" t="s">
        <v>3</v>
      </c>
      <c r="D257" s="46">
        <v>7.0000000000000007E-2</v>
      </c>
      <c r="E257" s="116">
        <v>2.52</v>
      </c>
    </row>
    <row r="258" spans="1:5" ht="16.5" thickTop="1">
      <c r="A258" s="165" t="s">
        <v>17</v>
      </c>
      <c r="B258" s="35" t="s">
        <v>26</v>
      </c>
      <c r="C258" s="38" t="s">
        <v>27</v>
      </c>
      <c r="D258" s="35"/>
      <c r="E258" s="114">
        <v>5</v>
      </c>
    </row>
    <row r="259" spans="1:5">
      <c r="A259" s="166"/>
      <c r="B259" s="40" t="s">
        <v>100</v>
      </c>
      <c r="C259" s="41" t="s">
        <v>27</v>
      </c>
      <c r="D259" s="86">
        <v>1</v>
      </c>
      <c r="E259" s="115">
        <f>E258*D259</f>
        <v>5</v>
      </c>
    </row>
    <row r="260" spans="1:5" ht="16.5" thickBot="1">
      <c r="A260" s="167"/>
      <c r="B260" s="46" t="s">
        <v>21</v>
      </c>
      <c r="C260" s="47" t="s">
        <v>3</v>
      </c>
      <c r="D260" s="46">
        <v>0.37</v>
      </c>
      <c r="E260" s="116">
        <f>E258*D260</f>
        <v>1.85</v>
      </c>
    </row>
    <row r="261" spans="1:5" ht="16.5" thickTop="1">
      <c r="A261" s="165" t="s">
        <v>18</v>
      </c>
      <c r="B261" s="35" t="s">
        <v>160</v>
      </c>
      <c r="C261" s="38" t="s">
        <v>27</v>
      </c>
      <c r="D261" s="35"/>
      <c r="E261" s="114">
        <v>5</v>
      </c>
    </row>
    <row r="262" spans="1:5">
      <c r="A262" s="166"/>
      <c r="B262" s="40" t="s">
        <v>28</v>
      </c>
      <c r="C262" s="41" t="s">
        <v>27</v>
      </c>
      <c r="D262" s="86">
        <v>1</v>
      </c>
      <c r="E262" s="115">
        <f>E261*D262</f>
        <v>5</v>
      </c>
    </row>
    <row r="263" spans="1:5" ht="16.5" thickBot="1">
      <c r="A263" s="167"/>
      <c r="B263" s="46" t="s">
        <v>21</v>
      </c>
      <c r="C263" s="47" t="s">
        <v>3</v>
      </c>
      <c r="D263" s="46">
        <v>1.32</v>
      </c>
      <c r="E263" s="116">
        <f>E261*D263</f>
        <v>6.6</v>
      </c>
    </row>
    <row r="264" spans="1:5" ht="16.5" thickTop="1">
      <c r="A264" s="168" t="s">
        <v>29</v>
      </c>
      <c r="B264" s="35" t="s">
        <v>170</v>
      </c>
      <c r="C264" s="38" t="s">
        <v>27</v>
      </c>
      <c r="D264" s="35"/>
      <c r="E264" s="114">
        <v>1</v>
      </c>
    </row>
    <row r="265" spans="1:5" ht="19.5" customHeight="1">
      <c r="A265" s="169"/>
      <c r="B265" s="40" t="s">
        <v>171</v>
      </c>
      <c r="C265" s="41" t="s">
        <v>27</v>
      </c>
      <c r="D265" s="86">
        <v>1</v>
      </c>
      <c r="E265" s="115">
        <f>E264*D265</f>
        <v>1</v>
      </c>
    </row>
    <row r="266" spans="1:5" ht="16.5" thickBot="1">
      <c r="A266" s="170"/>
      <c r="B266" s="46" t="s">
        <v>21</v>
      </c>
      <c r="C266" s="47" t="s">
        <v>3</v>
      </c>
      <c r="D266" s="46">
        <v>1.32</v>
      </c>
      <c r="E266" s="116">
        <f>E264*D266</f>
        <v>1.32</v>
      </c>
    </row>
    <row r="267" spans="1:5" ht="16.5" thickTop="1">
      <c r="A267" s="168" t="s">
        <v>30</v>
      </c>
      <c r="B267" s="35" t="s">
        <v>172</v>
      </c>
      <c r="C267" s="38" t="s">
        <v>27</v>
      </c>
      <c r="D267" s="35"/>
      <c r="E267" s="114">
        <v>3</v>
      </c>
    </row>
    <row r="268" spans="1:5">
      <c r="A268" s="169"/>
      <c r="B268" s="40" t="s">
        <v>173</v>
      </c>
      <c r="C268" s="41" t="s">
        <v>27</v>
      </c>
      <c r="D268" s="86">
        <v>1</v>
      </c>
      <c r="E268" s="115">
        <f>E267*D268</f>
        <v>3</v>
      </c>
    </row>
    <row r="269" spans="1:5" ht="16.5" thickBot="1">
      <c r="A269" s="170"/>
      <c r="B269" s="46" t="s">
        <v>21</v>
      </c>
      <c r="C269" s="47" t="s">
        <v>3</v>
      </c>
      <c r="D269" s="46">
        <v>0.37</v>
      </c>
      <c r="E269" s="116">
        <f>E267*D269</f>
        <v>1.1100000000000001</v>
      </c>
    </row>
    <row r="270" spans="1:5" ht="17.25" thickTop="1" thickBot="1">
      <c r="A270" s="87" t="s">
        <v>37</v>
      </c>
      <c r="B270" s="88" t="s">
        <v>174</v>
      </c>
      <c r="C270" s="89" t="s">
        <v>6</v>
      </c>
      <c r="D270" s="88"/>
      <c r="E270" s="135">
        <v>2</v>
      </c>
    </row>
    <row r="271" spans="1:5" ht="16.5" thickTop="1">
      <c r="A271" s="165" t="s">
        <v>38</v>
      </c>
      <c r="B271" s="35" t="s">
        <v>101</v>
      </c>
      <c r="C271" s="38" t="s">
        <v>6</v>
      </c>
      <c r="D271" s="35"/>
      <c r="E271" s="114">
        <v>2</v>
      </c>
    </row>
    <row r="272" spans="1:5">
      <c r="A272" s="166"/>
      <c r="B272" s="40" t="s">
        <v>102</v>
      </c>
      <c r="C272" s="41" t="s">
        <v>6</v>
      </c>
      <c r="D272" s="40">
        <v>1</v>
      </c>
      <c r="E272" s="115">
        <v>2</v>
      </c>
    </row>
    <row r="273" spans="1:5" ht="16.5" thickBot="1">
      <c r="A273" s="167"/>
      <c r="B273" s="46" t="s">
        <v>21</v>
      </c>
      <c r="C273" s="47" t="s">
        <v>3</v>
      </c>
      <c r="D273" s="46">
        <v>0.18</v>
      </c>
      <c r="E273" s="116">
        <f>E271*D273</f>
        <v>0.36</v>
      </c>
    </row>
    <row r="274" spans="1:5" ht="17.25" thickTop="1" thickBot="1">
      <c r="A274" s="90"/>
      <c r="B274" s="79" t="s">
        <v>22</v>
      </c>
      <c r="C274" s="79"/>
      <c r="D274" s="79"/>
      <c r="E274" s="79"/>
    </row>
    <row r="275" spans="1:5" ht="17.25" thickTop="1" thickBot="1">
      <c r="A275" s="90"/>
      <c r="B275" s="79" t="s">
        <v>238</v>
      </c>
      <c r="C275" s="77">
        <v>0.08</v>
      </c>
      <c r="D275" s="79"/>
      <c r="E275" s="79"/>
    </row>
    <row r="276" spans="1:5" ht="20.25" customHeight="1" thickTop="1" thickBot="1">
      <c r="A276" s="90"/>
      <c r="B276" s="79" t="s">
        <v>22</v>
      </c>
      <c r="C276" s="80"/>
      <c r="D276" s="79"/>
      <c r="E276" s="79"/>
    </row>
    <row r="277" spans="1:5" ht="17.25" thickTop="1" thickBot="1">
      <c r="A277" s="90"/>
      <c r="B277" s="79" t="s">
        <v>239</v>
      </c>
      <c r="C277" s="77">
        <v>0.06</v>
      </c>
      <c r="D277" s="79"/>
      <c r="E277" s="79"/>
    </row>
    <row r="278" spans="1:5" ht="17.25" thickTop="1" thickBot="1">
      <c r="A278" s="90"/>
      <c r="B278" s="79" t="s">
        <v>107</v>
      </c>
      <c r="C278" s="79"/>
      <c r="D278" s="79"/>
      <c r="E278" s="79"/>
    </row>
    <row r="279" spans="1:5" ht="17.25" thickTop="1" thickBot="1">
      <c r="A279" s="175" t="s">
        <v>247</v>
      </c>
      <c r="B279" s="175"/>
      <c r="C279" s="175"/>
      <c r="D279" s="175"/>
      <c r="E279" s="175"/>
    </row>
    <row r="280" spans="1:5" ht="16.5" thickTop="1">
      <c r="A280" s="165" t="s">
        <v>46</v>
      </c>
      <c r="B280" s="35" t="s">
        <v>175</v>
      </c>
      <c r="C280" s="38" t="s">
        <v>6</v>
      </c>
      <c r="D280" s="35"/>
      <c r="E280" s="114">
        <v>24</v>
      </c>
    </row>
    <row r="281" spans="1:5" ht="24" customHeight="1">
      <c r="A281" s="173"/>
      <c r="B281" s="40" t="s">
        <v>176</v>
      </c>
      <c r="C281" s="41" t="s">
        <v>6</v>
      </c>
      <c r="D281" s="43" t="s">
        <v>15</v>
      </c>
      <c r="E281" s="115">
        <v>46</v>
      </c>
    </row>
    <row r="282" spans="1:5">
      <c r="A282" s="173"/>
      <c r="B282" s="40" t="s">
        <v>177</v>
      </c>
      <c r="C282" s="41" t="s">
        <v>6</v>
      </c>
      <c r="D282" s="43" t="s">
        <v>15</v>
      </c>
      <c r="E282" s="115">
        <v>1</v>
      </c>
    </row>
    <row r="283" spans="1:5" ht="15.75" customHeight="1" thickBot="1">
      <c r="A283" s="174"/>
      <c r="B283" s="46" t="s">
        <v>21</v>
      </c>
      <c r="C283" s="47" t="s">
        <v>3</v>
      </c>
      <c r="D283" s="47">
        <v>2.8E-3</v>
      </c>
      <c r="E283" s="116">
        <f>E280*D283</f>
        <v>7.0000000000000007E-2</v>
      </c>
    </row>
    <row r="284" spans="1:5" ht="46.5" customHeight="1" thickTop="1">
      <c r="A284" s="165" t="s">
        <v>25</v>
      </c>
      <c r="B284" s="35" t="s">
        <v>195</v>
      </c>
      <c r="C284" s="38" t="s">
        <v>14</v>
      </c>
      <c r="D284" s="35"/>
      <c r="E284" s="114">
        <v>275</v>
      </c>
    </row>
    <row r="285" spans="1:5">
      <c r="A285" s="173"/>
      <c r="B285" s="40" t="s">
        <v>196</v>
      </c>
      <c r="C285" s="41" t="s">
        <v>14</v>
      </c>
      <c r="D285" s="43" t="s">
        <v>15</v>
      </c>
      <c r="E285" s="115">
        <v>100</v>
      </c>
    </row>
    <row r="286" spans="1:5">
      <c r="A286" s="173"/>
      <c r="B286" s="40" t="s">
        <v>178</v>
      </c>
      <c r="C286" s="41" t="s">
        <v>14</v>
      </c>
      <c r="D286" s="43" t="s">
        <v>15</v>
      </c>
      <c r="E286" s="115">
        <v>384</v>
      </c>
    </row>
    <row r="287" spans="1:5">
      <c r="A287" s="173"/>
      <c r="B287" s="40" t="s">
        <v>42</v>
      </c>
      <c r="C287" s="41" t="s">
        <v>5</v>
      </c>
      <c r="D287" s="41">
        <v>0.14000000000000001</v>
      </c>
      <c r="E287" s="115">
        <f>E284*D287</f>
        <v>38.5</v>
      </c>
    </row>
    <row r="288" spans="1:5" ht="16.5" thickBot="1">
      <c r="A288" s="174"/>
      <c r="B288" s="46" t="s">
        <v>21</v>
      </c>
      <c r="C288" s="47" t="s">
        <v>3</v>
      </c>
      <c r="D288" s="47">
        <v>1.5599999999999999E-2</v>
      </c>
      <c r="E288" s="116">
        <f>E284*D288</f>
        <v>4.29</v>
      </c>
    </row>
    <row r="289" spans="1:5" ht="16.5" thickTop="1">
      <c r="A289" s="165" t="s">
        <v>16</v>
      </c>
      <c r="B289" s="35" t="s">
        <v>179</v>
      </c>
      <c r="C289" s="38" t="s">
        <v>6</v>
      </c>
      <c r="D289" s="35"/>
      <c r="E289" s="114">
        <v>23</v>
      </c>
    </row>
    <row r="290" spans="1:5">
      <c r="A290" s="173"/>
      <c r="B290" s="40" t="s">
        <v>180</v>
      </c>
      <c r="C290" s="41" t="s">
        <v>6</v>
      </c>
      <c r="D290" s="41">
        <v>1</v>
      </c>
      <c r="E290" s="115">
        <f>E289*D290</f>
        <v>23</v>
      </c>
    </row>
    <row r="291" spans="1:5" ht="16.5" thickBot="1">
      <c r="A291" s="174"/>
      <c r="B291" s="46" t="s">
        <v>21</v>
      </c>
      <c r="C291" s="47" t="s">
        <v>3</v>
      </c>
      <c r="D291" s="47">
        <v>7.0000000000000007E-2</v>
      </c>
      <c r="E291" s="116">
        <f>E289*D291</f>
        <v>1.61</v>
      </c>
    </row>
    <row r="292" spans="1:5" ht="17.25" thickTop="1" thickBot="1">
      <c r="A292" s="103" t="s">
        <v>17</v>
      </c>
      <c r="B292" s="35" t="s">
        <v>181</v>
      </c>
      <c r="C292" s="38" t="s">
        <v>6</v>
      </c>
      <c r="D292" s="35"/>
      <c r="E292" s="114">
        <v>23</v>
      </c>
    </row>
    <row r="293" spans="1:5" ht="16.5" thickTop="1">
      <c r="A293" s="165" t="s">
        <v>18</v>
      </c>
      <c r="B293" s="91" t="s">
        <v>182</v>
      </c>
      <c r="C293" s="38" t="s">
        <v>6</v>
      </c>
      <c r="D293" s="35"/>
      <c r="E293" s="114">
        <v>54</v>
      </c>
    </row>
    <row r="294" spans="1:5">
      <c r="A294" s="166"/>
      <c r="B294" s="92" t="s">
        <v>183</v>
      </c>
      <c r="C294" s="43" t="s">
        <v>6</v>
      </c>
      <c r="D294" s="41">
        <v>1</v>
      </c>
      <c r="E294" s="115">
        <f>E293*D294</f>
        <v>54</v>
      </c>
    </row>
    <row r="295" spans="1:5" ht="16.5" thickBot="1">
      <c r="A295" s="167"/>
      <c r="B295" s="93" t="s">
        <v>21</v>
      </c>
      <c r="C295" s="47" t="s">
        <v>3</v>
      </c>
      <c r="D295" s="47">
        <v>7.0000000000000007E-2</v>
      </c>
      <c r="E295" s="116">
        <f>E293*D295</f>
        <v>3.78</v>
      </c>
    </row>
    <row r="296" spans="1:5" ht="17.25" thickTop="1" thickBot="1">
      <c r="A296" s="94"/>
      <c r="B296" s="79" t="s">
        <v>238</v>
      </c>
      <c r="C296" s="77">
        <v>0.08</v>
      </c>
      <c r="D296" s="79"/>
      <c r="E296" s="79"/>
    </row>
    <row r="297" spans="1:5" ht="17.25" thickTop="1" thickBot="1">
      <c r="A297" s="94"/>
      <c r="B297" s="79" t="s">
        <v>22</v>
      </c>
      <c r="C297" s="80"/>
      <c r="D297" s="79"/>
      <c r="E297" s="79"/>
    </row>
    <row r="298" spans="1:5" ht="17.25" thickTop="1" thickBot="1">
      <c r="A298" s="94"/>
      <c r="B298" s="79" t="s">
        <v>239</v>
      </c>
      <c r="C298" s="77">
        <v>0.06</v>
      </c>
      <c r="D298" s="79"/>
      <c r="E298" s="79"/>
    </row>
    <row r="299" spans="1:5" ht="17.25" thickTop="1" thickBot="1">
      <c r="A299" s="94"/>
      <c r="B299" s="79" t="s">
        <v>275</v>
      </c>
      <c r="C299" s="79"/>
      <c r="D299" s="79"/>
      <c r="E299" s="79"/>
    </row>
    <row r="300" spans="1:5" ht="23.25" customHeight="1" thickTop="1" thickBot="1">
      <c r="A300" s="175" t="s">
        <v>248</v>
      </c>
      <c r="B300" s="175"/>
      <c r="C300" s="175"/>
      <c r="D300" s="175"/>
      <c r="E300" s="175"/>
    </row>
    <row r="301" spans="1:5" ht="28.5" customHeight="1" thickTop="1">
      <c r="A301" s="165" t="s">
        <v>46</v>
      </c>
      <c r="B301" s="91" t="s">
        <v>184</v>
      </c>
      <c r="C301" s="38" t="s">
        <v>185</v>
      </c>
      <c r="D301" s="35"/>
      <c r="E301" s="114">
        <v>1</v>
      </c>
    </row>
    <row r="302" spans="1:5">
      <c r="A302" s="166"/>
      <c r="B302" s="95" t="s">
        <v>186</v>
      </c>
      <c r="C302" s="71" t="s">
        <v>6</v>
      </c>
      <c r="D302" s="75">
        <v>1</v>
      </c>
      <c r="E302" s="130">
        <v>1</v>
      </c>
    </row>
    <row r="303" spans="1:5" ht="15.75" customHeight="1" thickBot="1">
      <c r="A303" s="167"/>
      <c r="B303" s="96" t="s">
        <v>82</v>
      </c>
      <c r="C303" s="73" t="s">
        <v>3</v>
      </c>
      <c r="D303" s="72">
        <v>19.8</v>
      </c>
      <c r="E303" s="131">
        <v>19.8</v>
      </c>
    </row>
    <row r="304" spans="1:5" ht="30.75" customHeight="1" thickTop="1">
      <c r="A304" s="172" t="s">
        <v>25</v>
      </c>
      <c r="B304" s="91" t="s">
        <v>187</v>
      </c>
      <c r="C304" s="38" t="s">
        <v>6</v>
      </c>
      <c r="D304" s="35"/>
      <c r="E304" s="114">
        <v>1</v>
      </c>
    </row>
    <row r="305" spans="1:5">
      <c r="A305" s="173"/>
      <c r="B305" s="95" t="s">
        <v>188</v>
      </c>
      <c r="C305" s="71" t="s">
        <v>6</v>
      </c>
      <c r="D305" s="75">
        <v>1</v>
      </c>
      <c r="E305" s="130">
        <v>1</v>
      </c>
    </row>
    <row r="306" spans="1:5" ht="15.75" customHeight="1" thickBot="1">
      <c r="A306" s="174"/>
      <c r="B306" s="96" t="s">
        <v>82</v>
      </c>
      <c r="C306" s="73" t="s">
        <v>3</v>
      </c>
      <c r="D306" s="76">
        <v>0.12</v>
      </c>
      <c r="E306" s="131">
        <v>0.1</v>
      </c>
    </row>
    <row r="307" spans="1:5" ht="37.5" customHeight="1" thickTop="1">
      <c r="A307" s="172" t="s">
        <v>29</v>
      </c>
      <c r="B307" s="91" t="s">
        <v>189</v>
      </c>
      <c r="C307" s="38" t="s">
        <v>6</v>
      </c>
      <c r="D307" s="35"/>
      <c r="E307" s="114">
        <v>4</v>
      </c>
    </row>
    <row r="308" spans="1:5">
      <c r="A308" s="173"/>
      <c r="B308" s="95" t="s">
        <v>190</v>
      </c>
      <c r="C308" s="71" t="s">
        <v>6</v>
      </c>
      <c r="D308" s="75">
        <v>1</v>
      </c>
      <c r="E308" s="130">
        <v>4</v>
      </c>
    </row>
    <row r="309" spans="1:5">
      <c r="A309" s="173"/>
      <c r="B309" s="95" t="s">
        <v>191</v>
      </c>
      <c r="C309" s="71" t="s">
        <v>6</v>
      </c>
      <c r="D309" s="75">
        <v>2</v>
      </c>
      <c r="E309" s="130">
        <v>8</v>
      </c>
    </row>
    <row r="310" spans="1:5">
      <c r="A310" s="173"/>
      <c r="B310" s="95" t="s">
        <v>192</v>
      </c>
      <c r="C310" s="71" t="s">
        <v>5</v>
      </c>
      <c r="D310" s="75">
        <v>1.1000000000000001</v>
      </c>
      <c r="E310" s="130">
        <v>4.4000000000000004</v>
      </c>
    </row>
    <row r="311" spans="1:5" ht="16.5" thickBot="1">
      <c r="A311" s="174"/>
      <c r="B311" s="96" t="s">
        <v>82</v>
      </c>
      <c r="C311" s="73" t="s">
        <v>3</v>
      </c>
      <c r="D311" s="76">
        <v>7.0000000000000007E-2</v>
      </c>
      <c r="E311" s="131">
        <v>0.3</v>
      </c>
    </row>
    <row r="312" spans="1:5" ht="16.5" thickTop="1">
      <c r="A312" s="172" t="s">
        <v>30</v>
      </c>
      <c r="B312" s="91" t="s">
        <v>193</v>
      </c>
      <c r="C312" s="38" t="s">
        <v>6</v>
      </c>
      <c r="D312" s="35"/>
      <c r="E312" s="114">
        <v>4</v>
      </c>
    </row>
    <row r="313" spans="1:5">
      <c r="A313" s="173"/>
      <c r="B313" s="95" t="s">
        <v>194</v>
      </c>
      <c r="C313" s="71" t="s">
        <v>6</v>
      </c>
      <c r="D313" s="75">
        <v>1</v>
      </c>
      <c r="E313" s="130">
        <v>4</v>
      </c>
    </row>
    <row r="314" spans="1:5">
      <c r="A314" s="173"/>
      <c r="B314" s="95" t="s">
        <v>191</v>
      </c>
      <c r="C314" s="71" t="s">
        <v>6</v>
      </c>
      <c r="D314" s="75">
        <v>2</v>
      </c>
      <c r="E314" s="130">
        <v>8</v>
      </c>
    </row>
    <row r="315" spans="1:5">
      <c r="A315" s="173"/>
      <c r="B315" s="95" t="s">
        <v>192</v>
      </c>
      <c r="C315" s="71" t="s">
        <v>5</v>
      </c>
      <c r="D315" s="75">
        <v>2</v>
      </c>
      <c r="E315" s="130">
        <v>8</v>
      </c>
    </row>
    <row r="316" spans="1:5" ht="16.5" thickBot="1">
      <c r="A316" s="174"/>
      <c r="B316" s="96" t="s">
        <v>82</v>
      </c>
      <c r="C316" s="73" t="s">
        <v>3</v>
      </c>
      <c r="D316" s="76">
        <v>0.2</v>
      </c>
      <c r="E316" s="131">
        <v>0.8</v>
      </c>
    </row>
    <row r="317" spans="1:5" ht="17.25" thickTop="1" thickBot="1">
      <c r="A317" s="94"/>
      <c r="B317" s="79" t="s">
        <v>22</v>
      </c>
      <c r="C317" s="79"/>
      <c r="D317" s="79"/>
      <c r="E317" s="79"/>
    </row>
    <row r="318" spans="1:5" ht="17.25" thickTop="1" thickBot="1">
      <c r="A318" s="94"/>
      <c r="B318" s="79" t="s">
        <v>238</v>
      </c>
      <c r="C318" s="77">
        <v>0.08</v>
      </c>
      <c r="D318" s="79"/>
      <c r="E318" s="79"/>
    </row>
    <row r="319" spans="1:5" ht="17.25" thickTop="1" thickBot="1">
      <c r="A319" s="94"/>
      <c r="B319" s="79" t="s">
        <v>22</v>
      </c>
      <c r="C319" s="80"/>
      <c r="D319" s="79"/>
      <c r="E319" s="79"/>
    </row>
    <row r="320" spans="1:5" ht="17.25" thickTop="1" thickBot="1">
      <c r="A320" s="94"/>
      <c r="B320" s="79" t="s">
        <v>239</v>
      </c>
      <c r="C320" s="77">
        <v>0.06</v>
      </c>
      <c r="D320" s="79"/>
      <c r="E320" s="79"/>
    </row>
    <row r="321" spans="1:5" ht="16.5" customHeight="1" thickTop="1" thickBot="1">
      <c r="A321" s="94"/>
      <c r="B321" s="79" t="s">
        <v>276</v>
      </c>
      <c r="C321" s="79"/>
      <c r="D321" s="79"/>
      <c r="E321" s="79"/>
    </row>
    <row r="322" spans="1:5" ht="17.25" thickTop="1" thickBot="1">
      <c r="A322" s="176" t="s">
        <v>249</v>
      </c>
      <c r="B322" s="176"/>
      <c r="C322" s="176"/>
      <c r="D322" s="176"/>
      <c r="E322" s="176"/>
    </row>
    <row r="323" spans="1:5" ht="28.5" thickTop="1" thickBot="1">
      <c r="A323" s="104">
        <v>1</v>
      </c>
      <c r="B323" s="91" t="s">
        <v>202</v>
      </c>
      <c r="C323" s="38" t="s">
        <v>203</v>
      </c>
      <c r="D323" s="39"/>
      <c r="E323" s="114">
        <v>1.25</v>
      </c>
    </row>
    <row r="324" spans="1:5" ht="16.5" thickTop="1">
      <c r="A324" s="172">
        <v>2</v>
      </c>
      <c r="B324" s="91" t="s">
        <v>204</v>
      </c>
      <c r="C324" s="38" t="s">
        <v>7</v>
      </c>
      <c r="D324" s="39"/>
      <c r="E324" s="114">
        <v>5</v>
      </c>
    </row>
    <row r="325" spans="1:5">
      <c r="A325" s="173"/>
      <c r="B325" s="40" t="s">
        <v>201</v>
      </c>
      <c r="C325" s="41" t="s">
        <v>7</v>
      </c>
      <c r="D325" s="44">
        <v>1.0149999999999999</v>
      </c>
      <c r="E325" s="115">
        <f>E324*D325</f>
        <v>5.08</v>
      </c>
    </row>
    <row r="326" spans="1:5" ht="27">
      <c r="A326" s="173"/>
      <c r="B326" s="40" t="s">
        <v>205</v>
      </c>
      <c r="C326" s="71" t="s">
        <v>8</v>
      </c>
      <c r="D326" s="44" t="s">
        <v>116</v>
      </c>
      <c r="E326" s="115">
        <v>2</v>
      </c>
    </row>
    <row r="327" spans="1:5">
      <c r="A327" s="173"/>
      <c r="B327" s="40" t="s">
        <v>211</v>
      </c>
      <c r="C327" s="41" t="s">
        <v>7</v>
      </c>
      <c r="D327" s="44" t="s">
        <v>116</v>
      </c>
      <c r="E327" s="115">
        <v>0.5</v>
      </c>
    </row>
    <row r="328" spans="1:5" ht="17.25" customHeight="1" thickBot="1">
      <c r="A328" s="174"/>
      <c r="B328" s="46" t="s">
        <v>21</v>
      </c>
      <c r="C328" s="40" t="s">
        <v>3</v>
      </c>
      <c r="D328" s="49">
        <v>0.3</v>
      </c>
      <c r="E328" s="116">
        <f>E324*D328</f>
        <v>1.5</v>
      </c>
    </row>
    <row r="329" spans="1:5" ht="16.5" thickTop="1">
      <c r="A329" s="172" t="s">
        <v>16</v>
      </c>
      <c r="B329" s="91" t="s">
        <v>206</v>
      </c>
      <c r="C329" s="38" t="s">
        <v>20</v>
      </c>
      <c r="D329" s="39"/>
      <c r="E329" s="114">
        <v>1</v>
      </c>
    </row>
    <row r="330" spans="1:5" ht="27">
      <c r="A330" s="173"/>
      <c r="B330" s="40" t="s">
        <v>207</v>
      </c>
      <c r="C330" s="41" t="s">
        <v>20</v>
      </c>
      <c r="D330" s="42">
        <v>1</v>
      </c>
      <c r="E330" s="115">
        <f>E329*D330</f>
        <v>1</v>
      </c>
    </row>
    <row r="331" spans="1:5">
      <c r="A331" s="173"/>
      <c r="B331" s="40" t="s">
        <v>208</v>
      </c>
      <c r="C331" s="41" t="s">
        <v>20</v>
      </c>
      <c r="D331" s="42">
        <v>1</v>
      </c>
      <c r="E331" s="115">
        <f>E329*D331</f>
        <v>1</v>
      </c>
    </row>
    <row r="332" spans="1:5" ht="27.75" thickBot="1">
      <c r="A332" s="173"/>
      <c r="B332" s="40" t="s">
        <v>205</v>
      </c>
      <c r="C332" s="41" t="s">
        <v>8</v>
      </c>
      <c r="D332" s="44" t="s">
        <v>116</v>
      </c>
      <c r="E332" s="115">
        <v>1</v>
      </c>
    </row>
    <row r="333" spans="1:5" ht="27.75" thickTop="1">
      <c r="A333" s="172" t="s">
        <v>17</v>
      </c>
      <c r="B333" s="91" t="s">
        <v>209</v>
      </c>
      <c r="C333" s="38" t="s">
        <v>7</v>
      </c>
      <c r="D333" s="39"/>
      <c r="E333" s="114">
        <v>2</v>
      </c>
    </row>
    <row r="334" spans="1:5" ht="16.5" thickBot="1">
      <c r="A334" s="173"/>
      <c r="B334" s="40" t="s">
        <v>210</v>
      </c>
      <c r="C334" s="41" t="s">
        <v>34</v>
      </c>
      <c r="D334" s="44" t="s">
        <v>116</v>
      </c>
      <c r="E334" s="115">
        <v>26</v>
      </c>
    </row>
    <row r="335" spans="1:5" ht="17.25" thickTop="1" thickBot="1">
      <c r="A335" s="97"/>
      <c r="B335" s="97" t="s">
        <v>22</v>
      </c>
      <c r="C335" s="97"/>
      <c r="D335" s="97"/>
      <c r="E335" s="97"/>
    </row>
    <row r="336" spans="1:5" ht="17.25" thickTop="1" thickBot="1">
      <c r="A336" s="97"/>
      <c r="B336" s="97" t="s">
        <v>238</v>
      </c>
      <c r="C336" s="77">
        <v>0.08</v>
      </c>
      <c r="D336" s="97"/>
      <c r="E336" s="97"/>
    </row>
    <row r="337" spans="1:7" ht="17.25" thickTop="1" thickBot="1">
      <c r="A337" s="97"/>
      <c r="B337" s="97" t="s">
        <v>22</v>
      </c>
      <c r="C337" s="77"/>
      <c r="D337" s="97"/>
      <c r="E337" s="97"/>
    </row>
    <row r="338" spans="1:7" ht="17.25" thickTop="1" thickBot="1">
      <c r="A338" s="97"/>
      <c r="B338" s="97" t="s">
        <v>239</v>
      </c>
      <c r="C338" s="77">
        <v>0.06</v>
      </c>
      <c r="D338" s="97"/>
      <c r="E338" s="97"/>
    </row>
    <row r="339" spans="1:7" ht="16.5" thickTop="1">
      <c r="A339" s="98"/>
      <c r="B339" s="98" t="s">
        <v>200</v>
      </c>
      <c r="C339" s="98"/>
      <c r="D339" s="98"/>
      <c r="E339" s="98"/>
    </row>
    <row r="340" spans="1:7">
      <c r="A340" s="99"/>
      <c r="B340" s="99" t="s">
        <v>250</v>
      </c>
      <c r="C340" s="99"/>
      <c r="D340" s="99"/>
      <c r="E340" s="99"/>
    </row>
    <row r="341" spans="1:7">
      <c r="A341" s="100"/>
      <c r="B341" s="101" t="s">
        <v>251</v>
      </c>
      <c r="C341" s="102">
        <v>0.18</v>
      </c>
      <c r="D341" s="100"/>
      <c r="E341" s="101"/>
    </row>
    <row r="342" spans="1:7">
      <c r="A342" s="147"/>
      <c r="B342" s="148" t="s">
        <v>252</v>
      </c>
      <c r="C342" s="147"/>
      <c r="D342" s="147"/>
      <c r="E342" s="149"/>
    </row>
    <row r="343" spans="1:7">
      <c r="A343" s="189" t="s">
        <v>254</v>
      </c>
      <c r="B343" s="189"/>
      <c r="C343" s="189"/>
      <c r="D343" s="189"/>
      <c r="E343" s="189"/>
    </row>
    <row r="344" spans="1:7">
      <c r="A344" s="144"/>
      <c r="B344" s="138" t="s">
        <v>255</v>
      </c>
      <c r="C344" s="138" t="s">
        <v>256</v>
      </c>
      <c r="D344" s="145"/>
      <c r="E344" s="146">
        <v>95</v>
      </c>
      <c r="F344" s="140"/>
      <c r="G344" s="140"/>
    </row>
    <row r="345" spans="1:7" ht="40.5">
      <c r="A345" s="144"/>
      <c r="B345" s="138" t="s">
        <v>257</v>
      </c>
      <c r="C345" s="138" t="s">
        <v>258</v>
      </c>
      <c r="D345" s="145"/>
      <c r="E345" s="146">
        <v>13</v>
      </c>
      <c r="F345" s="140"/>
      <c r="G345" s="140"/>
    </row>
    <row r="346" spans="1:7" ht="40.5">
      <c r="A346" s="144"/>
      <c r="B346" s="138" t="s">
        <v>271</v>
      </c>
      <c r="C346" s="138" t="s">
        <v>260</v>
      </c>
      <c r="D346" s="145"/>
      <c r="E346" s="146">
        <v>400</v>
      </c>
      <c r="F346" s="140"/>
      <c r="G346" s="140"/>
    </row>
    <row r="347" spans="1:7">
      <c r="A347" s="144"/>
      <c r="B347" s="138" t="s">
        <v>272</v>
      </c>
      <c r="C347" s="138" t="s">
        <v>260</v>
      </c>
      <c r="D347" s="145"/>
      <c r="E347" s="146">
        <v>200</v>
      </c>
      <c r="F347" s="140"/>
      <c r="G347" s="140"/>
    </row>
    <row r="348" spans="1:7" ht="27">
      <c r="A348" s="144"/>
      <c r="B348" s="138" t="s">
        <v>259</v>
      </c>
      <c r="C348" s="138" t="s">
        <v>260</v>
      </c>
      <c r="D348" s="145"/>
      <c r="E348" s="146">
        <v>100</v>
      </c>
      <c r="F348" s="140"/>
      <c r="G348" s="140"/>
    </row>
    <row r="349" spans="1:7" ht="27">
      <c r="A349" s="144"/>
      <c r="B349" s="138" t="s">
        <v>261</v>
      </c>
      <c r="C349" s="138" t="s">
        <v>260</v>
      </c>
      <c r="D349" s="145"/>
      <c r="E349" s="146">
        <v>95</v>
      </c>
      <c r="F349" s="140"/>
      <c r="G349" s="140"/>
    </row>
    <row r="350" spans="1:7">
      <c r="A350" s="144"/>
      <c r="B350" s="138" t="s">
        <v>262</v>
      </c>
      <c r="C350" s="138" t="s">
        <v>263</v>
      </c>
      <c r="D350" s="145"/>
      <c r="E350" s="146">
        <v>100</v>
      </c>
      <c r="F350" s="140"/>
      <c r="G350" s="140"/>
    </row>
    <row r="351" spans="1:7" ht="27">
      <c r="A351" s="144"/>
      <c r="B351" s="138" t="s">
        <v>264</v>
      </c>
      <c r="C351" s="138" t="s">
        <v>263</v>
      </c>
      <c r="D351" s="145"/>
      <c r="E351" s="146">
        <v>8.4</v>
      </c>
      <c r="F351" s="140"/>
      <c r="G351" s="140"/>
    </row>
    <row r="352" spans="1:7" ht="27">
      <c r="A352" s="144"/>
      <c r="B352" s="138" t="s">
        <v>265</v>
      </c>
      <c r="C352" s="138" t="s">
        <v>260</v>
      </c>
      <c r="D352" s="145"/>
      <c r="E352" s="146">
        <v>19</v>
      </c>
      <c r="F352" s="140"/>
      <c r="G352" s="140"/>
    </row>
    <row r="353" spans="1:7">
      <c r="A353" s="144"/>
      <c r="B353" s="138" t="s">
        <v>266</v>
      </c>
      <c r="C353" s="138" t="s">
        <v>260</v>
      </c>
      <c r="D353" s="145"/>
      <c r="E353" s="146">
        <v>4</v>
      </c>
      <c r="F353" s="140"/>
      <c r="G353" s="140"/>
    </row>
    <row r="354" spans="1:7">
      <c r="A354" s="144"/>
      <c r="B354" s="138" t="s">
        <v>267</v>
      </c>
      <c r="C354" s="138" t="s">
        <v>260</v>
      </c>
      <c r="D354" s="145"/>
      <c r="E354" s="146">
        <v>45</v>
      </c>
      <c r="F354" s="140"/>
      <c r="G354" s="140"/>
    </row>
    <row r="355" spans="1:7">
      <c r="A355" s="144"/>
      <c r="B355" s="138" t="s">
        <v>268</v>
      </c>
      <c r="C355" s="138" t="s">
        <v>253</v>
      </c>
      <c r="D355" s="145"/>
      <c r="E355" s="146"/>
      <c r="F355" s="140"/>
      <c r="G355" s="140"/>
    </row>
    <row r="356" spans="1:7" ht="27">
      <c r="A356" s="144"/>
      <c r="B356" s="138" t="s">
        <v>269</v>
      </c>
      <c r="C356" s="138" t="s">
        <v>270</v>
      </c>
      <c r="D356" s="145"/>
      <c r="E356" s="146">
        <v>15</v>
      </c>
      <c r="F356" s="140"/>
      <c r="G356" s="140"/>
    </row>
    <row r="357" spans="1:7">
      <c r="A357" s="151"/>
      <c r="B357" s="152" t="s">
        <v>268</v>
      </c>
      <c r="C357" s="152" t="s">
        <v>253</v>
      </c>
      <c r="D357" s="153"/>
      <c r="E357" s="154"/>
      <c r="F357" s="140"/>
      <c r="G357" s="140"/>
    </row>
    <row r="358" spans="1:7">
      <c r="A358" s="144"/>
      <c r="B358" s="150" t="s">
        <v>22</v>
      </c>
      <c r="C358" s="150"/>
      <c r="D358" s="150"/>
      <c r="E358" s="150"/>
      <c r="F358" s="140"/>
      <c r="G358" s="140"/>
    </row>
    <row r="359" spans="1:7">
      <c r="A359" s="144"/>
      <c r="B359" s="150" t="s">
        <v>238</v>
      </c>
      <c r="C359" s="155">
        <v>0.08</v>
      </c>
      <c r="D359" s="150"/>
      <c r="E359" s="150"/>
      <c r="F359" s="140"/>
      <c r="G359" s="140"/>
    </row>
    <row r="360" spans="1:7">
      <c r="A360" s="144"/>
      <c r="B360" s="150" t="s">
        <v>22</v>
      </c>
      <c r="C360" s="155"/>
      <c r="D360" s="150"/>
      <c r="E360" s="150"/>
      <c r="F360" s="140"/>
      <c r="G360" s="140"/>
    </row>
    <row r="361" spans="1:7">
      <c r="A361" s="156"/>
      <c r="B361" s="150" t="s">
        <v>239</v>
      </c>
      <c r="C361" s="155">
        <v>0.06</v>
      </c>
      <c r="D361" s="150"/>
      <c r="E361" s="150"/>
      <c r="F361" s="140"/>
      <c r="G361" s="140"/>
    </row>
    <row r="362" spans="1:7">
      <c r="A362" s="156"/>
      <c r="B362" s="150" t="s">
        <v>277</v>
      </c>
      <c r="C362" s="150"/>
      <c r="D362" s="150"/>
      <c r="E362" s="150"/>
      <c r="F362" s="140"/>
      <c r="G362" s="140"/>
    </row>
    <row r="363" spans="1:7">
      <c r="A363" s="156"/>
      <c r="B363" s="150" t="s">
        <v>250</v>
      </c>
      <c r="C363" s="150"/>
      <c r="D363" s="150"/>
      <c r="E363" s="150"/>
      <c r="F363" s="140"/>
      <c r="G363" s="140"/>
    </row>
    <row r="364" spans="1:7">
      <c r="A364" s="156"/>
      <c r="B364" s="101" t="s">
        <v>251</v>
      </c>
      <c r="C364" s="102">
        <v>0.18</v>
      </c>
      <c r="D364" s="100"/>
      <c r="E364" s="101"/>
      <c r="F364" s="140"/>
      <c r="G364" s="140"/>
    </row>
    <row r="365" spans="1:7">
      <c r="A365" s="146"/>
      <c r="B365" s="157" t="s">
        <v>252</v>
      </c>
      <c r="C365" s="100"/>
      <c r="D365" s="100"/>
      <c r="E365" s="101"/>
      <c r="F365" s="140"/>
      <c r="G365" s="140"/>
    </row>
    <row r="366" spans="1:7">
      <c r="A366" s="146"/>
      <c r="B366" s="157" t="s">
        <v>284</v>
      </c>
      <c r="C366" s="100"/>
      <c r="D366" s="100"/>
      <c r="E366" s="101"/>
      <c r="F366" s="140"/>
      <c r="G366" s="140"/>
    </row>
    <row r="367" spans="1:7">
      <c r="A367" s="146"/>
      <c r="B367" s="146" t="s">
        <v>22</v>
      </c>
      <c r="C367" s="146"/>
      <c r="D367" s="158"/>
      <c r="E367" s="146"/>
      <c r="F367" s="140"/>
      <c r="G367" s="140"/>
    </row>
    <row r="368" spans="1:7">
      <c r="A368" s="146"/>
      <c r="B368" s="146" t="s">
        <v>278</v>
      </c>
      <c r="C368" s="146" t="s">
        <v>279</v>
      </c>
      <c r="D368" s="158"/>
      <c r="E368" s="146"/>
      <c r="F368" s="140"/>
      <c r="G368" s="140"/>
    </row>
    <row r="369" spans="1:7">
      <c r="A369" s="159"/>
      <c r="B369" s="146" t="s">
        <v>22</v>
      </c>
      <c r="C369" s="146"/>
      <c r="D369" s="158"/>
      <c r="E369" s="146"/>
      <c r="F369" s="140"/>
      <c r="G369" s="140"/>
    </row>
    <row r="370" spans="1:7">
      <c r="A370" s="159"/>
      <c r="B370" s="146" t="s">
        <v>280</v>
      </c>
      <c r="C370" s="146" t="s">
        <v>279</v>
      </c>
      <c r="D370" s="158"/>
      <c r="E370" s="146"/>
      <c r="F370" s="140"/>
      <c r="G370" s="140"/>
    </row>
    <row r="371" spans="1:7">
      <c r="A371" s="159"/>
      <c r="B371" s="146" t="s">
        <v>22</v>
      </c>
      <c r="C371" s="146"/>
      <c r="D371" s="158"/>
      <c r="E371" s="146"/>
      <c r="F371" s="140"/>
      <c r="G371" s="140"/>
    </row>
    <row r="372" spans="1:7">
      <c r="A372" s="159"/>
      <c r="B372" s="146" t="s">
        <v>281</v>
      </c>
      <c r="C372" s="160">
        <v>0.03</v>
      </c>
      <c r="D372" s="158"/>
      <c r="E372" s="146"/>
      <c r="F372" s="140"/>
      <c r="G372" s="140"/>
    </row>
    <row r="373" spans="1:7">
      <c r="A373" s="159"/>
      <c r="B373" s="146" t="s">
        <v>22</v>
      </c>
      <c r="C373" s="146"/>
      <c r="D373" s="158"/>
      <c r="E373" s="146"/>
      <c r="F373" s="140"/>
      <c r="G373" s="140"/>
    </row>
    <row r="374" spans="1:7">
      <c r="A374" s="159"/>
      <c r="B374" s="146" t="s">
        <v>282</v>
      </c>
      <c r="C374" s="160">
        <v>0.18</v>
      </c>
      <c r="D374" s="158"/>
      <c r="E374" s="146"/>
      <c r="F374" s="140"/>
      <c r="G374" s="140"/>
    </row>
    <row r="375" spans="1:7">
      <c r="A375" s="159"/>
      <c r="B375" s="146" t="s">
        <v>283</v>
      </c>
      <c r="C375" s="146"/>
      <c r="D375" s="158"/>
      <c r="E375" s="146"/>
      <c r="F375" s="140"/>
      <c r="G375" s="140"/>
    </row>
    <row r="376" spans="1:7">
      <c r="A376" s="141"/>
      <c r="B376" s="142"/>
      <c r="C376" s="141"/>
      <c r="D376" s="143"/>
      <c r="E376" s="141"/>
      <c r="F376" s="140"/>
      <c r="G376" s="140"/>
    </row>
    <row r="377" spans="1:7">
      <c r="A377" s="164"/>
      <c r="B377" s="164"/>
      <c r="C377" s="164"/>
      <c r="D377" s="164"/>
      <c r="E377" s="164"/>
      <c r="F377" s="140"/>
      <c r="G377" s="140"/>
    </row>
    <row r="378" spans="1:7">
      <c r="A378" s="164"/>
      <c r="B378" s="164"/>
      <c r="C378" s="164"/>
      <c r="D378" s="164"/>
      <c r="E378" s="164"/>
      <c r="F378" s="140"/>
      <c r="G378" s="140"/>
    </row>
    <row r="379" spans="1:7">
      <c r="A379" s="164"/>
      <c r="B379" s="164"/>
      <c r="C379" s="164"/>
      <c r="D379" s="164"/>
      <c r="E379" s="164"/>
      <c r="F379" s="140"/>
      <c r="G379" s="140"/>
    </row>
    <row r="380" spans="1:7">
      <c r="A380" s="164"/>
      <c r="B380" s="164"/>
      <c r="C380" s="164"/>
      <c r="D380" s="164"/>
      <c r="E380" s="164"/>
      <c r="F380" s="140"/>
      <c r="G380" s="140"/>
    </row>
    <row r="381" spans="1:7">
      <c r="A381" s="141"/>
      <c r="B381" s="142"/>
      <c r="C381" s="141"/>
      <c r="D381" s="143"/>
      <c r="E381" s="141"/>
      <c r="F381" s="140"/>
      <c r="G381" s="140"/>
    </row>
    <row r="382" spans="1:7">
      <c r="A382" s="141"/>
      <c r="B382" s="142"/>
      <c r="C382" s="141"/>
      <c r="D382" s="143"/>
      <c r="E382" s="141"/>
      <c r="F382" s="140"/>
      <c r="G382" s="140"/>
    </row>
    <row r="383" spans="1:7">
      <c r="A383" s="141"/>
      <c r="B383" s="142"/>
      <c r="C383" s="141"/>
      <c r="D383" s="143"/>
      <c r="E383" s="141"/>
      <c r="F383" s="140"/>
      <c r="G383" s="140"/>
    </row>
    <row r="384" spans="1:7">
      <c r="A384" s="141"/>
      <c r="B384" s="142"/>
      <c r="C384" s="141"/>
      <c r="D384" s="143"/>
      <c r="E384" s="141"/>
      <c r="F384" s="140"/>
      <c r="G384" s="140"/>
    </row>
    <row r="385" spans="1:7">
      <c r="A385" s="141"/>
      <c r="B385" s="142"/>
      <c r="C385" s="141"/>
      <c r="D385" s="143"/>
      <c r="E385" s="141"/>
      <c r="F385" s="140"/>
      <c r="G385" s="140"/>
    </row>
    <row r="386" spans="1:7">
      <c r="A386" s="141"/>
      <c r="B386" s="142"/>
      <c r="C386" s="141"/>
      <c r="D386" s="143"/>
      <c r="E386" s="141"/>
      <c r="F386" s="140"/>
      <c r="G386" s="140"/>
    </row>
    <row r="387" spans="1:7">
      <c r="A387" s="141"/>
      <c r="B387" s="142"/>
      <c r="C387" s="141"/>
      <c r="D387" s="143"/>
      <c r="E387" s="141"/>
      <c r="F387" s="140"/>
      <c r="G387" s="140"/>
    </row>
    <row r="388" spans="1:7">
      <c r="A388" s="141"/>
      <c r="B388" s="142"/>
      <c r="C388" s="141"/>
      <c r="D388" s="143"/>
      <c r="E388" s="141"/>
      <c r="F388" s="140"/>
      <c r="G388" s="140"/>
    </row>
    <row r="389" spans="1:7">
      <c r="A389" s="141"/>
      <c r="B389" s="142"/>
      <c r="C389" s="141"/>
      <c r="D389" s="143"/>
      <c r="E389" s="141"/>
      <c r="F389" s="140"/>
      <c r="G389" s="140"/>
    </row>
    <row r="390" spans="1:7">
      <c r="A390" s="141"/>
      <c r="B390" s="142"/>
      <c r="C390" s="141"/>
      <c r="D390" s="143"/>
      <c r="E390" s="141"/>
      <c r="F390" s="140"/>
      <c r="G390" s="140"/>
    </row>
    <row r="391" spans="1:7">
      <c r="A391" s="141"/>
      <c r="B391" s="142"/>
      <c r="C391" s="141"/>
      <c r="D391" s="143"/>
      <c r="E391" s="141"/>
      <c r="F391" s="140"/>
      <c r="G391" s="140"/>
    </row>
    <row r="392" spans="1:7">
      <c r="A392" s="141"/>
      <c r="B392" s="142"/>
      <c r="C392" s="141"/>
      <c r="D392" s="143"/>
      <c r="E392" s="141"/>
      <c r="F392" s="140"/>
      <c r="G392" s="140"/>
    </row>
    <row r="393" spans="1:7">
      <c r="A393" s="141"/>
      <c r="B393" s="142"/>
      <c r="C393" s="141"/>
      <c r="D393" s="143"/>
      <c r="E393" s="141"/>
      <c r="F393" s="140"/>
      <c r="G393" s="140"/>
    </row>
    <row r="394" spans="1:7">
      <c r="A394" s="141"/>
      <c r="B394" s="142"/>
      <c r="C394" s="141"/>
      <c r="D394" s="143"/>
      <c r="E394" s="141"/>
      <c r="F394" s="140"/>
      <c r="G394" s="140"/>
    </row>
    <row r="395" spans="1:7">
      <c r="A395" s="141"/>
      <c r="B395" s="142"/>
      <c r="C395" s="141"/>
      <c r="D395" s="143"/>
      <c r="E395" s="141"/>
      <c r="F395" s="140"/>
      <c r="G395" s="140"/>
    </row>
    <row r="396" spans="1:7">
      <c r="A396" s="141"/>
      <c r="B396" s="142"/>
      <c r="C396" s="141"/>
      <c r="D396" s="143"/>
      <c r="E396" s="141"/>
      <c r="F396" s="140"/>
      <c r="G396" s="140"/>
    </row>
    <row r="397" spans="1:7">
      <c r="A397" s="141"/>
      <c r="B397" s="142"/>
      <c r="C397" s="141"/>
      <c r="D397" s="143"/>
      <c r="E397" s="141"/>
      <c r="F397" s="140"/>
      <c r="G397" s="140"/>
    </row>
    <row r="398" spans="1:7">
      <c r="A398" s="141"/>
      <c r="B398" s="142"/>
      <c r="C398" s="141"/>
      <c r="D398" s="143"/>
      <c r="E398" s="141"/>
      <c r="F398" s="140"/>
      <c r="G398" s="140"/>
    </row>
    <row r="399" spans="1:7">
      <c r="A399" s="141"/>
      <c r="B399" s="142"/>
      <c r="C399" s="141"/>
      <c r="D399" s="143"/>
      <c r="E399" s="141"/>
      <c r="F399" s="140"/>
      <c r="G399" s="140"/>
    </row>
    <row r="400" spans="1:7">
      <c r="A400" s="141"/>
      <c r="B400" s="142"/>
      <c r="C400" s="141"/>
      <c r="D400" s="143"/>
      <c r="E400" s="141"/>
      <c r="F400" s="140"/>
      <c r="G400" s="140"/>
    </row>
    <row r="401" spans="1:7">
      <c r="A401" s="141"/>
      <c r="B401" s="142"/>
      <c r="C401" s="141"/>
      <c r="D401" s="143"/>
      <c r="E401" s="141"/>
      <c r="F401" s="140"/>
      <c r="G401" s="140"/>
    </row>
    <row r="402" spans="1:7">
      <c r="A402" s="141"/>
      <c r="B402" s="142"/>
      <c r="C402" s="141"/>
      <c r="D402" s="143"/>
      <c r="E402" s="141"/>
      <c r="F402" s="140"/>
      <c r="G402" s="140"/>
    </row>
    <row r="403" spans="1:7">
      <c r="A403" s="141"/>
      <c r="B403" s="142"/>
      <c r="C403" s="141"/>
      <c r="D403" s="143"/>
      <c r="E403" s="141"/>
      <c r="F403" s="140"/>
      <c r="G403" s="140"/>
    </row>
    <row r="404" spans="1:7">
      <c r="A404" s="141"/>
      <c r="B404" s="142"/>
      <c r="C404" s="141"/>
      <c r="D404" s="143"/>
      <c r="E404" s="141"/>
      <c r="F404" s="140"/>
      <c r="G404" s="140"/>
    </row>
    <row r="405" spans="1:7">
      <c r="A405" s="141"/>
      <c r="B405" s="142"/>
      <c r="C405" s="141"/>
      <c r="D405" s="143"/>
      <c r="E405" s="141"/>
      <c r="F405" s="140"/>
      <c r="G405" s="140"/>
    </row>
    <row r="406" spans="1:7">
      <c r="A406" s="141"/>
      <c r="B406" s="142"/>
      <c r="C406" s="141"/>
      <c r="D406" s="143"/>
      <c r="E406" s="141"/>
      <c r="F406" s="140"/>
      <c r="G406" s="140"/>
    </row>
    <row r="407" spans="1:7">
      <c r="A407" s="141"/>
      <c r="B407" s="142"/>
      <c r="C407" s="141"/>
      <c r="D407" s="143"/>
      <c r="E407" s="141"/>
      <c r="F407" s="140"/>
      <c r="G407" s="140"/>
    </row>
    <row r="408" spans="1:7">
      <c r="A408" s="141"/>
      <c r="B408" s="142"/>
      <c r="C408" s="141"/>
      <c r="D408" s="143"/>
      <c r="E408" s="141"/>
      <c r="F408" s="140"/>
      <c r="G408" s="140"/>
    </row>
    <row r="409" spans="1:7">
      <c r="A409" s="141"/>
      <c r="B409" s="142"/>
      <c r="C409" s="141"/>
      <c r="D409" s="143"/>
      <c r="E409" s="141"/>
      <c r="F409" s="140"/>
      <c r="G409" s="140"/>
    </row>
    <row r="410" spans="1:7">
      <c r="A410" s="141"/>
      <c r="B410" s="142"/>
      <c r="C410" s="141"/>
      <c r="D410" s="143"/>
      <c r="E410" s="141"/>
      <c r="F410" s="140"/>
      <c r="G410" s="140"/>
    </row>
    <row r="411" spans="1:7">
      <c r="A411" s="141"/>
      <c r="B411" s="142"/>
      <c r="C411" s="141"/>
      <c r="D411" s="143"/>
      <c r="E411" s="141"/>
      <c r="F411" s="140"/>
      <c r="G411" s="140"/>
    </row>
    <row r="412" spans="1:7">
      <c r="A412" s="141"/>
      <c r="B412" s="142"/>
      <c r="C412" s="141"/>
      <c r="D412" s="143"/>
      <c r="E412" s="141"/>
      <c r="F412" s="140"/>
      <c r="G412" s="140"/>
    </row>
    <row r="413" spans="1:7">
      <c r="A413" s="141"/>
      <c r="B413" s="142"/>
      <c r="C413" s="141"/>
      <c r="D413" s="143"/>
      <c r="E413" s="141"/>
      <c r="F413" s="140"/>
      <c r="G413" s="140"/>
    </row>
    <row r="414" spans="1:7">
      <c r="A414" s="141"/>
      <c r="B414" s="142"/>
      <c r="C414" s="141"/>
      <c r="D414" s="143"/>
      <c r="E414" s="141"/>
      <c r="F414" s="140"/>
      <c r="G414" s="140"/>
    </row>
    <row r="415" spans="1:7">
      <c r="A415" s="141"/>
      <c r="B415" s="142"/>
      <c r="C415" s="141"/>
      <c r="D415" s="143"/>
      <c r="E415" s="141"/>
      <c r="F415" s="140"/>
      <c r="G415" s="140"/>
    </row>
    <row r="416" spans="1:7">
      <c r="A416" s="141"/>
      <c r="B416" s="142"/>
      <c r="C416" s="141"/>
      <c r="D416" s="143"/>
      <c r="E416" s="141"/>
      <c r="F416" s="140"/>
      <c r="G416" s="140"/>
    </row>
    <row r="417" spans="1:7">
      <c r="A417" s="141"/>
      <c r="B417" s="142"/>
      <c r="C417" s="141"/>
      <c r="D417" s="143"/>
      <c r="E417" s="141"/>
      <c r="F417" s="140"/>
      <c r="G417" s="140"/>
    </row>
    <row r="418" spans="1:7">
      <c r="A418" s="141"/>
      <c r="B418" s="142"/>
      <c r="C418" s="141"/>
      <c r="D418" s="143"/>
      <c r="E418" s="141"/>
      <c r="F418" s="140"/>
      <c r="G418" s="140"/>
    </row>
    <row r="419" spans="1:7">
      <c r="A419" s="141"/>
      <c r="B419" s="142"/>
      <c r="C419" s="141"/>
      <c r="D419" s="143"/>
      <c r="E419" s="141"/>
      <c r="F419" s="140"/>
      <c r="G419" s="140"/>
    </row>
    <row r="420" spans="1:7">
      <c r="A420" s="141"/>
      <c r="B420" s="142"/>
      <c r="C420" s="141"/>
      <c r="D420" s="143"/>
      <c r="E420" s="141"/>
      <c r="F420" s="140"/>
      <c r="G420" s="140"/>
    </row>
    <row r="421" spans="1:7">
      <c r="A421" s="141"/>
      <c r="B421" s="142"/>
      <c r="C421" s="141"/>
      <c r="D421" s="143"/>
      <c r="E421" s="141"/>
      <c r="F421" s="140"/>
      <c r="G421" s="140"/>
    </row>
    <row r="422" spans="1:7">
      <c r="A422" s="141"/>
      <c r="B422" s="142"/>
      <c r="C422" s="141"/>
      <c r="D422" s="143"/>
      <c r="E422" s="141"/>
      <c r="F422" s="140"/>
      <c r="G422" s="140"/>
    </row>
    <row r="423" spans="1:7">
      <c r="A423" s="141"/>
      <c r="B423" s="142"/>
      <c r="C423" s="141"/>
      <c r="D423" s="143"/>
      <c r="E423" s="141"/>
      <c r="F423" s="140"/>
      <c r="G423" s="140"/>
    </row>
    <row r="424" spans="1:7">
      <c r="A424" s="141"/>
      <c r="B424" s="142"/>
      <c r="C424" s="141"/>
      <c r="D424" s="143"/>
      <c r="E424" s="141"/>
      <c r="F424" s="140"/>
      <c r="G424" s="140"/>
    </row>
    <row r="425" spans="1:7">
      <c r="A425" s="141"/>
      <c r="B425" s="142"/>
      <c r="C425" s="141"/>
      <c r="D425" s="143"/>
      <c r="E425" s="141"/>
      <c r="F425" s="140"/>
      <c r="G425" s="140"/>
    </row>
    <row r="426" spans="1:7">
      <c r="A426" s="141"/>
      <c r="B426" s="142"/>
      <c r="C426" s="141"/>
      <c r="D426" s="143"/>
      <c r="E426" s="141"/>
      <c r="F426" s="140"/>
      <c r="G426" s="140"/>
    </row>
    <row r="427" spans="1:7">
      <c r="A427" s="141"/>
      <c r="B427" s="142"/>
      <c r="C427" s="141"/>
      <c r="D427" s="143"/>
      <c r="E427" s="141"/>
      <c r="F427" s="140"/>
      <c r="G427" s="140"/>
    </row>
    <row r="428" spans="1:7">
      <c r="A428" s="141"/>
      <c r="B428" s="142"/>
      <c r="C428" s="141"/>
      <c r="D428" s="143"/>
      <c r="E428" s="141"/>
      <c r="F428" s="140"/>
      <c r="G428" s="140"/>
    </row>
    <row r="429" spans="1:7">
      <c r="A429" s="141"/>
      <c r="B429" s="142"/>
      <c r="C429" s="141"/>
      <c r="D429" s="143"/>
      <c r="E429" s="141"/>
      <c r="F429" s="140"/>
      <c r="G429" s="140"/>
    </row>
    <row r="430" spans="1:7">
      <c r="A430" s="141"/>
      <c r="B430" s="142"/>
      <c r="C430" s="141"/>
      <c r="D430" s="143"/>
      <c r="E430" s="141"/>
      <c r="F430" s="140"/>
      <c r="G430" s="140"/>
    </row>
    <row r="431" spans="1:7" ht="19.5" customHeight="1">
      <c r="A431" s="141"/>
      <c r="B431" s="142"/>
      <c r="C431" s="141"/>
      <c r="D431" s="143"/>
      <c r="E431" s="141"/>
      <c r="F431" s="140"/>
      <c r="G431" s="140"/>
    </row>
    <row r="432" spans="1:7">
      <c r="A432" s="141"/>
      <c r="B432" s="142"/>
      <c r="C432" s="141"/>
      <c r="D432" s="143"/>
      <c r="E432" s="141"/>
      <c r="F432" s="140"/>
      <c r="G432" s="140"/>
    </row>
    <row r="433" spans="1:7">
      <c r="A433" s="141"/>
      <c r="B433" s="142"/>
      <c r="C433" s="141"/>
      <c r="D433" s="143"/>
      <c r="E433" s="141"/>
      <c r="F433" s="140"/>
      <c r="G433" s="140"/>
    </row>
    <row r="434" spans="1:7">
      <c r="A434" s="141"/>
      <c r="B434" s="142"/>
      <c r="C434" s="141"/>
      <c r="D434" s="143"/>
      <c r="E434" s="141"/>
      <c r="F434" s="140"/>
      <c r="G434" s="140"/>
    </row>
    <row r="435" spans="1:7">
      <c r="A435" s="141"/>
      <c r="B435" s="142"/>
      <c r="C435" s="141"/>
      <c r="D435" s="143"/>
      <c r="E435" s="141"/>
      <c r="F435" s="140"/>
      <c r="G435" s="140"/>
    </row>
    <row r="436" spans="1:7">
      <c r="A436" s="141"/>
      <c r="B436" s="142"/>
      <c r="C436" s="141"/>
      <c r="D436" s="143"/>
      <c r="E436" s="141"/>
      <c r="F436" s="140"/>
      <c r="G436" s="140"/>
    </row>
    <row r="437" spans="1:7">
      <c r="A437" s="141"/>
      <c r="B437" s="142"/>
      <c r="C437" s="141"/>
      <c r="D437" s="143"/>
      <c r="E437" s="141"/>
      <c r="F437" s="140"/>
      <c r="G437" s="140"/>
    </row>
    <row r="438" spans="1:7">
      <c r="A438" s="141"/>
      <c r="B438" s="142"/>
      <c r="C438" s="141"/>
      <c r="D438" s="143"/>
      <c r="E438" s="141"/>
      <c r="F438" s="140"/>
      <c r="G438" s="140"/>
    </row>
    <row r="439" spans="1:7">
      <c r="A439" s="141"/>
      <c r="B439" s="142"/>
      <c r="C439" s="141"/>
      <c r="D439" s="143"/>
      <c r="E439" s="141"/>
      <c r="F439" s="140"/>
      <c r="G439" s="140"/>
    </row>
    <row r="440" spans="1:7" ht="24.75" customHeight="1">
      <c r="A440" s="141"/>
      <c r="B440" s="142"/>
      <c r="C440" s="141"/>
      <c r="D440" s="143"/>
      <c r="E440" s="141"/>
      <c r="F440" s="140"/>
      <c r="G440" s="140"/>
    </row>
    <row r="441" spans="1:7">
      <c r="A441" s="141"/>
      <c r="B441" s="142"/>
      <c r="C441" s="141"/>
      <c r="D441" s="143"/>
      <c r="E441" s="141"/>
      <c r="F441" s="140"/>
      <c r="G441" s="140"/>
    </row>
    <row r="442" spans="1:7">
      <c r="A442" s="141"/>
      <c r="B442" s="142"/>
      <c r="C442" s="141"/>
      <c r="D442" s="143"/>
      <c r="E442" s="141"/>
      <c r="F442" s="140"/>
      <c r="G442" s="140"/>
    </row>
    <row r="443" spans="1:7">
      <c r="A443" s="141"/>
      <c r="B443" s="142"/>
      <c r="C443" s="141"/>
      <c r="D443" s="143"/>
      <c r="E443" s="141"/>
      <c r="F443" s="140"/>
      <c r="G443" s="140"/>
    </row>
    <row r="444" spans="1:7">
      <c r="A444" s="141"/>
      <c r="B444" s="142"/>
      <c r="C444" s="141"/>
      <c r="D444" s="143"/>
      <c r="E444" s="141"/>
      <c r="F444" s="140"/>
      <c r="G444" s="140"/>
    </row>
    <row r="445" spans="1:7">
      <c r="A445" s="141"/>
      <c r="B445" s="142"/>
      <c r="C445" s="141"/>
      <c r="D445" s="143"/>
      <c r="E445" s="141"/>
      <c r="F445" s="140"/>
      <c r="G445" s="140"/>
    </row>
    <row r="446" spans="1:7">
      <c r="A446" s="141"/>
      <c r="B446" s="142"/>
      <c r="C446" s="141"/>
      <c r="D446" s="143"/>
      <c r="E446" s="141"/>
      <c r="F446" s="140"/>
      <c r="G446" s="140"/>
    </row>
    <row r="447" spans="1:7">
      <c r="A447" s="141"/>
      <c r="B447" s="142"/>
      <c r="C447" s="141"/>
      <c r="D447" s="143"/>
      <c r="E447" s="141"/>
      <c r="F447" s="140"/>
      <c r="G447" s="140"/>
    </row>
    <row r="448" spans="1:7">
      <c r="A448" s="141"/>
      <c r="B448" s="142"/>
      <c r="C448" s="141"/>
      <c r="D448" s="143"/>
      <c r="E448" s="141"/>
      <c r="F448" s="140"/>
      <c r="G448" s="140"/>
    </row>
    <row r="449" spans="1:7">
      <c r="A449" s="141"/>
      <c r="B449" s="142"/>
      <c r="C449" s="141"/>
      <c r="D449" s="143"/>
      <c r="E449" s="141"/>
      <c r="F449" s="140"/>
      <c r="G449" s="140"/>
    </row>
    <row r="450" spans="1:7">
      <c r="A450" s="141"/>
      <c r="B450" s="142"/>
      <c r="C450" s="141"/>
      <c r="D450" s="143"/>
      <c r="E450" s="141"/>
      <c r="F450" s="140"/>
      <c r="G450" s="140"/>
    </row>
    <row r="451" spans="1:7">
      <c r="A451" s="141"/>
      <c r="B451" s="142"/>
      <c r="C451" s="141"/>
      <c r="D451" s="143"/>
      <c r="E451" s="141"/>
      <c r="F451" s="140"/>
      <c r="G451" s="140"/>
    </row>
    <row r="452" spans="1:7">
      <c r="A452" s="141"/>
      <c r="B452" s="142"/>
      <c r="C452" s="141"/>
      <c r="D452" s="143"/>
      <c r="E452" s="141"/>
      <c r="F452" s="140"/>
      <c r="G452" s="140"/>
    </row>
    <row r="453" spans="1:7">
      <c r="A453" s="141"/>
      <c r="B453" s="142"/>
      <c r="C453" s="141"/>
      <c r="D453" s="143"/>
      <c r="E453" s="141"/>
      <c r="F453" s="140"/>
      <c r="G453" s="140"/>
    </row>
    <row r="454" spans="1:7">
      <c r="A454" s="141"/>
      <c r="B454" s="142"/>
      <c r="C454" s="141"/>
      <c r="D454" s="143"/>
      <c r="E454" s="141"/>
      <c r="F454" s="140"/>
      <c r="G454" s="140"/>
    </row>
    <row r="455" spans="1:7">
      <c r="A455" s="141"/>
      <c r="B455" s="142"/>
      <c r="C455" s="141"/>
      <c r="D455" s="143"/>
      <c r="E455" s="141"/>
      <c r="F455" s="140"/>
      <c r="G455" s="140"/>
    </row>
    <row r="456" spans="1:7">
      <c r="A456" s="141"/>
      <c r="B456" s="142"/>
      <c r="C456" s="141"/>
      <c r="D456" s="143"/>
      <c r="E456" s="141"/>
      <c r="F456" s="140"/>
      <c r="G456" s="140"/>
    </row>
    <row r="457" spans="1:7">
      <c r="A457" s="141"/>
      <c r="B457" s="142"/>
      <c r="C457" s="141"/>
      <c r="D457" s="143"/>
      <c r="E457" s="141"/>
      <c r="F457" s="140"/>
      <c r="G457" s="140"/>
    </row>
    <row r="458" spans="1:7">
      <c r="A458" s="141"/>
      <c r="B458" s="142"/>
      <c r="C458" s="141"/>
      <c r="D458" s="143"/>
      <c r="E458" s="141"/>
      <c r="F458" s="140"/>
      <c r="G458" s="140"/>
    </row>
    <row r="459" spans="1:7">
      <c r="A459" s="141"/>
      <c r="B459" s="142"/>
      <c r="C459" s="141"/>
      <c r="D459" s="143"/>
      <c r="E459" s="141"/>
      <c r="F459" s="140"/>
      <c r="G459" s="140"/>
    </row>
    <row r="460" spans="1:7">
      <c r="A460" s="141"/>
      <c r="B460" s="142"/>
      <c r="C460" s="141"/>
      <c r="D460" s="143"/>
      <c r="E460" s="141"/>
      <c r="F460" s="140"/>
      <c r="G460" s="140"/>
    </row>
    <row r="461" spans="1:7">
      <c r="A461" s="141"/>
      <c r="B461" s="142"/>
      <c r="C461" s="141"/>
      <c r="D461" s="143"/>
      <c r="E461" s="141"/>
      <c r="F461" s="140"/>
      <c r="G461" s="140"/>
    </row>
    <row r="462" spans="1:7">
      <c r="A462" s="141"/>
      <c r="B462" s="142"/>
      <c r="C462" s="141"/>
      <c r="D462" s="143"/>
      <c r="E462" s="141"/>
      <c r="F462" s="140"/>
      <c r="G462" s="140"/>
    </row>
    <row r="463" spans="1:7">
      <c r="A463" s="141"/>
      <c r="B463" s="142"/>
      <c r="C463" s="141"/>
      <c r="D463" s="143"/>
      <c r="E463" s="141"/>
      <c r="F463" s="140"/>
      <c r="G463" s="140"/>
    </row>
    <row r="464" spans="1:7">
      <c r="A464" s="141"/>
      <c r="B464" s="142"/>
      <c r="C464" s="141"/>
      <c r="D464" s="143"/>
      <c r="E464" s="141"/>
      <c r="F464" s="140"/>
      <c r="G464" s="140"/>
    </row>
    <row r="465" spans="1:7">
      <c r="A465" s="141"/>
      <c r="B465" s="142"/>
      <c r="C465" s="141"/>
      <c r="D465" s="143"/>
      <c r="E465" s="141"/>
      <c r="F465" s="140"/>
      <c r="G465" s="140"/>
    </row>
    <row r="466" spans="1:7" ht="27.75" customHeight="1">
      <c r="A466" s="141"/>
      <c r="B466" s="142"/>
      <c r="C466" s="141"/>
      <c r="D466" s="143"/>
      <c r="E466" s="141"/>
      <c r="F466" s="140"/>
      <c r="G466" s="140"/>
    </row>
    <row r="467" spans="1:7">
      <c r="A467" s="141"/>
      <c r="B467" s="142"/>
      <c r="C467" s="141"/>
      <c r="D467" s="143"/>
      <c r="E467" s="141"/>
      <c r="F467" s="140"/>
      <c r="G467" s="140"/>
    </row>
    <row r="468" spans="1:7">
      <c r="A468" s="141"/>
      <c r="B468" s="142"/>
      <c r="C468" s="141"/>
      <c r="D468" s="143"/>
      <c r="E468" s="141"/>
      <c r="F468" s="140"/>
      <c r="G468" s="140"/>
    </row>
    <row r="469" spans="1:7">
      <c r="A469" s="141"/>
      <c r="B469" s="142"/>
      <c r="C469" s="141"/>
      <c r="D469" s="143"/>
      <c r="E469" s="141"/>
      <c r="F469" s="140"/>
      <c r="G469" s="140"/>
    </row>
    <row r="470" spans="1:7">
      <c r="A470" s="141"/>
      <c r="B470" s="142"/>
      <c r="C470" s="141"/>
      <c r="D470" s="143"/>
      <c r="E470" s="141"/>
      <c r="F470" s="140"/>
      <c r="G470" s="140"/>
    </row>
    <row r="471" spans="1:7" ht="18.75" customHeight="1">
      <c r="A471" s="141"/>
      <c r="B471" s="142"/>
      <c r="C471" s="141"/>
      <c r="D471" s="143"/>
      <c r="E471" s="141"/>
      <c r="F471" s="140"/>
      <c r="G471" s="140"/>
    </row>
    <row r="472" spans="1:7">
      <c r="A472" s="141"/>
      <c r="B472" s="142"/>
      <c r="C472" s="141"/>
      <c r="D472" s="143"/>
      <c r="E472" s="141"/>
      <c r="F472" s="140"/>
      <c r="G472" s="140"/>
    </row>
    <row r="473" spans="1:7">
      <c r="A473" s="141"/>
      <c r="B473" s="142"/>
      <c r="C473" s="141"/>
      <c r="D473" s="143"/>
      <c r="E473" s="141"/>
      <c r="F473" s="140"/>
      <c r="G473" s="140"/>
    </row>
    <row r="480" spans="1:7" ht="26.25" customHeight="1"/>
    <row r="524" ht="16.5" customHeight="1"/>
    <row r="531" ht="16.5" customHeight="1"/>
    <row r="532" ht="25.5" customHeight="1"/>
    <row r="557" spans="1:5" s="5" customFormat="1">
      <c r="A557" s="4"/>
      <c r="B557" s="2"/>
      <c r="C557" s="4"/>
      <c r="D557" s="3"/>
      <c r="E557" s="106"/>
    </row>
    <row r="558" spans="1:5" ht="15.75" customHeight="1"/>
    <row r="560" spans="1:5" ht="24" customHeight="1"/>
    <row r="562" ht="27.75" customHeight="1"/>
  </sheetData>
  <mergeCells count="87">
    <mergeCell ref="A279:E279"/>
    <mergeCell ref="A216:A217"/>
    <mergeCell ref="A343:E343"/>
    <mergeCell ref="A293:A295"/>
    <mergeCell ref="A312:A316"/>
    <mergeCell ref="A301:A303"/>
    <mergeCell ref="A304:A306"/>
    <mergeCell ref="A226:A230"/>
    <mergeCell ref="A258:A260"/>
    <mergeCell ref="A231:A233"/>
    <mergeCell ref="A234:A236"/>
    <mergeCell ref="A264:A266"/>
    <mergeCell ref="A212:A213"/>
    <mergeCell ref="A161:A164"/>
    <mergeCell ref="A165:A168"/>
    <mergeCell ref="A169:A172"/>
    <mergeCell ref="A198:A199"/>
    <mergeCell ref="A200:A201"/>
    <mergeCell ref="A214:A215"/>
    <mergeCell ref="A245:E245"/>
    <mergeCell ref="A6:E6"/>
    <mergeCell ref="A138:A141"/>
    <mergeCell ref="A142:A144"/>
    <mergeCell ref="A105:A108"/>
    <mergeCell ref="A109:A112"/>
    <mergeCell ref="A113:A114"/>
    <mergeCell ref="A173:A176"/>
    <mergeCell ref="A177:A181"/>
    <mergeCell ref="A190:A191"/>
    <mergeCell ref="A202:A203"/>
    <mergeCell ref="A204:A205"/>
    <mergeCell ref="A187:E187"/>
    <mergeCell ref="A148:A152"/>
    <mergeCell ref="A1:E1"/>
    <mergeCell ref="A3:A4"/>
    <mergeCell ref="A145:A147"/>
    <mergeCell ref="D3:E3"/>
    <mergeCell ref="A115:A117"/>
    <mergeCell ref="A118:A120"/>
    <mergeCell ref="A121:A123"/>
    <mergeCell ref="B3:B4"/>
    <mergeCell ref="C3:C4"/>
    <mergeCell ref="A124:A127"/>
    <mergeCell ref="A128:A129"/>
    <mergeCell ref="A130:A133"/>
    <mergeCell ref="A134:A137"/>
    <mergeCell ref="A96:A100"/>
    <mergeCell ref="A27:A36"/>
    <mergeCell ref="A46:A55"/>
    <mergeCell ref="A333:A334"/>
    <mergeCell ref="A207:A208"/>
    <mergeCell ref="A209:A211"/>
    <mergeCell ref="A300:E300"/>
    <mergeCell ref="A324:A328"/>
    <mergeCell ref="A329:A332"/>
    <mergeCell ref="A322:E322"/>
    <mergeCell ref="A307:A311"/>
    <mergeCell ref="A280:A283"/>
    <mergeCell ref="A271:A273"/>
    <mergeCell ref="A261:A263"/>
    <mergeCell ref="A246:A249"/>
    <mergeCell ref="A237:A239"/>
    <mergeCell ref="A284:A288"/>
    <mergeCell ref="A289:A291"/>
    <mergeCell ref="A218:A219"/>
    <mergeCell ref="A153:A156"/>
    <mergeCell ref="A157:A160"/>
    <mergeCell ref="A196:A197"/>
    <mergeCell ref="A188:A189"/>
    <mergeCell ref="A192:A193"/>
    <mergeCell ref="A194:A195"/>
    <mergeCell ref="A84:A90"/>
    <mergeCell ref="A91:A95"/>
    <mergeCell ref="A101:A104"/>
    <mergeCell ref="A377:E380"/>
    <mergeCell ref="A10:A12"/>
    <mergeCell ref="A13:A15"/>
    <mergeCell ref="A16:A26"/>
    <mergeCell ref="A77:A83"/>
    <mergeCell ref="A56:A61"/>
    <mergeCell ref="A37:A45"/>
    <mergeCell ref="A62:A68"/>
    <mergeCell ref="A69:A76"/>
    <mergeCell ref="A250:A253"/>
    <mergeCell ref="A254:A257"/>
    <mergeCell ref="A267:A269"/>
    <mergeCell ref="A225:E225"/>
  </mergeCells>
  <phoneticPr fontId="9" type="noConversion"/>
  <pageMargins left="0.39370078740157483" right="0.19685039370078741" top="0.3" bottom="0.19685039370078741" header="0.19685039370078741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>SHARAGZA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PC-001</dc:creator>
  <cp:lastModifiedBy>BAGEBI1</cp:lastModifiedBy>
  <cp:lastPrinted>2016-04-22T06:47:06Z</cp:lastPrinted>
  <dcterms:created xsi:type="dcterms:W3CDTF">2011-02-25T06:29:41Z</dcterms:created>
  <dcterms:modified xsi:type="dcterms:W3CDTF">2017-07-17T09:51:04Z</dcterms:modified>
</cp:coreProperties>
</file>