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735" tabRatio="720" activeTab="2"/>
  </bookViews>
  <sheets>
    <sheet name="jami" sheetId="10" r:id="rId1"/>
    <sheet name="darbazi" sheetId="15" r:id="rId2"/>
    <sheet name="foie" sheetId="20" r:id="rId3"/>
  </sheets>
  <definedNames>
    <definedName name="_xlnm.Print_Area" localSheetId="1">darbazi!$A$1:$M$176</definedName>
    <definedName name="_xlnm.Print_Area" localSheetId="2">foie!$A$1:$M$131</definedName>
    <definedName name="_xlnm.Print_Area" localSheetId="0">jami!$A$1:$D$21</definedName>
    <definedName name="_xlnm.Print_Titles" localSheetId="1">darbazi!$12:$12</definedName>
    <definedName name="_xlnm.Print_Titles" localSheetId="2">foie!$12:$12</definedName>
    <definedName name="_xlnm.Print_Titles" localSheetId="0">jami!$11:$11</definedName>
  </definedNames>
  <calcPr calcId="145621"/>
</workbook>
</file>

<file path=xl/calcChain.xml><?xml version="1.0" encoding="utf-8"?>
<calcChain xmlns="http://schemas.openxmlformats.org/spreadsheetml/2006/main">
  <c r="F122" i="20" l="1"/>
  <c r="F121" i="20"/>
  <c r="F120" i="20"/>
  <c r="F119" i="20"/>
  <c r="E50" i="20"/>
  <c r="F50" i="20" s="1"/>
  <c r="E49" i="20"/>
  <c r="E47" i="20"/>
  <c r="E45" i="20"/>
  <c r="F45" i="20" s="1"/>
  <c r="F44" i="20"/>
  <c r="F42" i="20"/>
  <c r="F41" i="20"/>
  <c r="F40" i="20"/>
  <c r="F39" i="20"/>
  <c r="F28" i="20"/>
  <c r="F88" i="20"/>
  <c r="F87" i="20"/>
  <c r="F86" i="20"/>
  <c r="F85" i="20"/>
  <c r="F84" i="20"/>
  <c r="F83" i="20"/>
  <c r="F57" i="20"/>
  <c r="F61" i="20" s="1"/>
  <c r="F56" i="20"/>
  <c r="F55" i="20"/>
  <c r="F54" i="20"/>
  <c r="F53" i="20"/>
  <c r="F77" i="20"/>
  <c r="F80" i="20" s="1"/>
  <c r="F71" i="20"/>
  <c r="F70" i="20"/>
  <c r="F69" i="20"/>
  <c r="F68" i="20"/>
  <c r="F66" i="20"/>
  <c r="F65" i="20"/>
  <c r="F64" i="20"/>
  <c r="F63" i="20"/>
  <c r="F59" i="20" l="1"/>
  <c r="F60" i="20"/>
  <c r="F47" i="20"/>
  <c r="F51" i="20"/>
  <c r="F48" i="20"/>
  <c r="F49" i="20"/>
  <c r="F72" i="20"/>
  <c r="F58" i="20"/>
  <c r="F79" i="20"/>
  <c r="F81" i="20"/>
  <c r="F78" i="20"/>
  <c r="F76" i="20" l="1"/>
  <c r="F74" i="20"/>
  <c r="F75" i="20"/>
  <c r="F73" i="20"/>
  <c r="F26" i="20" l="1"/>
  <c r="F29" i="20"/>
  <c r="F24" i="20"/>
  <c r="F23" i="20"/>
  <c r="F21" i="20"/>
  <c r="F20" i="20"/>
  <c r="F108" i="15" l="1"/>
  <c r="F95" i="15"/>
  <c r="F96" i="15"/>
  <c r="F100" i="15"/>
  <c r="F105" i="15"/>
  <c r="F104" i="15"/>
  <c r="F103" i="15"/>
  <c r="F102" i="15"/>
  <c r="F129" i="15"/>
  <c r="F128" i="15"/>
  <c r="F127" i="15"/>
  <c r="F126" i="15"/>
  <c r="F107" i="15" l="1"/>
  <c r="F109" i="15"/>
  <c r="F93" i="20"/>
  <c r="F95" i="20"/>
  <c r="F18" i="15"/>
  <c r="F21" i="15" s="1"/>
  <c r="F19" i="15" l="1"/>
  <c r="F20" i="15"/>
  <c r="F104" i="20" l="1"/>
  <c r="F106" i="20" s="1"/>
  <c r="F103" i="20"/>
  <c r="F102" i="20"/>
  <c r="F100" i="20"/>
  <c r="F99" i="20"/>
  <c r="F98" i="20"/>
  <c r="F97" i="20"/>
  <c r="F96" i="20"/>
  <c r="F94" i="20"/>
  <c r="F91" i="20"/>
  <c r="F90" i="20"/>
  <c r="F33" i="20"/>
  <c r="F18" i="20"/>
  <c r="F17" i="20"/>
  <c r="F167" i="15"/>
  <c r="F163" i="15"/>
  <c r="F162" i="15"/>
  <c r="F155" i="15"/>
  <c r="F154" i="15"/>
  <c r="F153" i="15"/>
  <c r="F152" i="15"/>
  <c r="F160" i="15"/>
  <c r="F159" i="15"/>
  <c r="F158" i="15"/>
  <c r="F157" i="15"/>
  <c r="F149" i="15"/>
  <c r="F148" i="15"/>
  <c r="F147" i="15"/>
  <c r="F146" i="15"/>
  <c r="F144" i="15"/>
  <c r="F143" i="15"/>
  <c r="F142" i="15"/>
  <c r="F141" i="15"/>
  <c r="F35" i="20" l="1"/>
  <c r="F105" i="20"/>
  <c r="F107" i="20"/>
  <c r="F31" i="20"/>
  <c r="F26" i="15" l="1"/>
  <c r="F83" i="15"/>
  <c r="F82" i="15"/>
  <c r="F81" i="15"/>
  <c r="F80" i="15"/>
  <c r="F78" i="15"/>
  <c r="F77" i="15"/>
  <c r="F76" i="15"/>
  <c r="F75" i="15"/>
  <c r="L7" i="20" l="1"/>
  <c r="F56" i="15"/>
  <c r="F54" i="15"/>
  <c r="F53" i="15"/>
  <c r="F52" i="15"/>
  <c r="F68" i="15" l="1"/>
  <c r="F67" i="15"/>
  <c r="F66" i="15"/>
  <c r="F65" i="15"/>
  <c r="F122" i="15"/>
  <c r="F121" i="15"/>
  <c r="F120" i="15"/>
  <c r="F119" i="15"/>
  <c r="F118" i="15"/>
  <c r="F117" i="15"/>
  <c r="F59" i="15"/>
  <c r="F60" i="15"/>
  <c r="F62" i="15" s="1"/>
  <c r="F58" i="15"/>
  <c r="F49" i="15"/>
  <c r="F44" i="15"/>
  <c r="F43" i="15"/>
  <c r="F41" i="15"/>
  <c r="F40" i="15"/>
  <c r="F31" i="15"/>
  <c r="F29" i="15"/>
  <c r="F28" i="15"/>
  <c r="F61" i="15" l="1"/>
  <c r="F63" i="15"/>
  <c r="F46" i="15"/>
  <c r="F48" i="15"/>
  <c r="F50" i="15"/>
  <c r="F47" i="15"/>
  <c r="F24" i="15" l="1"/>
  <c r="F23" i="15"/>
  <c r="F115" i="15" l="1"/>
  <c r="F114" i="15"/>
  <c r="F113" i="15"/>
  <c r="F112" i="15"/>
  <c r="F111" i="15"/>
  <c r="F17" i="15"/>
  <c r="F32" i="15"/>
  <c r="F34" i="15"/>
  <c r="F36" i="15"/>
  <c r="F70" i="15"/>
  <c r="F71" i="15"/>
  <c r="F72" i="15"/>
  <c r="F73" i="15"/>
  <c r="F85" i="15"/>
  <c r="F86" i="15"/>
  <c r="F87" i="15"/>
  <c r="F88" i="15"/>
  <c r="F89" i="15"/>
  <c r="F90" i="15" s="1"/>
  <c r="F93" i="15" l="1"/>
  <c r="F92" i="15"/>
  <c r="F91" i="15"/>
  <c r="L7" i="15" l="1"/>
</calcChain>
</file>

<file path=xl/sharedStrings.xml><?xml version="1.0" encoding="utf-8"?>
<sst xmlns="http://schemas.openxmlformats.org/spreadsheetml/2006/main" count="674" uniqueCount="197">
  <si>
    <t>lari</t>
  </si>
  <si>
    <t>s a m u S a o s</t>
  </si>
  <si>
    <t>jami</t>
  </si>
  <si>
    <t>#</t>
  </si>
  <si>
    <t>safuZveli</t>
  </si>
  <si>
    <t>dasaxeleba</t>
  </si>
  <si>
    <t>ganz.</t>
  </si>
  <si>
    <t>erTeulze</t>
  </si>
  <si>
    <t>sul</t>
  </si>
  <si>
    <t>erT.</t>
  </si>
  <si>
    <t>fasi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</si>
  <si>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</si>
  <si>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</si>
  <si>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</si>
  <si>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</si>
  <si>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</si>
  <si>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</si>
  <si>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</si>
  <si>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</si>
  <si>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</si>
  <si>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</si>
  <si>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</si>
  <si>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</si>
  <si>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>kac/sT</t>
  </si>
  <si>
    <t>100kv.m.</t>
  </si>
  <si>
    <t>SromiTi resursebi</t>
  </si>
  <si>
    <t>manqanebi</t>
  </si>
  <si>
    <t>kub.m.</t>
  </si>
  <si>
    <t>tona</t>
  </si>
  <si>
    <t>sxva xarjebi</t>
  </si>
  <si>
    <t>kg</t>
  </si>
  <si>
    <t>kv.m.</t>
  </si>
  <si>
    <t>grZ.m.</t>
  </si>
  <si>
    <t xml:space="preserve">Senobis gasufTaveba samSeneblo </t>
  </si>
  <si>
    <t>nagvisagan</t>
  </si>
  <si>
    <t>nagvis datvirTva avtoTviTm. xeliT</t>
  </si>
  <si>
    <t>samSeneblo nagvis  transportireba</t>
  </si>
  <si>
    <t>m/sT</t>
  </si>
  <si>
    <t xml:space="preserve">samSeneblo </t>
  </si>
  <si>
    <t>meqanizmebi</t>
  </si>
  <si>
    <t>normatiuli</t>
  </si>
  <si>
    <t>resursi</t>
  </si>
  <si>
    <t>xelfasi</t>
  </si>
  <si>
    <t>masala</t>
  </si>
  <si>
    <t>sareabilitacio samuSaoebi</t>
  </si>
  <si>
    <t>lokaluri xarjTaRricxva</t>
  </si>
  <si>
    <t>saxarjTaRricxvo Rirebuleba</t>
  </si>
  <si>
    <t>r1-2</t>
  </si>
  <si>
    <t xml:space="preserve">10km-ze  </t>
  </si>
  <si>
    <t xml:space="preserve">zednadebi xarjebi </t>
  </si>
  <si>
    <t xml:space="preserve">gegmiuri mogeba </t>
  </si>
  <si>
    <t xml:space="preserve">dRg </t>
  </si>
  <si>
    <t xml:space="preserve">SromiTi resursebi </t>
  </si>
  <si>
    <t>safiTxni</t>
  </si>
  <si>
    <t>olifa</t>
  </si>
  <si>
    <t>cali</t>
  </si>
  <si>
    <t>materialuri resursi</t>
  </si>
  <si>
    <t>100cali</t>
  </si>
  <si>
    <t>8-593-1</t>
  </si>
  <si>
    <t>r 14-810</t>
  </si>
  <si>
    <t xml:space="preserve">Weris SefiTxvna  </t>
  </si>
  <si>
    <t>15-161-5</t>
  </si>
  <si>
    <t xml:space="preserve">kedlebis SefiTxvna  </t>
  </si>
  <si>
    <t>15-161-6</t>
  </si>
  <si>
    <t>15-168-7.</t>
  </si>
  <si>
    <t xml:space="preserve">kedlebis SeRebva wyalemulsiuri saRebaviT </t>
  </si>
  <si>
    <t>webo emulsia saRebavi</t>
  </si>
  <si>
    <t xml:space="preserve">Weris SeRebva wyalemulsiuri saRebaviT </t>
  </si>
  <si>
    <t>15-168-8.</t>
  </si>
  <si>
    <t>jami Tavi II</t>
  </si>
  <si>
    <t>jami Tavi I</t>
  </si>
  <si>
    <t>demontaJis samuSaoebi</t>
  </si>
  <si>
    <t>Tavi II el. samontaJo samuSaoebi</t>
  </si>
  <si>
    <t xml:space="preserve">sul jami Tavi I </t>
  </si>
  <si>
    <t>sul jami Tavi I da Tavi II</t>
  </si>
  <si>
    <t>sul jami Tavi II</t>
  </si>
  <si>
    <t>zednadebi xarjebi samontaJo samuSaoebze (xelfasidan)</t>
  </si>
  <si>
    <t>r21-88</t>
  </si>
  <si>
    <t>samSeneblo da demontaJis samuSaoebi</t>
  </si>
  <si>
    <t>15-160-4</t>
  </si>
  <si>
    <t>zeTis kolori</t>
  </si>
  <si>
    <t>kg.</t>
  </si>
  <si>
    <t>samSeneblo samuSaoebi</t>
  </si>
  <si>
    <t>safuZveli: defeqturi aqti</t>
  </si>
  <si>
    <t xml:space="preserve">jami </t>
  </si>
  <si>
    <t>srf 2016-II</t>
  </si>
  <si>
    <t>T15p.10</t>
  </si>
  <si>
    <t>r5-50</t>
  </si>
  <si>
    <t xml:space="preserve">xis iatakis  moxvewa </t>
  </si>
  <si>
    <t>kodi 3407</t>
  </si>
  <si>
    <t>iatakis  gasaSalaSinebeli manqana</t>
  </si>
  <si>
    <t>11-27-3gam.</t>
  </si>
  <si>
    <t>15-164-8</t>
  </si>
  <si>
    <t>kvm</t>
  </si>
  <si>
    <r>
      <t>fanjris gisosebis SeRebva</t>
    </r>
    <r>
      <rPr>
        <sz val="10"/>
        <rFont val="AcadNusx"/>
      </rPr>
      <t xml:space="preserve"> ზეTის საღებავით</t>
    </r>
  </si>
  <si>
    <t>darbazi</t>
  </si>
  <si>
    <t>foie</t>
  </si>
  <si>
    <t>q. quTaisSi #30 skola</t>
  </si>
  <si>
    <t>kedlebidan saRebavis Camofxeka</t>
  </si>
  <si>
    <t>plastikatis Weris demontaJi</t>
  </si>
  <si>
    <t>46-27-5 miy</t>
  </si>
  <si>
    <t>sxva masalebi</t>
  </si>
  <si>
    <t>34--59-7</t>
  </si>
  <si>
    <t>10--56-3</t>
  </si>
  <si>
    <t>gifsis filebis Weris demontaJi</t>
  </si>
  <si>
    <t xml:space="preserve">xis iatakis demontaJi </t>
  </si>
  <si>
    <t>46-30-2</t>
  </si>
  <si>
    <t>xis iatakis demontaJi scenis SublebiT</t>
  </si>
  <si>
    <t>iataki xis konstruqciis mowyoba</t>
  </si>
  <si>
    <t>10--9-4</t>
  </si>
  <si>
    <t>tolis safeni</t>
  </si>
  <si>
    <t>pasta antiseptikuri</t>
  </si>
  <si>
    <t>iataki xis konstruqciis: scenis ovalis mowyoba, axali kibeebis mowyoba, arsebuli konstruqciis  gamagreba</t>
  </si>
  <si>
    <t>11-27-2</t>
  </si>
  <si>
    <t>lursmani</t>
  </si>
  <si>
    <t>plintusi simaRliT 7 sm fiWvis</t>
  </si>
  <si>
    <t>iatakis ficari SipiT 40 mm wiwvovani mSrali</t>
  </si>
  <si>
    <t>xis iatakis  mowyoba kibis safexurebis CaTvliT</t>
  </si>
  <si>
    <t>laqi</t>
  </si>
  <si>
    <r>
      <t xml:space="preserve">xis </t>
    </r>
    <r>
      <rPr>
        <sz val="10"/>
        <rFont val="AcadNusx"/>
      </rPr>
      <t>რაფის შეღებვა ზეTის საღებავით</t>
    </r>
  </si>
  <si>
    <t>xis iatakis SeRebva laqiT 3-jer</t>
  </si>
  <si>
    <t>15-163-2,3</t>
  </si>
  <si>
    <t>laminati 18mm-iani, xis faqturiT</t>
  </si>
  <si>
    <t xml:space="preserve">scenis Sublis, kibeebis Semosva laminatiT </t>
  </si>
  <si>
    <t>aluminis kuTxovana 25X25,  Sublze da kibeebze</t>
  </si>
  <si>
    <t>TabaSirmuyaos filebi Tavisive liT. karkasze</t>
  </si>
  <si>
    <t>Sekiduli Weris mowyoba TabaSirmuyaos filebiT Cveulebrivi liT. karkasze scenis Tavze Camoweuli meore doniT</t>
  </si>
  <si>
    <t>scenis Tavze ori safardis milis damalva TabaSirmuyaos filebiT mowyobili CamoweviT Weridan 60 sm-ze Cveulebrivi liT. karkaszedoniT</t>
  </si>
  <si>
    <t>arsebuli sanaTebis demontaJi</t>
  </si>
  <si>
    <t>sabazro</t>
  </si>
  <si>
    <t>1c.</t>
  </si>
  <si>
    <t>8-591-9</t>
  </si>
  <si>
    <t xml:space="preserve">CamrTveli </t>
  </si>
  <si>
    <t>8-414-1</t>
  </si>
  <si>
    <t>kolofis samontaJo</t>
  </si>
  <si>
    <t>kolofi samontaJo</t>
  </si>
  <si>
    <t>m</t>
  </si>
  <si>
    <t xml:space="preserve">Sromis danaxarjebi  </t>
  </si>
  <si>
    <t xml:space="preserve">sxva manqana </t>
  </si>
  <si>
    <t>sxva masala</t>
  </si>
  <si>
    <t>CaSenebuli sanaTi led naTebiT</t>
  </si>
  <si>
    <r>
      <t>sanaTi led naTebiT 23</t>
    </r>
    <r>
      <rPr>
        <sz val="11"/>
        <rFont val="Calibri"/>
        <family val="2"/>
        <charset val="204"/>
      </rPr>
      <t xml:space="preserve"> vt.   3000</t>
    </r>
    <r>
      <rPr>
        <sz val="11"/>
        <rFont val="Cambria"/>
        <family val="1"/>
        <charset val="204"/>
        <scheme val="major"/>
      </rPr>
      <t xml:space="preserve"> k</t>
    </r>
  </si>
  <si>
    <t>8-591-8</t>
  </si>
  <si>
    <t>saStefseli rozeti faruli</t>
  </si>
  <si>
    <t>Sesrulebis</t>
  </si>
  <si>
    <t>saStefselo rozeri</t>
  </si>
  <si>
    <t>8-409-1</t>
  </si>
  <si>
    <t xml:space="preserve">spilenZis  sadeni 2X1,5mm2, 2X2,5mm2, </t>
  </si>
  <si>
    <t>masala:</t>
  </si>
  <si>
    <t>orZarRva spilenZis sadeni kveTiT 2X1,5mm2</t>
  </si>
  <si>
    <t>samZarRva spilenZis sadeni kveTiT 2X2,5mm3</t>
  </si>
  <si>
    <t>46-27-6 miy</t>
  </si>
  <si>
    <t>xis iatakis  mowyoba</t>
  </si>
  <si>
    <t>plastmasis Storebis mowyoba sami zoliT</t>
  </si>
  <si>
    <t xml:space="preserve">fanjrebis gverdulebze fardis dasamali niSebis mowyoba laminatiT </t>
  </si>
  <si>
    <t>radiatorebis Semosva laminatiT sahaeroebiT</t>
  </si>
  <si>
    <t>laminati 18mm-iani, xis faqturiT sahaeroebiT</t>
  </si>
  <si>
    <r>
      <t xml:space="preserve">xis koWebi  80X100 </t>
    </r>
    <r>
      <rPr>
        <sz val="11"/>
        <rFont val="Calibri"/>
        <family val="2"/>
        <charset val="204"/>
        <scheme val="minor"/>
      </rPr>
      <t>h</t>
    </r>
    <r>
      <rPr>
        <sz val="11"/>
        <rFont val="AcadNusx"/>
      </rPr>
      <t xml:space="preserve"> -50% gamomSrali</t>
    </r>
  </si>
  <si>
    <t xml:space="preserve">xis koWebi  </t>
  </si>
  <si>
    <t>18-5-1             .gam</t>
  </si>
  <si>
    <t>kom.</t>
  </si>
  <si>
    <t>k/sT</t>
  </si>
  <si>
    <t>samSeneblo manqanebi</t>
  </si>
  <si>
    <t>proeq.</t>
  </si>
  <si>
    <t>sxvadasxva masala normiT</t>
  </si>
  <si>
    <t>cal</t>
  </si>
  <si>
    <t>arsebuli foladis paneluri radiatorebis  Camoweva iatakis donemde</t>
  </si>
  <si>
    <r>
      <t xml:space="preserve">samkapi minaboWkovani milisaTvis </t>
    </r>
    <r>
      <rPr>
        <sz val="11"/>
        <rFont val="Arial"/>
        <family val="2"/>
      </rPr>
      <t>d</t>
    </r>
    <r>
      <rPr>
        <sz val="11"/>
        <rFont val="AcadNusx"/>
      </rPr>
      <t xml:space="preserve">=32*25*32 mm </t>
    </r>
  </si>
  <si>
    <r>
      <t xml:space="preserve">quro minaboWkovani  </t>
    </r>
    <r>
      <rPr>
        <sz val="11"/>
        <rFont val="Arial"/>
        <family val="2"/>
      </rPr>
      <t>d</t>
    </r>
    <r>
      <rPr>
        <sz val="11"/>
        <rFont val="AcadNusx"/>
      </rPr>
      <t xml:space="preserve">=32 mm </t>
    </r>
  </si>
  <si>
    <r>
      <t xml:space="preserve">damxSobi minaboWkovani  </t>
    </r>
    <r>
      <rPr>
        <sz val="11"/>
        <rFont val="Arial"/>
        <family val="2"/>
      </rPr>
      <t>d</t>
    </r>
    <r>
      <rPr>
        <sz val="11"/>
        <rFont val="AcadNusx"/>
      </rPr>
      <t xml:space="preserve">=25 mm </t>
    </r>
  </si>
  <si>
    <t>safarde foladi moTuTiebuli mili d-40X3,5 mm. jaWvebze scenis tavze</t>
  </si>
  <si>
    <t>15-165-6</t>
  </si>
  <si>
    <t>xis karis galaqva</t>
  </si>
  <si>
    <t>q. quTaisi #30 skola</t>
  </si>
  <si>
    <t>srf 2016-III</t>
  </si>
  <si>
    <t>arsebuli xis karis blokis demontaJi (1 cali)</t>
  </si>
  <si>
    <t>46-32-3</t>
  </si>
  <si>
    <t>kedlebidan qviSa-cementis nalesis Camoyra</t>
  </si>
  <si>
    <t>46-15-2</t>
  </si>
  <si>
    <t>kedlebidan da Weridan saRebavis Camofxeka</t>
  </si>
  <si>
    <t xml:space="preserve">tenperaturuli nakeris dafarva Werze TabaSirmuyaos filebiT Cveulebrivi liT. karkasze </t>
  </si>
  <si>
    <t xml:space="preserve">karis Riobis dafarva TabaSirmuyaos filebiT Cveulebrivi liT. </t>
  </si>
  <si>
    <t>TabaSirmuyaos filebi Tavisive liT. karkasze 2 fena</t>
  </si>
  <si>
    <t>10-20-1gam</t>
  </si>
  <si>
    <t>`m.d.f.~-is karis mowyoba  1 kompl.</t>
  </si>
  <si>
    <t>karis ferdoebis lesva sila-cementis xsnariT</t>
  </si>
  <si>
    <t>15-56-1</t>
  </si>
  <si>
    <t>sila-cementis xsnari 1:3</t>
  </si>
  <si>
    <t>15-264</t>
  </si>
  <si>
    <t>15-55-9-11</t>
  </si>
  <si>
    <t xml:space="preserve">xsnaris tumbo </t>
  </si>
  <si>
    <t>gauTvaliswinebeli xarji</t>
  </si>
  <si>
    <r>
      <t>sanaTi ekonaTuriT 23</t>
    </r>
    <r>
      <rPr>
        <sz val="11"/>
        <rFont val="Calibri"/>
        <family val="2"/>
        <charset val="204"/>
      </rPr>
      <t xml:space="preserve"> vt. </t>
    </r>
  </si>
  <si>
    <t>kedlis sanaTi  ekonaTuriT 23 vt</t>
  </si>
  <si>
    <t>`m.d.f~-is karis bloki orfrTiani (rkina-kaveuliT)</t>
  </si>
  <si>
    <t xml:space="preserve">kedelis lesva  sila-cementis xsnariT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</si>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</sst>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165" formatCode="_-* #,##0.00_р_._-;\-* #,##0.00_р_._-;_-* &quot;-&quot;??_р_._-;_-@_-"/>
    <numFmt numFmtId="166" formatCode="_-* #,##0.00_-;\-* #,##0.00_-;_-* &quot;-&quot;??_-;_-@_-"/>
    <numFmt numFmtId="167" formatCode="0.000"/>
    <numFmt numFmtId="168" formatCode="0.0000"/>
    <numFmt numFmtId="169" formatCode="0.0"/>
    <numFmt numFmtId="170" formatCode="_-* #,##0.000_-;\-* #,##0.000_-;_-* &quot;-&quot;??_-;_-@_-"/>
    <numFmt numFmtId="171" formatCode="_-* #,##0.0000_-;\-* #,##0.0000_-;_-* &quot;-&quot;??_-;_-@_-"/>
  </numFmts>
  <fonts count="40">
    <font>
      <sz val="10"/>
      <name val="Arial"/>
      <family val="2"/>
      <charset val="204"/>
    </font>
    <font>
      <sz val="10"/>
      <name val="Arial"/>
      <family val="2"/>
    </font>
    <font>
      <sz val="11"/>
      <name val="AcadNusx"/>
    </font>
    <font>
      <b/>
      <sz val="11"/>
      <name val="AcadNusx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ChveuNusx"/>
    </font>
    <font>
      <b/>
      <sz val="11"/>
      <color indexed="63"/>
      <name val="Calibri"/>
      <family val="2"/>
      <charset val="204"/>
    </font>
    <font>
      <sz val="10"/>
      <name val="Helv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name val="AcadNusx"/>
    </font>
    <font>
      <sz val="10"/>
      <name val="AcadNusx"/>
    </font>
    <font>
      <sz val="12"/>
      <name val="AcadNusx"/>
    </font>
    <font>
      <b/>
      <sz val="12"/>
      <name val="AcadNusx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AcadNusx"/>
    </font>
    <font>
      <sz val="11"/>
      <name val="Grigolia"/>
    </font>
    <font>
      <sz val="11"/>
      <name val="Calibri"/>
      <family val="2"/>
      <charset val="204"/>
      <scheme val="minor"/>
    </font>
    <font>
      <sz val="11"/>
      <name val="Cambria"/>
      <family val="1"/>
      <charset val="204"/>
      <scheme val="major"/>
    </font>
    <font>
      <sz val="11"/>
      <name val="Arial"/>
      <family val="2"/>
    </font>
    <font>
      <sz val="11"/>
      <color rgb="FFFF0000"/>
      <name val="AcadNusx"/>
    </font>
    <font>
      <b/>
      <sz val="11"/>
      <color rgb="FFFF0000"/>
      <name val="AcadNusx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40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6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4" fillId="23" borderId="7" applyNumberFormat="0" applyFon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9" fontId="1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8" fillId="0" borderId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</cellStyleXfs>
  <cellXfs count="352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6" fontId="2" fillId="0" borderId="0" xfId="338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9" fontId="2" fillId="0" borderId="0" xfId="337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66" fontId="2" fillId="24" borderId="10" xfId="338" applyFont="1" applyFill="1" applyBorder="1" applyAlignment="1">
      <alignment horizontal="center" vertical="center"/>
    </xf>
    <xf numFmtId="166" fontId="2" fillId="24" borderId="0" xfId="338" applyFont="1" applyFill="1" applyBorder="1" applyAlignment="1">
      <alignment horizontal="center" vertical="center" wrapText="1"/>
    </xf>
    <xf numFmtId="166" fontId="2" fillId="24" borderId="0" xfId="338" applyFont="1" applyFill="1" applyAlignment="1">
      <alignment horizontal="center" vertical="center" wrapText="1"/>
    </xf>
    <xf numFmtId="166" fontId="3" fillId="0" borderId="0" xfId="338" applyFont="1" applyFill="1" applyBorder="1" applyAlignment="1">
      <alignment vertical="center" wrapText="1"/>
    </xf>
    <xf numFmtId="166" fontId="3" fillId="24" borderId="0" xfId="338" applyFont="1" applyFill="1" applyBorder="1" applyAlignment="1">
      <alignment vertical="center" wrapText="1"/>
    </xf>
    <xf numFmtId="166" fontId="2" fillId="24" borderId="11" xfId="338" applyFont="1" applyFill="1" applyBorder="1" applyAlignment="1">
      <alignment horizontal="center" vertical="center"/>
    </xf>
    <xf numFmtId="0" fontId="2" fillId="0" borderId="0" xfId="263" applyFont="1" applyAlignment="1">
      <alignment horizontal="left" vertical="center" wrapText="1"/>
    </xf>
    <xf numFmtId="9" fontId="2" fillId="0" borderId="0" xfId="337" applyFont="1" applyAlignment="1">
      <alignment horizontal="center" vertical="center"/>
    </xf>
    <xf numFmtId="166" fontId="3" fillId="0" borderId="0" xfId="338" applyFont="1" applyFill="1" applyBorder="1" applyAlignment="1">
      <alignment horizontal="right" vertical="center" wrapText="1"/>
    </xf>
    <xf numFmtId="166" fontId="2" fillId="0" borderId="0" xfId="338" applyFont="1" applyBorder="1" applyAlignment="1">
      <alignment horizontal="right" vertical="center" wrapText="1"/>
    </xf>
    <xf numFmtId="166" fontId="2" fillId="24" borderId="0" xfId="338" applyFont="1" applyFill="1" applyAlignment="1">
      <alignment vertical="center"/>
    </xf>
    <xf numFmtId="166" fontId="2" fillId="0" borderId="0" xfId="338" applyFont="1" applyAlignment="1">
      <alignment vertical="center"/>
    </xf>
    <xf numFmtId="0" fontId="2" fillId="0" borderId="0" xfId="263" applyFont="1" applyBorder="1" applyAlignment="1">
      <alignment horizontal="center" vertical="center"/>
    </xf>
    <xf numFmtId="0" fontId="2" fillId="0" borderId="0" xfId="263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center"/>
    </xf>
    <xf numFmtId="166" fontId="2" fillId="0" borderId="0" xfId="338" applyFont="1" applyBorder="1" applyAlignment="1">
      <alignment horizontal="right" vertical="center"/>
    </xf>
    <xf numFmtId="166" fontId="2" fillId="24" borderId="0" xfId="338" applyFont="1" applyFill="1" applyBorder="1" applyAlignment="1">
      <alignment vertical="center"/>
    </xf>
    <xf numFmtId="166" fontId="2" fillId="0" borderId="0" xfId="338" applyFont="1" applyBorder="1" applyAlignment="1">
      <alignment vertical="center"/>
    </xf>
    <xf numFmtId="166" fontId="3" fillId="0" borderId="0" xfId="338" applyFont="1" applyBorder="1" applyAlignment="1">
      <alignment horizontal="center" vertical="center" wrapText="1"/>
    </xf>
    <xf numFmtId="166" fontId="3" fillId="24" borderId="0" xfId="338" applyFont="1" applyFill="1" applyBorder="1" applyAlignment="1">
      <alignment horizontal="center" vertical="center" wrapText="1"/>
    </xf>
    <xf numFmtId="9" fontId="2" fillId="0" borderId="0" xfId="337" applyFont="1" applyAlignment="1">
      <alignment vertical="center"/>
    </xf>
    <xf numFmtId="0" fontId="2" fillId="0" borderId="12" xfId="295" applyFont="1" applyBorder="1" applyAlignment="1">
      <alignment horizontal="center" vertical="center"/>
    </xf>
    <xf numFmtId="0" fontId="2" fillId="0" borderId="12" xfId="295" applyFont="1" applyBorder="1" applyAlignment="1">
      <alignment horizontal="center" vertical="center" wrapText="1"/>
    </xf>
    <xf numFmtId="9" fontId="2" fillId="0" borderId="13" xfId="337" applyFont="1" applyBorder="1" applyAlignment="1">
      <alignment horizontal="center" vertical="center"/>
    </xf>
    <xf numFmtId="166" fontId="2" fillId="0" borderId="12" xfId="338" applyFont="1" applyBorder="1" applyAlignment="1">
      <alignment horizontal="center" vertical="center"/>
    </xf>
    <xf numFmtId="166" fontId="2" fillId="0" borderId="14" xfId="338" applyFont="1" applyBorder="1" applyAlignment="1">
      <alignment horizontal="center" vertical="center"/>
    </xf>
    <xf numFmtId="166" fontId="2" fillId="24" borderId="15" xfId="338" applyFont="1" applyFill="1" applyBorder="1" applyAlignment="1">
      <alignment horizontal="center" vertical="center"/>
    </xf>
    <xf numFmtId="166" fontId="2" fillId="0" borderId="13" xfId="338" applyFont="1" applyBorder="1" applyAlignment="1">
      <alignment horizontal="center" vertical="center"/>
    </xf>
    <xf numFmtId="166" fontId="2" fillId="24" borderId="12" xfId="338" applyFont="1" applyFill="1" applyBorder="1" applyAlignment="1">
      <alignment horizontal="center" vertical="center"/>
    </xf>
    <xf numFmtId="166" fontId="2" fillId="0" borderId="15" xfId="338" applyFont="1" applyBorder="1" applyAlignment="1">
      <alignment horizontal="center" vertical="center"/>
    </xf>
    <xf numFmtId="166" fontId="2" fillId="0" borderId="0" xfId="338" applyFont="1" applyAlignment="1">
      <alignment horizontal="center" vertical="center"/>
    </xf>
    <xf numFmtId="0" fontId="2" fillId="0" borderId="16" xfId="295" applyFont="1" applyBorder="1" applyAlignment="1">
      <alignment horizontal="center" vertical="center" wrapText="1"/>
    </xf>
    <xf numFmtId="0" fontId="2" fillId="0" borderId="17" xfId="295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24" borderId="0" xfId="263" applyFont="1" applyFill="1" applyBorder="1" applyAlignment="1">
      <alignment horizontal="center" vertical="center"/>
    </xf>
    <xf numFmtId="0" fontId="2" fillId="24" borderId="0" xfId="263" applyFont="1" applyFill="1" applyAlignment="1">
      <alignment horizontal="center" vertical="center"/>
    </xf>
    <xf numFmtId="0" fontId="2" fillId="0" borderId="0" xfId="295" applyFont="1" applyBorder="1" applyAlignment="1">
      <alignment horizontal="center" vertical="center" wrapText="1"/>
    </xf>
    <xf numFmtId="0" fontId="2" fillId="0" borderId="0" xfId="263" applyFont="1" applyBorder="1" applyAlignment="1">
      <alignment horizontal="center" vertical="center" wrapText="1"/>
    </xf>
    <xf numFmtId="0" fontId="3" fillId="24" borderId="0" xfId="263" applyFont="1" applyFill="1" applyBorder="1" applyAlignment="1">
      <alignment horizontal="center" vertical="center"/>
    </xf>
    <xf numFmtId="0" fontId="3" fillId="24" borderId="0" xfId="263" applyFont="1" applyFill="1" applyBorder="1" applyAlignment="1">
      <alignment horizontal="left" vertical="center"/>
    </xf>
    <xf numFmtId="166" fontId="3" fillId="24" borderId="0" xfId="338" applyFont="1" applyFill="1" applyBorder="1" applyAlignment="1">
      <alignment horizontal="right" vertical="center"/>
    </xf>
    <xf numFmtId="166" fontId="3" fillId="24" borderId="0" xfId="338" applyFont="1" applyFill="1" applyBorder="1" applyAlignment="1" applyProtection="1">
      <alignment horizontal="center" vertical="center"/>
      <protection locked="0"/>
    </xf>
    <xf numFmtId="166" fontId="3" fillId="24" borderId="0" xfId="338" applyFont="1" applyFill="1" applyBorder="1" applyAlignment="1">
      <alignment horizontal="center" vertical="center"/>
    </xf>
    <xf numFmtId="166" fontId="2" fillId="0" borderId="0" xfId="338" applyFont="1" applyAlignment="1">
      <alignment horizontal="right" vertical="center"/>
    </xf>
    <xf numFmtId="166" fontId="2" fillId="24" borderId="0" xfId="338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263" applyFont="1" applyFill="1" applyBorder="1" applyAlignment="1">
      <alignment horizontal="center"/>
    </xf>
    <xf numFmtId="0" fontId="2" fillId="0" borderId="0" xfId="263" applyFont="1" applyFill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3" fillId="0" borderId="16" xfId="295" applyFont="1" applyBorder="1" applyAlignment="1">
      <alignment horizontal="center" vertical="center" wrapText="1"/>
    </xf>
    <xf numFmtId="0" fontId="3" fillId="0" borderId="0" xfId="295" applyFont="1" applyBorder="1" applyAlignment="1">
      <alignment horizontal="center" vertical="center" wrapText="1"/>
    </xf>
    <xf numFmtId="0" fontId="3" fillId="0" borderId="0" xfId="263" applyFont="1" applyBorder="1" applyAlignment="1">
      <alignment horizontal="center" vertical="center" wrapText="1"/>
    </xf>
    <xf numFmtId="0" fontId="3" fillId="0" borderId="17" xfId="295" applyFont="1" applyBorder="1" applyAlignment="1">
      <alignment horizontal="center" vertical="center" wrapText="1"/>
    </xf>
    <xf numFmtId="0" fontId="3" fillId="0" borderId="12" xfId="295" applyFont="1" applyBorder="1" applyAlignment="1">
      <alignment horizontal="center" vertical="center"/>
    </xf>
    <xf numFmtId="0" fontId="3" fillId="0" borderId="12" xfId="295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166" fontId="2" fillId="0" borderId="12" xfId="338" applyNumberFormat="1" applyFont="1" applyFill="1" applyBorder="1" applyAlignment="1"/>
    <xf numFmtId="0" fontId="3" fillId="0" borderId="12" xfId="263" applyFont="1" applyFill="1" applyBorder="1" applyAlignment="1">
      <alignment horizontal="center" vertical="center"/>
    </xf>
    <xf numFmtId="0" fontId="3" fillId="0" borderId="12" xfId="263" applyFont="1" applyFill="1" applyBorder="1" applyAlignment="1">
      <alignment horizontal="left" vertical="center"/>
    </xf>
    <xf numFmtId="166" fontId="27" fillId="25" borderId="12" xfId="338" applyFont="1" applyFill="1" applyBorder="1" applyAlignment="1">
      <alignment horizontal="center" vertical="center"/>
    </xf>
    <xf numFmtId="0" fontId="2" fillId="0" borderId="0" xfId="263" applyFont="1" applyFill="1" applyBorder="1" applyAlignment="1">
      <alignment horizontal="center" vertical="center"/>
    </xf>
    <xf numFmtId="0" fontId="2" fillId="0" borderId="0" xfId="263" applyFont="1" applyFill="1" applyAlignment="1">
      <alignment horizontal="center" vertical="center"/>
    </xf>
    <xf numFmtId="0" fontId="2" fillId="0" borderId="0" xfId="263" applyFont="1" applyFill="1" applyAlignment="1">
      <alignment horizontal="left" vertical="center" wrapText="1"/>
    </xf>
    <xf numFmtId="166" fontId="2" fillId="0" borderId="0" xfId="338" applyFont="1" applyFill="1" applyAlignment="1">
      <alignment horizontal="center" vertical="center"/>
    </xf>
    <xf numFmtId="0" fontId="3" fillId="0" borderId="12" xfId="338" applyNumberFormat="1" applyFont="1" applyBorder="1" applyAlignment="1">
      <alignment horizontal="center"/>
    </xf>
    <xf numFmtId="166" fontId="2" fillId="0" borderId="0" xfId="263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66" fontId="2" fillId="0" borderId="0" xfId="338" applyFont="1" applyAlignment="1">
      <alignment horizontal="right" vertical="center"/>
    </xf>
    <xf numFmtId="166" fontId="2" fillId="24" borderId="0" xfId="338" applyFont="1" applyFill="1" applyAlignment="1">
      <alignment horizontal="center" vertical="center"/>
    </xf>
    <xf numFmtId="0" fontId="2" fillId="27" borderId="12" xfId="295" applyFont="1" applyFill="1" applyBorder="1" applyAlignment="1">
      <alignment horizontal="center" vertical="center"/>
    </xf>
    <xf numFmtId="0" fontId="24" fillId="27" borderId="12" xfId="295" applyFont="1" applyFill="1" applyBorder="1" applyAlignment="1">
      <alignment horizontal="left" vertical="center"/>
    </xf>
    <xf numFmtId="166" fontId="2" fillId="27" borderId="12" xfId="338" applyFont="1" applyFill="1" applyBorder="1" applyAlignment="1">
      <alignment horizontal="right" vertical="center"/>
    </xf>
    <xf numFmtId="166" fontId="2" fillId="27" borderId="12" xfId="338" applyFont="1" applyFill="1" applyBorder="1" applyAlignment="1">
      <alignment horizontal="center" vertical="center"/>
    </xf>
    <xf numFmtId="0" fontId="2" fillId="27" borderId="0" xfId="263" applyFont="1" applyFill="1" applyBorder="1" applyAlignment="1">
      <alignment horizontal="center" vertical="center"/>
    </xf>
    <xf numFmtId="0" fontId="2" fillId="27" borderId="0" xfId="263" applyFont="1" applyFill="1" applyAlignment="1">
      <alignment horizontal="center" vertical="center"/>
    </xf>
    <xf numFmtId="0" fontId="24" fillId="27" borderId="12" xfId="295" applyFont="1" applyFill="1" applyBorder="1" applyAlignment="1">
      <alignment horizontal="center" vertical="center"/>
    </xf>
    <xf numFmtId="166" fontId="2" fillId="27" borderId="12" xfId="338" applyFont="1" applyFill="1" applyBorder="1" applyAlignment="1" applyProtection="1">
      <alignment horizontal="center" vertical="center"/>
      <protection locked="0"/>
    </xf>
    <xf numFmtId="0" fontId="2" fillId="27" borderId="0" xfId="0" applyFont="1" applyFill="1" applyBorder="1" applyAlignment="1">
      <alignment vertical="center"/>
    </xf>
    <xf numFmtId="0" fontId="2" fillId="27" borderId="0" xfId="0" applyFont="1" applyFill="1" applyAlignment="1">
      <alignment vertical="center"/>
    </xf>
    <xf numFmtId="0" fontId="2" fillId="27" borderId="0" xfId="0" applyFont="1" applyFill="1" applyAlignment="1">
      <alignment horizontal="center" vertical="center" wrapText="1"/>
    </xf>
    <xf numFmtId="0" fontId="2" fillId="27" borderId="0" xfId="263" applyFont="1" applyFill="1" applyBorder="1" applyAlignment="1">
      <alignment horizontal="center"/>
    </xf>
    <xf numFmtId="0" fontId="2" fillId="27" borderId="0" xfId="263" applyFont="1" applyFill="1" applyAlignment="1">
      <alignment horizontal="center"/>
    </xf>
    <xf numFmtId="0" fontId="3" fillId="27" borderId="12" xfId="263" applyFont="1" applyFill="1" applyBorder="1" applyAlignment="1">
      <alignment horizontal="center" vertical="center"/>
    </xf>
    <xf numFmtId="0" fontId="3" fillId="27" borderId="12" xfId="263" applyFont="1" applyFill="1" applyBorder="1" applyAlignment="1">
      <alignment horizontal="left" vertical="center"/>
    </xf>
    <xf numFmtId="166" fontId="3" fillId="27" borderId="12" xfId="338" applyFont="1" applyFill="1" applyBorder="1" applyAlignment="1">
      <alignment horizontal="right" vertical="center"/>
    </xf>
    <xf numFmtId="166" fontId="3" fillId="27" borderId="12" xfId="338" applyFont="1" applyFill="1" applyBorder="1" applyAlignment="1" applyProtection="1">
      <alignment horizontal="center" vertical="center"/>
      <protection locked="0"/>
    </xf>
    <xf numFmtId="9" fontId="3" fillId="27" borderId="12" xfId="337" applyFont="1" applyFill="1" applyBorder="1" applyAlignment="1" applyProtection="1">
      <alignment horizontal="center" vertical="center"/>
      <protection locked="0"/>
    </xf>
    <xf numFmtId="9" fontId="3" fillId="27" borderId="12" xfId="337" applyFont="1" applyFill="1" applyBorder="1" applyAlignment="1">
      <alignment horizontal="center" vertical="center"/>
    </xf>
    <xf numFmtId="0" fontId="3" fillId="27" borderId="12" xfId="263" applyFont="1" applyFill="1" applyBorder="1" applyAlignment="1">
      <alignment horizontal="center"/>
    </xf>
    <xf numFmtId="0" fontId="3" fillId="27" borderId="12" xfId="263" applyFont="1" applyFill="1" applyBorder="1" applyAlignment="1"/>
    <xf numFmtId="166" fontId="3" fillId="27" borderId="12" xfId="338" applyFont="1" applyFill="1" applyBorder="1" applyAlignment="1">
      <alignment horizontal="center"/>
    </xf>
    <xf numFmtId="170" fontId="3" fillId="27" borderId="12" xfId="338" applyNumberFormat="1" applyFont="1" applyFill="1" applyBorder="1" applyAlignment="1">
      <alignment horizontal="center"/>
    </xf>
    <xf numFmtId="166" fontId="3" fillId="27" borderId="12" xfId="338" applyFont="1" applyFill="1" applyBorder="1" applyAlignment="1">
      <alignment horizontal="center" vertical="center"/>
    </xf>
    <xf numFmtId="0" fontId="3" fillId="27" borderId="12" xfId="0" applyFont="1" applyFill="1" applyBorder="1" applyAlignment="1">
      <alignment horizontal="center"/>
    </xf>
    <xf numFmtId="0" fontId="3" fillId="27" borderId="12" xfId="0" applyFont="1" applyFill="1" applyBorder="1" applyAlignment="1"/>
    <xf numFmtId="167" fontId="2" fillId="27" borderId="12" xfId="0" applyNumberFormat="1" applyFont="1" applyFill="1" applyBorder="1" applyAlignment="1">
      <alignment horizontal="center"/>
    </xf>
    <xf numFmtId="166" fontId="2" fillId="27" borderId="12" xfId="338" applyFont="1" applyFill="1" applyBorder="1" applyAlignment="1">
      <alignment horizontal="center"/>
    </xf>
    <xf numFmtId="0" fontId="3" fillId="27" borderId="12" xfId="263" applyFont="1" applyFill="1" applyBorder="1" applyAlignment="1">
      <alignment horizontal="left" vertical="distributed"/>
    </xf>
    <xf numFmtId="166" fontId="3" fillId="0" borderId="12" xfId="338" applyFont="1" applyFill="1" applyBorder="1" applyAlignment="1">
      <alignment horizontal="right" vertical="center"/>
    </xf>
    <xf numFmtId="166" fontId="3" fillId="0" borderId="12" xfId="338" applyFont="1" applyFill="1" applyBorder="1" applyAlignment="1" applyProtection="1">
      <alignment horizontal="center" vertical="center"/>
      <protection locked="0"/>
    </xf>
    <xf numFmtId="166" fontId="3" fillId="0" borderId="12" xfId="338" applyFont="1" applyFill="1" applyBorder="1" applyAlignment="1">
      <alignment horizontal="center" vertical="center"/>
    </xf>
    <xf numFmtId="166" fontId="39" fillId="26" borderId="12" xfId="338" applyFont="1" applyFill="1" applyBorder="1" applyAlignment="1">
      <alignment horizontal="center" vertical="center"/>
    </xf>
    <xf numFmtId="0" fontId="3" fillId="0" borderId="19" xfId="295" applyNumberFormat="1" applyFont="1" applyBorder="1" applyAlignment="1">
      <alignment horizontal="center" vertical="center"/>
    </xf>
    <xf numFmtId="0" fontId="31" fillId="0" borderId="10" xfId="0" applyFont="1" applyBorder="1"/>
    <xf numFmtId="0" fontId="31" fillId="0" borderId="11" xfId="0" applyFont="1" applyBorder="1"/>
    <xf numFmtId="0" fontId="3" fillId="0" borderId="19" xfId="295" applyFont="1" applyBorder="1" applyAlignment="1">
      <alignment horizontal="center" vertical="center"/>
    </xf>
    <xf numFmtId="166" fontId="3" fillId="0" borderId="19" xfId="338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295" applyFont="1" applyAlignment="1">
      <alignment horizontal="left" vertical="center"/>
    </xf>
    <xf numFmtId="166" fontId="2" fillId="0" borderId="19" xfId="338" applyFont="1" applyBorder="1" applyAlignment="1">
      <alignment horizontal="center" vertical="center"/>
    </xf>
    <xf numFmtId="166" fontId="2" fillId="0" borderId="10" xfId="338" applyFont="1" applyBorder="1" applyAlignment="1">
      <alignment horizontal="center" vertical="center"/>
    </xf>
    <xf numFmtId="166" fontId="2" fillId="0" borderId="11" xfId="338" applyFont="1" applyBorder="1" applyAlignment="1">
      <alignment horizontal="center" vertical="center"/>
    </xf>
    <xf numFmtId="166" fontId="2" fillId="0" borderId="21" xfId="338" applyFont="1" applyBorder="1" applyAlignment="1">
      <alignment horizontal="center" vertical="center"/>
    </xf>
    <xf numFmtId="166" fontId="2" fillId="0" borderId="24" xfId="338" applyFont="1" applyBorder="1" applyAlignment="1">
      <alignment horizontal="center" vertical="center"/>
    </xf>
    <xf numFmtId="166" fontId="2" fillId="24" borderId="21" xfId="338" applyFont="1" applyFill="1" applyBorder="1" applyAlignment="1">
      <alignment horizontal="center" vertical="center"/>
    </xf>
    <xf numFmtId="166" fontId="2" fillId="24" borderId="24" xfId="338" applyFont="1" applyFill="1" applyBorder="1" applyAlignment="1">
      <alignment horizontal="center" vertical="center"/>
    </xf>
    <xf numFmtId="166" fontId="2" fillId="0" borderId="19" xfId="338" applyFont="1" applyBorder="1" applyAlignment="1">
      <alignment horizontal="right" vertical="center"/>
    </xf>
    <xf numFmtId="166" fontId="2" fillId="0" borderId="11" xfId="338" applyFont="1" applyBorder="1" applyAlignment="1">
      <alignment horizontal="right" vertical="center"/>
    </xf>
    <xf numFmtId="166" fontId="2" fillId="24" borderId="18" xfId="338" applyFont="1" applyFill="1" applyBorder="1" applyAlignment="1">
      <alignment horizontal="center" vertical="center"/>
    </xf>
    <xf numFmtId="166" fontId="2" fillId="24" borderId="23" xfId="338" applyFont="1" applyFill="1" applyBorder="1" applyAlignment="1">
      <alignment horizontal="center" vertical="center"/>
    </xf>
    <xf numFmtId="166" fontId="2" fillId="0" borderId="0" xfId="338" applyFont="1" applyAlignment="1">
      <alignment horizontal="right" vertical="center"/>
    </xf>
    <xf numFmtId="0" fontId="2" fillId="0" borderId="19" xfId="295" applyFont="1" applyBorder="1" applyAlignment="1">
      <alignment horizontal="center" vertical="center"/>
    </xf>
    <xf numFmtId="0" fontId="2" fillId="0" borderId="10" xfId="295" applyFont="1" applyBorder="1" applyAlignment="1">
      <alignment horizontal="center" vertical="center"/>
    </xf>
    <xf numFmtId="0" fontId="2" fillId="0" borderId="11" xfId="295" applyFont="1" applyBorder="1" applyAlignment="1">
      <alignment horizontal="center" vertical="center"/>
    </xf>
    <xf numFmtId="9" fontId="2" fillId="0" borderId="19" xfId="337" applyFont="1" applyBorder="1" applyAlignment="1">
      <alignment horizontal="center" vertical="center"/>
    </xf>
    <xf numFmtId="9" fontId="2" fillId="0" borderId="10" xfId="337" applyFont="1" applyBorder="1" applyAlignment="1">
      <alignment horizontal="center" vertical="center"/>
    </xf>
    <xf numFmtId="9" fontId="2" fillId="0" borderId="11" xfId="337" applyFont="1" applyBorder="1" applyAlignment="1">
      <alignment horizontal="center" vertical="center"/>
    </xf>
    <xf numFmtId="166" fontId="2" fillId="0" borderId="18" xfId="338" applyFont="1" applyBorder="1" applyAlignment="1">
      <alignment horizontal="center" vertical="center"/>
    </xf>
    <xf numFmtId="166" fontId="2" fillId="0" borderId="23" xfId="338" applyFont="1" applyBorder="1" applyAlignment="1">
      <alignment horizontal="center" vertical="center"/>
    </xf>
    <xf numFmtId="0" fontId="2" fillId="0" borderId="19" xfId="295" applyNumberFormat="1" applyFont="1" applyBorder="1" applyAlignment="1">
      <alignment horizontal="center" vertical="center"/>
    </xf>
    <xf numFmtId="0" fontId="2" fillId="0" borderId="10" xfId="295" applyNumberFormat="1" applyFont="1" applyBorder="1" applyAlignment="1">
      <alignment horizontal="center" vertical="center"/>
    </xf>
    <xf numFmtId="0" fontId="2" fillId="0" borderId="11" xfId="295" applyNumberFormat="1" applyFont="1" applyBorder="1" applyAlignment="1">
      <alignment horizontal="center" vertical="center"/>
    </xf>
    <xf numFmtId="0" fontId="2" fillId="27" borderId="19" xfId="0" applyFont="1" applyFill="1" applyBorder="1" applyAlignment="1">
      <alignment horizontal="center" vertical="center"/>
    </xf>
    <xf numFmtId="0" fontId="2" fillId="27" borderId="19" xfId="0" applyFont="1" applyFill="1" applyBorder="1" applyAlignment="1">
      <alignment horizontal="left" vertical="center"/>
    </xf>
    <xf numFmtId="0" fontId="2" fillId="27" borderId="16" xfId="0" applyFont="1" applyFill="1" applyBorder="1" applyAlignment="1">
      <alignment horizontal="center" vertical="center"/>
    </xf>
    <xf numFmtId="166" fontId="2" fillId="27" borderId="19" xfId="338" applyFont="1" applyFill="1" applyBorder="1" applyAlignment="1">
      <alignment horizontal="right" vertical="center"/>
    </xf>
    <xf numFmtId="171" fontId="2" fillId="27" borderId="16" xfId="338" applyNumberFormat="1" applyFont="1" applyFill="1" applyBorder="1" applyAlignment="1">
      <alignment horizontal="right" vertical="center"/>
    </xf>
    <xf numFmtId="166" fontId="2" fillId="27" borderId="19" xfId="338" applyFont="1" applyFill="1" applyBorder="1" applyAlignment="1" applyProtection="1">
      <alignment horizontal="center" vertical="center"/>
      <protection locked="0"/>
    </xf>
    <xf numFmtId="166" fontId="2" fillId="27" borderId="16" xfId="338" applyFont="1" applyFill="1" applyBorder="1" applyAlignment="1">
      <alignment horizontal="center" vertical="center"/>
    </xf>
    <xf numFmtId="166" fontId="2" fillId="27" borderId="19" xfId="338" applyFont="1" applyFill="1" applyBorder="1" applyAlignment="1">
      <alignment horizontal="center" vertical="center"/>
    </xf>
    <xf numFmtId="0" fontId="2" fillId="27" borderId="0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>
      <alignment horizontal="center" vertical="center"/>
    </xf>
    <xf numFmtId="0" fontId="2" fillId="27" borderId="10" xfId="0" applyFont="1" applyFill="1" applyBorder="1" applyAlignment="1">
      <alignment horizontal="left" vertical="center"/>
    </xf>
    <xf numFmtId="0" fontId="2" fillId="27" borderId="0" xfId="0" applyFont="1" applyFill="1" applyBorder="1" applyAlignment="1">
      <alignment horizontal="center" vertical="center"/>
    </xf>
    <xf numFmtId="166" fontId="2" fillId="27" borderId="10" xfId="338" applyFont="1" applyFill="1" applyBorder="1" applyAlignment="1">
      <alignment horizontal="right" vertical="center"/>
    </xf>
    <xf numFmtId="166" fontId="2" fillId="27" borderId="0" xfId="338" applyFont="1" applyFill="1" applyBorder="1" applyAlignment="1">
      <alignment horizontal="right" vertical="center"/>
    </xf>
    <xf numFmtId="166" fontId="2" fillId="27" borderId="10" xfId="338" applyFont="1" applyFill="1" applyBorder="1" applyAlignment="1" applyProtection="1">
      <alignment horizontal="center" vertical="center"/>
      <protection locked="0"/>
    </xf>
    <xf numFmtId="166" fontId="2" fillId="27" borderId="0" xfId="338" applyFont="1" applyFill="1" applyBorder="1" applyAlignment="1">
      <alignment horizontal="center" vertical="center"/>
    </xf>
    <xf numFmtId="166" fontId="2" fillId="27" borderId="10" xfId="338" applyFont="1" applyFill="1" applyBorder="1" applyAlignment="1">
      <alignment horizontal="center" vertical="center"/>
    </xf>
    <xf numFmtId="0" fontId="2" fillId="27" borderId="19" xfId="0" applyFont="1" applyFill="1" applyBorder="1" applyAlignment="1">
      <alignment horizontal="center" vertical="center"/>
    </xf>
    <xf numFmtId="0" fontId="2" fillId="27" borderId="23" xfId="0" applyFont="1" applyFill="1" applyBorder="1" applyAlignment="1">
      <alignment horizontal="left" vertical="center"/>
    </xf>
    <xf numFmtId="0" fontId="2" fillId="27" borderId="10" xfId="0" applyFont="1" applyFill="1" applyBorder="1" applyAlignment="1">
      <alignment horizontal="center" vertical="center"/>
    </xf>
    <xf numFmtId="0" fontId="2" fillId="27" borderId="22" xfId="0" applyFont="1" applyFill="1" applyBorder="1" applyAlignment="1">
      <alignment horizontal="left" vertical="center"/>
    </xf>
    <xf numFmtId="0" fontId="2" fillId="27" borderId="24" xfId="0" applyFont="1" applyFill="1" applyBorder="1" applyAlignment="1">
      <alignment horizontal="left" vertical="center"/>
    </xf>
    <xf numFmtId="0" fontId="2" fillId="27" borderId="17" xfId="0" applyFont="1" applyFill="1" applyBorder="1" applyAlignment="1">
      <alignment horizontal="center" vertical="center"/>
    </xf>
    <xf numFmtId="166" fontId="2" fillId="27" borderId="11" xfId="338" applyFont="1" applyFill="1" applyBorder="1" applyAlignment="1">
      <alignment horizontal="right" vertical="center"/>
    </xf>
    <xf numFmtId="166" fontId="2" fillId="27" borderId="17" xfId="338" applyFont="1" applyFill="1" applyBorder="1" applyAlignment="1">
      <alignment horizontal="right" vertical="center"/>
    </xf>
    <xf numFmtId="166" fontId="2" fillId="27" borderId="11" xfId="338" applyFont="1" applyFill="1" applyBorder="1" applyAlignment="1" applyProtection="1">
      <alignment horizontal="center" vertical="center"/>
      <protection locked="0"/>
    </xf>
    <xf numFmtId="166" fontId="2" fillId="27" borderId="17" xfId="338" applyFont="1" applyFill="1" applyBorder="1" applyAlignment="1">
      <alignment horizontal="center" vertical="center"/>
    </xf>
    <xf numFmtId="166" fontId="2" fillId="27" borderId="11" xfId="338" applyFont="1" applyFill="1" applyBorder="1" applyAlignment="1">
      <alignment horizontal="center" vertical="center"/>
    </xf>
    <xf numFmtId="166" fontId="2" fillId="27" borderId="16" xfId="338" applyNumberFormat="1" applyFont="1" applyFill="1" applyBorder="1" applyAlignment="1">
      <alignment horizontal="right" vertical="center"/>
    </xf>
    <xf numFmtId="0" fontId="2" fillId="27" borderId="10" xfId="0" applyFont="1" applyFill="1" applyBorder="1" applyAlignment="1">
      <alignment horizontal="center" vertical="center"/>
    </xf>
    <xf numFmtId="0" fontId="2" fillId="27" borderId="18" xfId="0" applyFont="1" applyFill="1" applyBorder="1" applyAlignment="1">
      <alignment horizontal="center" vertical="center"/>
    </xf>
    <xf numFmtId="0" fontId="2" fillId="27" borderId="20" xfId="0" applyFont="1" applyFill="1" applyBorder="1" applyAlignment="1">
      <alignment horizontal="center" vertical="center"/>
    </xf>
    <xf numFmtId="0" fontId="2" fillId="27" borderId="21" xfId="0" applyFont="1" applyFill="1" applyBorder="1" applyAlignment="1">
      <alignment horizontal="center" vertical="center"/>
    </xf>
    <xf numFmtId="0" fontId="2" fillId="27" borderId="11" xfId="0" applyFont="1" applyFill="1" applyBorder="1" applyAlignment="1">
      <alignment horizontal="center" vertical="center"/>
    </xf>
    <xf numFmtId="0" fontId="2" fillId="27" borderId="23" xfId="0" applyFont="1" applyFill="1" applyBorder="1" applyAlignment="1">
      <alignment horizontal="center" vertical="center"/>
    </xf>
    <xf numFmtId="0" fontId="2" fillId="27" borderId="22" xfId="0" applyFont="1" applyFill="1" applyBorder="1" applyAlignment="1">
      <alignment horizontal="center" vertical="center"/>
    </xf>
    <xf numFmtId="0" fontId="2" fillId="27" borderId="11" xfId="0" applyFont="1" applyFill="1" applyBorder="1" applyAlignment="1">
      <alignment horizontal="left" vertical="center"/>
    </xf>
    <xf numFmtId="0" fontId="2" fillId="27" borderId="20" xfId="0" applyFont="1" applyFill="1" applyBorder="1" applyAlignment="1">
      <alignment horizontal="center" vertical="center" wrapText="1"/>
    </xf>
    <xf numFmtId="0" fontId="2" fillId="27" borderId="20" xfId="0" applyFont="1" applyFill="1" applyBorder="1" applyAlignment="1">
      <alignment horizontal="left" vertical="distributed" wrapText="1"/>
    </xf>
    <xf numFmtId="166" fontId="2" fillId="27" borderId="20" xfId="338" applyFont="1" applyFill="1" applyBorder="1" applyAlignment="1">
      <alignment horizontal="right" vertical="center" wrapText="1"/>
    </xf>
    <xf numFmtId="171" fontId="2" fillId="27" borderId="20" xfId="338" applyNumberFormat="1" applyFont="1" applyFill="1" applyBorder="1" applyAlignment="1">
      <alignment horizontal="right" vertical="center" wrapText="1"/>
    </xf>
    <xf numFmtId="166" fontId="2" fillId="27" borderId="20" xfId="338" applyFont="1" applyFill="1" applyBorder="1" applyAlignment="1">
      <alignment horizontal="center" vertical="center" wrapText="1"/>
    </xf>
    <xf numFmtId="166" fontId="2" fillId="27" borderId="10" xfId="338" applyFont="1" applyFill="1" applyBorder="1" applyAlignment="1">
      <alignment horizontal="center" vertical="center" wrapText="1"/>
    </xf>
    <xf numFmtId="0" fontId="2" fillId="27" borderId="20" xfId="0" applyFont="1" applyFill="1" applyBorder="1" applyAlignment="1">
      <alignment horizontal="left" vertical="center"/>
    </xf>
    <xf numFmtId="166" fontId="2" fillId="27" borderId="20" xfId="338" applyFont="1" applyFill="1" applyBorder="1" applyAlignment="1">
      <alignment horizontal="right" vertical="center"/>
    </xf>
    <xf numFmtId="166" fontId="2" fillId="27" borderId="20" xfId="338" applyFont="1" applyFill="1" applyBorder="1" applyAlignment="1">
      <alignment horizontal="center" vertical="center"/>
    </xf>
    <xf numFmtId="14" fontId="2" fillId="27" borderId="20" xfId="0" applyNumberFormat="1" applyFont="1" applyFill="1" applyBorder="1" applyAlignment="1">
      <alignment horizontal="center" vertical="center"/>
    </xf>
    <xf numFmtId="170" fontId="2" fillId="27" borderId="20" xfId="338" applyNumberFormat="1" applyFont="1" applyFill="1" applyBorder="1" applyAlignment="1">
      <alignment horizontal="right" vertical="center"/>
    </xf>
    <xf numFmtId="166" fontId="33" fillId="27" borderId="20" xfId="338" applyFont="1" applyFill="1" applyBorder="1" applyAlignment="1">
      <alignment horizontal="center" vertical="center"/>
    </xf>
    <xf numFmtId="0" fontId="2" fillId="27" borderId="11" xfId="0" applyFont="1" applyFill="1" applyBorder="1" applyAlignment="1">
      <alignment vertical="top" wrapText="1"/>
    </xf>
    <xf numFmtId="0" fontId="2" fillId="27" borderId="11" xfId="0" applyFont="1" applyFill="1" applyBorder="1" applyAlignment="1">
      <alignment horizontal="center" vertical="top"/>
    </xf>
    <xf numFmtId="0" fontId="34" fillId="27" borderId="11" xfId="0" applyFont="1" applyFill="1" applyBorder="1" applyAlignment="1">
      <alignment horizontal="right" vertical="top"/>
    </xf>
    <xf numFmtId="2" fontId="34" fillId="27" borderId="11" xfId="0" applyNumberFormat="1" applyFont="1" applyFill="1" applyBorder="1" applyAlignment="1">
      <alignment horizontal="right" vertical="top"/>
    </xf>
    <xf numFmtId="0" fontId="2" fillId="27" borderId="22" xfId="0" applyFont="1" applyFill="1" applyBorder="1" applyAlignment="1">
      <alignment horizontal="left" vertical="distributed" wrapText="1"/>
    </xf>
    <xf numFmtId="166" fontId="2" fillId="27" borderId="10" xfId="338" applyFont="1" applyFill="1" applyBorder="1" applyAlignment="1">
      <alignment horizontal="right" vertical="center" wrapText="1"/>
    </xf>
    <xf numFmtId="171" fontId="2" fillId="27" borderId="0" xfId="338" applyNumberFormat="1" applyFont="1" applyFill="1" applyBorder="1" applyAlignment="1">
      <alignment horizontal="right" vertical="center" wrapText="1"/>
    </xf>
    <xf numFmtId="166" fontId="2" fillId="27" borderId="0" xfId="338" applyFont="1" applyFill="1" applyBorder="1" applyAlignment="1">
      <alignment horizontal="center" vertical="center" wrapText="1"/>
    </xf>
    <xf numFmtId="166" fontId="33" fillId="27" borderId="10" xfId="338" applyFont="1" applyFill="1" applyBorder="1" applyAlignment="1">
      <alignment horizontal="right" vertical="center"/>
    </xf>
    <xf numFmtId="0" fontId="2" fillId="27" borderId="24" xfId="0" applyFont="1" applyFill="1" applyBorder="1" applyAlignment="1">
      <alignment horizontal="left" vertical="center" wrapText="1"/>
    </xf>
    <xf numFmtId="170" fontId="2" fillId="27" borderId="17" xfId="338" applyNumberFormat="1" applyFont="1" applyFill="1" applyBorder="1" applyAlignment="1">
      <alignment horizontal="right" vertical="center"/>
    </xf>
    <xf numFmtId="166" fontId="38" fillId="27" borderId="11" xfId="338" applyFont="1" applyFill="1" applyBorder="1" applyAlignment="1">
      <alignment horizontal="center" vertical="center"/>
    </xf>
    <xf numFmtId="0" fontId="2" fillId="27" borderId="10" xfId="0" applyFont="1" applyFill="1" applyBorder="1" applyAlignment="1">
      <alignment horizontal="center" vertical="center" wrapText="1"/>
    </xf>
    <xf numFmtId="0" fontId="25" fillId="27" borderId="10" xfId="0" applyFont="1" applyFill="1" applyBorder="1" applyAlignment="1">
      <alignment horizontal="center" vertical="center" wrapText="1"/>
    </xf>
    <xf numFmtId="0" fontId="2" fillId="27" borderId="10" xfId="0" applyFont="1" applyFill="1" applyBorder="1" applyAlignment="1">
      <alignment horizontal="left" vertical="center" wrapText="1"/>
    </xf>
    <xf numFmtId="167" fontId="2" fillId="27" borderId="10" xfId="0" applyNumberFormat="1" applyFont="1" applyFill="1" applyBorder="1" applyAlignment="1">
      <alignment horizontal="right" vertical="center" wrapText="1"/>
    </xf>
    <xf numFmtId="166" fontId="2" fillId="27" borderId="10" xfId="338" applyNumberFormat="1" applyFont="1" applyFill="1" applyBorder="1" applyAlignment="1">
      <alignment vertical="center" wrapText="1"/>
    </xf>
    <xf numFmtId="166" fontId="2" fillId="27" borderId="0" xfId="338" applyNumberFormat="1" applyFont="1" applyFill="1" applyBorder="1" applyAlignment="1">
      <alignment vertical="center" wrapText="1"/>
    </xf>
    <xf numFmtId="166" fontId="2" fillId="27" borderId="10" xfId="338" applyNumberFormat="1" applyFont="1" applyFill="1" applyBorder="1" applyAlignment="1">
      <alignment horizontal="center" vertical="center" wrapText="1"/>
    </xf>
    <xf numFmtId="166" fontId="2" fillId="27" borderId="0" xfId="338" applyNumberFormat="1" applyFont="1" applyFill="1" applyBorder="1" applyAlignment="1">
      <alignment horizontal="center" vertical="center" wrapText="1"/>
    </xf>
    <xf numFmtId="0" fontId="2" fillId="27" borderId="10" xfId="0" applyFont="1" applyFill="1" applyBorder="1" applyAlignment="1">
      <alignment horizontal="center"/>
    </xf>
    <xf numFmtId="0" fontId="2" fillId="27" borderId="10" xfId="0" applyFont="1" applyFill="1" applyBorder="1" applyAlignment="1">
      <alignment horizontal="left"/>
    </xf>
    <xf numFmtId="2" fontId="2" fillId="27" borderId="10" xfId="0" applyNumberFormat="1" applyFont="1" applyFill="1" applyBorder="1" applyAlignment="1">
      <alignment horizontal="right"/>
    </xf>
    <xf numFmtId="167" fontId="2" fillId="27" borderId="0" xfId="0" applyNumberFormat="1" applyFont="1" applyFill="1" applyBorder="1" applyAlignment="1">
      <alignment horizontal="right"/>
    </xf>
    <xf numFmtId="166" fontId="2" fillId="27" borderId="10" xfId="338" applyNumberFormat="1" applyFont="1" applyFill="1" applyBorder="1" applyAlignment="1">
      <alignment horizontal="center"/>
    </xf>
    <xf numFmtId="166" fontId="2" fillId="27" borderId="0" xfId="338" applyNumberFormat="1" applyFont="1" applyFill="1" applyBorder="1" applyAlignment="1">
      <alignment horizontal="center"/>
    </xf>
    <xf numFmtId="0" fontId="2" fillId="27" borderId="0" xfId="0" applyFont="1" applyFill="1" applyBorder="1" applyAlignment="1">
      <alignment horizontal="center"/>
    </xf>
    <xf numFmtId="0" fontId="2" fillId="27" borderId="10" xfId="0" applyFont="1" applyFill="1" applyBorder="1" applyAlignment="1">
      <alignment horizontal="left" wrapText="1"/>
    </xf>
    <xf numFmtId="0" fontId="2" fillId="27" borderId="11" xfId="0" applyFont="1" applyFill="1" applyBorder="1" applyAlignment="1">
      <alignment horizontal="center"/>
    </xf>
    <xf numFmtId="0" fontId="2" fillId="27" borderId="17" xfId="0" applyFont="1" applyFill="1" applyBorder="1" applyAlignment="1">
      <alignment horizontal="center"/>
    </xf>
    <xf numFmtId="0" fontId="2" fillId="27" borderId="11" xfId="0" applyFont="1" applyFill="1" applyBorder="1" applyAlignment="1">
      <alignment horizontal="left"/>
    </xf>
    <xf numFmtId="2" fontId="2" fillId="27" borderId="11" xfId="0" applyNumberFormat="1" applyFont="1" applyFill="1" applyBorder="1" applyAlignment="1">
      <alignment horizontal="right"/>
    </xf>
    <xf numFmtId="167" fontId="2" fillId="27" borderId="17" xfId="0" applyNumberFormat="1" applyFont="1" applyFill="1" applyBorder="1" applyAlignment="1">
      <alignment horizontal="right"/>
    </xf>
    <xf numFmtId="166" fontId="2" fillId="27" borderId="11" xfId="338" applyNumberFormat="1" applyFont="1" applyFill="1" applyBorder="1" applyAlignment="1">
      <alignment horizontal="center"/>
    </xf>
    <xf numFmtId="166" fontId="2" fillId="27" borderId="17" xfId="338" applyNumberFormat="1" applyFont="1" applyFill="1" applyBorder="1" applyAlignment="1">
      <alignment horizontal="center"/>
    </xf>
    <xf numFmtId="166" fontId="2" fillId="27" borderId="0" xfId="338" applyFont="1" applyFill="1" applyAlignment="1">
      <alignment horizontal="right" vertical="center"/>
    </xf>
    <xf numFmtId="166" fontId="2" fillId="27" borderId="10" xfId="338" applyNumberFormat="1" applyFont="1" applyFill="1" applyBorder="1" applyAlignment="1">
      <alignment horizontal="right" vertical="center"/>
    </xf>
    <xf numFmtId="171" fontId="2" fillId="27" borderId="0" xfId="338" applyNumberFormat="1" applyFont="1" applyFill="1" applyAlignment="1">
      <alignment horizontal="right" vertical="center"/>
    </xf>
    <xf numFmtId="166" fontId="2" fillId="27" borderId="0" xfId="338" applyNumberFormat="1" applyFont="1" applyFill="1" applyAlignment="1">
      <alignment horizontal="right" vertical="center"/>
    </xf>
    <xf numFmtId="166" fontId="2" fillId="27" borderId="11" xfId="338" applyNumberFormat="1" applyFont="1" applyFill="1" applyBorder="1" applyAlignment="1">
      <alignment horizontal="right" vertical="center"/>
    </xf>
    <xf numFmtId="166" fontId="2" fillId="27" borderId="17" xfId="338" applyNumberFormat="1" applyFont="1" applyFill="1" applyBorder="1" applyAlignment="1">
      <alignment horizontal="right" vertical="center"/>
    </xf>
    <xf numFmtId="0" fontId="2" fillId="27" borderId="10" xfId="0" applyFont="1" applyFill="1" applyBorder="1" applyAlignment="1">
      <alignment vertical="center" wrapText="1"/>
    </xf>
    <xf numFmtId="0" fontId="2" fillId="27" borderId="10" xfId="0" applyFont="1" applyFill="1" applyBorder="1" applyAlignment="1">
      <alignment horizontal="right" vertical="center" wrapText="1"/>
    </xf>
    <xf numFmtId="168" fontId="2" fillId="27" borderId="0" xfId="0" applyNumberFormat="1" applyFont="1" applyFill="1" applyBorder="1" applyAlignment="1">
      <alignment horizontal="right" vertical="center" wrapText="1"/>
    </xf>
    <xf numFmtId="0" fontId="2" fillId="27" borderId="10" xfId="0" applyFont="1" applyFill="1" applyBorder="1" applyAlignment="1"/>
    <xf numFmtId="167" fontId="2" fillId="27" borderId="10" xfId="0" applyNumberFormat="1" applyFont="1" applyFill="1" applyBorder="1" applyAlignment="1">
      <alignment horizontal="right"/>
    </xf>
    <xf numFmtId="0" fontId="2" fillId="27" borderId="11" xfId="0" applyFont="1" applyFill="1" applyBorder="1" applyAlignment="1"/>
    <xf numFmtId="167" fontId="2" fillId="27" borderId="11" xfId="0" applyNumberFormat="1" applyFont="1" applyFill="1" applyBorder="1" applyAlignment="1">
      <alignment horizontal="right"/>
    </xf>
    <xf numFmtId="0" fontId="2" fillId="27" borderId="10" xfId="0" applyFont="1" applyFill="1" applyBorder="1" applyAlignment="1">
      <alignment horizontal="right"/>
    </xf>
    <xf numFmtId="0" fontId="2" fillId="27" borderId="0" xfId="0" applyFont="1" applyFill="1" applyBorder="1" applyAlignment="1">
      <alignment horizontal="right"/>
    </xf>
    <xf numFmtId="169" fontId="2" fillId="27" borderId="10" xfId="0" applyNumberFormat="1" applyFont="1" applyFill="1" applyBorder="1" applyAlignment="1">
      <alignment horizontal="right"/>
    </xf>
    <xf numFmtId="14" fontId="2" fillId="27" borderId="0" xfId="0" applyNumberFormat="1" applyFont="1" applyFill="1" applyBorder="1" applyAlignment="1">
      <alignment horizontal="center"/>
    </xf>
    <xf numFmtId="0" fontId="2" fillId="27" borderId="10" xfId="0" applyFont="1" applyFill="1" applyBorder="1" applyAlignment="1">
      <alignment horizontal="left" vertical="distributed"/>
    </xf>
    <xf numFmtId="0" fontId="2" fillId="27" borderId="19" xfId="0" applyFont="1" applyFill="1" applyBorder="1" applyAlignment="1">
      <alignment horizontal="right"/>
    </xf>
    <xf numFmtId="0" fontId="2" fillId="27" borderId="20" xfId="0" applyFont="1" applyFill="1" applyBorder="1" applyAlignment="1">
      <alignment horizontal="center"/>
    </xf>
    <xf numFmtId="0" fontId="26" fillId="27" borderId="10" xfId="0" applyFont="1" applyFill="1" applyBorder="1" applyAlignment="1">
      <alignment horizontal="right" wrapText="1"/>
    </xf>
    <xf numFmtId="0" fontId="2" fillId="27" borderId="0" xfId="0" applyFont="1" applyFill="1" applyBorder="1" applyAlignment="1">
      <alignment horizontal="right" vertical="center" wrapText="1"/>
    </xf>
    <xf numFmtId="0" fontId="26" fillId="27" borderId="19" xfId="282" applyFont="1" applyFill="1" applyBorder="1" applyAlignment="1">
      <alignment horizontal="center" vertical="center"/>
    </xf>
    <xf numFmtId="14" fontId="2" fillId="27" borderId="12" xfId="339" applyNumberFormat="1" applyFont="1" applyFill="1" applyBorder="1" applyAlignment="1">
      <alignment horizontal="center" vertical="center" wrapText="1"/>
    </xf>
    <xf numFmtId="0" fontId="2" fillId="27" borderId="12" xfId="0" applyFont="1" applyFill="1" applyBorder="1" applyAlignment="1">
      <alignment horizontal="left" vertical="top" wrapText="1"/>
    </xf>
    <xf numFmtId="0" fontId="2" fillId="27" borderId="12" xfId="339" applyFont="1" applyFill="1" applyBorder="1" applyAlignment="1">
      <alignment horizontal="center" vertical="center" wrapText="1"/>
    </xf>
    <xf numFmtId="167" fontId="2" fillId="27" borderId="11" xfId="282" applyNumberFormat="1" applyFont="1" applyFill="1" applyBorder="1" applyAlignment="1">
      <alignment horizontal="center" vertical="center"/>
    </xf>
    <xf numFmtId="2" fontId="2" fillId="27" borderId="11" xfId="0" applyNumberFormat="1" applyFont="1" applyFill="1" applyBorder="1" applyAlignment="1">
      <alignment horizontal="center" vertical="center"/>
    </xf>
    <xf numFmtId="2" fontId="2" fillId="27" borderId="11" xfId="282" applyNumberFormat="1" applyFont="1" applyFill="1" applyBorder="1" applyAlignment="1">
      <alignment horizontal="center" vertical="center"/>
    </xf>
    <xf numFmtId="169" fontId="2" fillId="27" borderId="11" xfId="282" applyNumberFormat="1" applyFont="1" applyFill="1" applyBorder="1" applyAlignment="1">
      <alignment horizontal="center" vertical="center"/>
    </xf>
    <xf numFmtId="0" fontId="25" fillId="27" borderId="0" xfId="0" applyFont="1" applyFill="1" applyBorder="1" applyAlignment="1">
      <alignment horizontal="center"/>
    </xf>
    <xf numFmtId="0" fontId="25" fillId="27" borderId="0" xfId="0" applyFont="1" applyFill="1" applyAlignment="1">
      <alignment horizontal="center"/>
    </xf>
    <xf numFmtId="0" fontId="2" fillId="27" borderId="0" xfId="0" applyFont="1" applyFill="1" applyAlignment="1">
      <alignment horizontal="center"/>
    </xf>
    <xf numFmtId="0" fontId="26" fillId="27" borderId="10" xfId="282" applyFont="1" applyFill="1" applyBorder="1" applyAlignment="1">
      <alignment horizontal="center" vertical="center"/>
    </xf>
    <xf numFmtId="14" fontId="26" fillId="27" borderId="12" xfId="0" applyNumberFormat="1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left" vertical="center" wrapText="1"/>
    </xf>
    <xf numFmtId="0" fontId="2" fillId="27" borderId="13" xfId="0" applyFont="1" applyFill="1" applyBorder="1" applyAlignment="1">
      <alignment horizontal="center" vertical="center" wrapText="1"/>
    </xf>
    <xf numFmtId="2" fontId="2" fillId="27" borderId="13" xfId="0" applyNumberFormat="1" applyFont="1" applyFill="1" applyBorder="1" applyAlignment="1">
      <alignment horizontal="center" vertical="center" wrapText="1"/>
    </xf>
    <xf numFmtId="2" fontId="2" fillId="27" borderId="12" xfId="0" applyNumberFormat="1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vertical="top" wrapText="1"/>
    </xf>
    <xf numFmtId="168" fontId="2" fillId="27" borderId="10" xfId="339" applyNumberFormat="1" applyFont="1" applyFill="1" applyBorder="1" applyAlignment="1">
      <alignment horizontal="center"/>
    </xf>
    <xf numFmtId="0" fontId="26" fillId="27" borderId="19" xfId="0" applyFont="1" applyFill="1" applyBorder="1" applyAlignment="1">
      <alignment horizont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6" fillId="27" borderId="27" xfId="282" applyFont="1" applyFill="1" applyBorder="1" applyAlignment="1">
      <alignment horizontal="center" vertical="center"/>
    </xf>
    <xf numFmtId="0" fontId="26" fillId="27" borderId="25" xfId="0" applyFont="1" applyFill="1" applyBorder="1" applyAlignment="1">
      <alignment horizontal="center"/>
    </xf>
    <xf numFmtId="0" fontId="2" fillId="27" borderId="25" xfId="0" applyFont="1" applyFill="1" applyBorder="1" applyAlignment="1">
      <alignment horizontal="left" vertical="center" wrapText="1"/>
    </xf>
    <xf numFmtId="0" fontId="2" fillId="27" borderId="26" xfId="0" applyFont="1" applyFill="1" applyBorder="1" applyAlignment="1">
      <alignment horizontal="center" vertical="center" wrapText="1"/>
    </xf>
    <xf numFmtId="168" fontId="2" fillId="27" borderId="25" xfId="339" applyNumberFormat="1" applyFont="1" applyFill="1" applyBorder="1" applyAlignment="1">
      <alignment horizontal="center"/>
    </xf>
    <xf numFmtId="2" fontId="2" fillId="27" borderId="25" xfId="0" applyNumberFormat="1" applyFont="1" applyFill="1" applyBorder="1" applyAlignment="1">
      <alignment horizontal="center" vertical="center"/>
    </xf>
    <xf numFmtId="0" fontId="2" fillId="27" borderId="25" xfId="0" applyFont="1" applyFill="1" applyBorder="1" applyAlignment="1">
      <alignment horizontal="center" vertical="center"/>
    </xf>
    <xf numFmtId="171" fontId="2" fillId="27" borderId="0" xfId="338" applyNumberFormat="1" applyFont="1" applyFill="1" applyBorder="1" applyAlignment="1">
      <alignment horizontal="right"/>
    </xf>
    <xf numFmtId="0" fontId="2" fillId="27" borderId="10" xfId="295" applyFont="1" applyFill="1" applyBorder="1" applyAlignment="1">
      <alignment horizontal="center"/>
    </xf>
    <xf numFmtId="0" fontId="2" fillId="27" borderId="0" xfId="295" applyFont="1" applyFill="1" applyBorder="1" applyAlignment="1">
      <alignment horizontal="center"/>
    </xf>
    <xf numFmtId="2" fontId="2" fillId="27" borderId="10" xfId="0" applyNumberFormat="1" applyFont="1" applyFill="1" applyBorder="1" applyAlignment="1">
      <alignment horizontal="center"/>
    </xf>
    <xf numFmtId="2" fontId="2" fillId="27" borderId="0" xfId="295" applyNumberFormat="1" applyFont="1" applyFill="1" applyBorder="1" applyAlignment="1">
      <alignment horizontal="center"/>
    </xf>
    <xf numFmtId="166" fontId="2" fillId="27" borderId="10" xfId="338" applyNumberFormat="1" applyFont="1" applyFill="1" applyBorder="1" applyAlignment="1">
      <alignment horizontal="right"/>
    </xf>
    <xf numFmtId="166" fontId="2" fillId="27" borderId="0" xfId="338" applyNumberFormat="1" applyFont="1" applyFill="1" applyBorder="1" applyAlignment="1">
      <alignment horizontal="right"/>
    </xf>
    <xf numFmtId="170" fontId="2" fillId="27" borderId="0" xfId="338" applyNumberFormat="1" applyFont="1" applyFill="1" applyBorder="1" applyAlignment="1">
      <alignment horizontal="right"/>
    </xf>
    <xf numFmtId="170" fontId="2" fillId="27" borderId="0" xfId="338" applyNumberFormat="1" applyFont="1" applyFill="1" applyBorder="1" applyAlignment="1">
      <alignment horizontal="center"/>
    </xf>
    <xf numFmtId="170" fontId="2" fillId="27" borderId="10" xfId="338" applyNumberFormat="1" applyFont="1" applyFill="1" applyBorder="1" applyAlignment="1">
      <alignment horizontal="center"/>
    </xf>
    <xf numFmtId="166" fontId="2" fillId="27" borderId="11" xfId="338" applyNumberFormat="1" applyFont="1" applyFill="1" applyBorder="1" applyAlignment="1">
      <alignment horizontal="right"/>
    </xf>
    <xf numFmtId="166" fontId="2" fillId="27" borderId="17" xfId="338" applyNumberFormat="1" applyFont="1" applyFill="1" applyBorder="1" applyAlignment="1">
      <alignment horizontal="right"/>
    </xf>
    <xf numFmtId="0" fontId="2" fillId="27" borderId="12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left" vertical="center"/>
    </xf>
    <xf numFmtId="0" fontId="2" fillId="27" borderId="15" xfId="0" applyFont="1" applyFill="1" applyBorder="1" applyAlignment="1">
      <alignment horizontal="center" vertical="center"/>
    </xf>
    <xf numFmtId="166" fontId="2" fillId="27" borderId="15" xfId="338" applyFont="1" applyFill="1" applyBorder="1" applyAlignment="1">
      <alignment horizontal="right" vertical="center"/>
    </xf>
    <xf numFmtId="166" fontId="2" fillId="27" borderId="15" xfId="338" applyFont="1" applyFill="1" applyBorder="1" applyAlignment="1">
      <alignment horizontal="center" vertical="center"/>
    </xf>
    <xf numFmtId="166" fontId="38" fillId="27" borderId="12" xfId="338" applyFont="1" applyFill="1" applyBorder="1" applyAlignment="1">
      <alignment horizontal="center" vertical="center"/>
    </xf>
    <xf numFmtId="0" fontId="24" fillId="27" borderId="11" xfId="0" applyFont="1" applyFill="1" applyBorder="1" applyAlignment="1"/>
    <xf numFmtId="168" fontId="2" fillId="27" borderId="11" xfId="0" applyNumberFormat="1" applyFont="1" applyFill="1" applyBorder="1" applyAlignment="1">
      <alignment horizontal="center"/>
    </xf>
    <xf numFmtId="2" fontId="2" fillId="27" borderId="17" xfId="0" applyNumberFormat="1" applyFont="1" applyFill="1" applyBorder="1" applyAlignment="1">
      <alignment horizontal="right"/>
    </xf>
    <xf numFmtId="166" fontId="2" fillId="27" borderId="11" xfId="338" applyFont="1" applyFill="1" applyBorder="1" applyAlignment="1">
      <alignment horizontal="center"/>
    </xf>
    <xf numFmtId="166" fontId="2" fillId="27" borderId="17" xfId="338" applyFont="1" applyFill="1" applyBorder="1" applyAlignment="1">
      <alignment horizontal="center"/>
    </xf>
    <xf numFmtId="0" fontId="2" fillId="27" borderId="22" xfId="0" applyFont="1" applyFill="1" applyBorder="1" applyAlignment="1">
      <alignment horizontal="center"/>
    </xf>
    <xf numFmtId="0" fontId="2" fillId="27" borderId="22" xfId="0" applyFont="1" applyFill="1" applyBorder="1" applyAlignment="1"/>
    <xf numFmtId="167" fontId="2" fillId="27" borderId="10" xfId="0" applyNumberFormat="1" applyFont="1" applyFill="1" applyBorder="1" applyAlignment="1">
      <alignment horizontal="center"/>
    </xf>
    <xf numFmtId="166" fontId="2" fillId="27" borderId="10" xfId="338" applyFont="1" applyFill="1" applyBorder="1" applyAlignment="1">
      <alignment horizontal="center"/>
    </xf>
    <xf numFmtId="166" fontId="2" fillId="27" borderId="0" xfId="338" applyFont="1" applyFill="1" applyBorder="1" applyAlignment="1">
      <alignment horizontal="center"/>
    </xf>
    <xf numFmtId="166" fontId="2" fillId="27" borderId="20" xfId="338" applyFont="1" applyFill="1" applyBorder="1" applyAlignment="1">
      <alignment horizontal="center"/>
    </xf>
    <xf numFmtId="168" fontId="2" fillId="27" borderId="0" xfId="0" applyNumberFormat="1" applyFont="1" applyFill="1" applyBorder="1" applyAlignment="1">
      <alignment horizontal="right"/>
    </xf>
    <xf numFmtId="0" fontId="2" fillId="27" borderId="21" xfId="0" applyFont="1" applyFill="1" applyBorder="1" applyAlignment="1">
      <alignment horizontal="center"/>
    </xf>
    <xf numFmtId="0" fontId="2" fillId="27" borderId="21" xfId="0" applyFont="1" applyFill="1" applyBorder="1" applyAlignment="1"/>
    <xf numFmtId="2" fontId="2" fillId="27" borderId="21" xfId="0" applyNumberFormat="1" applyFont="1" applyFill="1" applyBorder="1" applyAlignment="1">
      <alignment horizontal="center"/>
    </xf>
    <xf numFmtId="2" fontId="2" fillId="27" borderId="21" xfId="0" applyNumberFormat="1" applyFont="1" applyFill="1" applyBorder="1" applyAlignment="1">
      <alignment horizontal="right"/>
    </xf>
    <xf numFmtId="166" fontId="2" fillId="27" borderId="21" xfId="338" applyFont="1" applyFill="1" applyBorder="1" applyAlignment="1">
      <alignment horizontal="center"/>
    </xf>
    <xf numFmtId="0" fontId="2" fillId="27" borderId="10" xfId="338" applyNumberFormat="1" applyFont="1" applyFill="1" applyBorder="1" applyAlignment="1">
      <alignment horizontal="center"/>
    </xf>
    <xf numFmtId="166" fontId="2" fillId="27" borderId="10" xfId="338" applyFont="1" applyFill="1" applyBorder="1" applyAlignment="1">
      <alignment wrapText="1"/>
    </xf>
    <xf numFmtId="166" fontId="2" fillId="27" borderId="10" xfId="338" applyFont="1" applyFill="1" applyBorder="1" applyAlignment="1">
      <alignment horizontal="left" indent="1"/>
    </xf>
    <xf numFmtId="166" fontId="2" fillId="27" borderId="0" xfId="338" applyFont="1" applyFill="1" applyBorder="1" applyAlignment="1">
      <alignment horizontal="right"/>
    </xf>
    <xf numFmtId="166" fontId="2" fillId="27" borderId="20" xfId="338" applyFont="1" applyFill="1" applyBorder="1" applyAlignment="1" applyProtection="1">
      <alignment horizontal="center"/>
      <protection locked="0"/>
    </xf>
    <xf numFmtId="166" fontId="2" fillId="27" borderId="10" xfId="338" applyFont="1" applyFill="1" applyBorder="1" applyAlignment="1" applyProtection="1">
      <alignment horizontal="center"/>
      <protection locked="0"/>
    </xf>
    <xf numFmtId="166" fontId="2" fillId="27" borderId="10" xfId="338" applyFont="1" applyFill="1" applyBorder="1" applyAlignment="1"/>
    <xf numFmtId="0" fontId="2" fillId="27" borderId="11" xfId="338" applyNumberFormat="1" applyFont="1" applyFill="1" applyBorder="1" applyAlignment="1">
      <alignment horizontal="center"/>
    </xf>
    <xf numFmtId="166" fontId="2" fillId="27" borderId="11" xfId="338" applyFont="1" applyFill="1" applyBorder="1" applyAlignment="1"/>
    <xf numFmtId="166" fontId="2" fillId="27" borderId="17" xfId="338" applyFont="1" applyFill="1" applyBorder="1" applyAlignment="1">
      <alignment horizontal="right"/>
    </xf>
    <xf numFmtId="166" fontId="2" fillId="27" borderId="21" xfId="338" applyFont="1" applyFill="1" applyBorder="1" applyAlignment="1" applyProtection="1">
      <alignment horizontal="center"/>
      <protection locked="0"/>
    </xf>
    <xf numFmtId="166" fontId="2" fillId="27" borderId="11" xfId="338" applyFont="1" applyFill="1" applyBorder="1" applyAlignment="1" applyProtection="1">
      <alignment horizontal="center"/>
      <protection locked="0"/>
    </xf>
    <xf numFmtId="0" fontId="2" fillId="27" borderId="10" xfId="0" applyFont="1" applyFill="1" applyBorder="1"/>
    <xf numFmtId="0" fontId="2" fillId="27" borderId="22" xfId="0" applyFont="1" applyFill="1" applyBorder="1"/>
    <xf numFmtId="2" fontId="2" fillId="27" borderId="0" xfId="0" applyNumberFormat="1" applyFont="1" applyFill="1" applyBorder="1" applyAlignment="1">
      <alignment horizontal="right"/>
    </xf>
    <xf numFmtId="167" fontId="2" fillId="27" borderId="11" xfId="0" applyNumberFormat="1" applyFont="1" applyFill="1" applyBorder="1" applyAlignment="1">
      <alignment horizontal="center"/>
    </xf>
    <xf numFmtId="168" fontId="2" fillId="27" borderId="10" xfId="0" applyNumberFormat="1" applyFont="1" applyFill="1" applyBorder="1" applyAlignment="1">
      <alignment horizontal="center"/>
    </xf>
    <xf numFmtId="2" fontId="2" fillId="27" borderId="11" xfId="0" applyNumberFormat="1" applyFont="1" applyFill="1" applyBorder="1" applyAlignment="1">
      <alignment horizontal="center"/>
    </xf>
    <xf numFmtId="0" fontId="2" fillId="27" borderId="10" xfId="0" applyFont="1" applyFill="1" applyBorder="1" applyAlignment="1">
      <alignment horizontal="center" vertical="top" wrapText="1"/>
    </xf>
    <xf numFmtId="0" fontId="2" fillId="27" borderId="10" xfId="0" applyFont="1" applyFill="1" applyBorder="1" applyAlignment="1">
      <alignment horizontal="left" vertical="top" wrapText="1"/>
    </xf>
    <xf numFmtId="166" fontId="2" fillId="27" borderId="10" xfId="338" applyFont="1" applyFill="1" applyBorder="1" applyAlignment="1">
      <alignment horizontal="center" vertical="top" wrapText="1"/>
    </xf>
    <xf numFmtId="166" fontId="2" fillId="27" borderId="10" xfId="338" applyFont="1" applyFill="1" applyBorder="1" applyAlignment="1">
      <alignment horizontal="right" vertical="top" wrapText="1"/>
    </xf>
    <xf numFmtId="0" fontId="2" fillId="27" borderId="10" xfId="0" quotePrefix="1" applyFont="1" applyFill="1" applyBorder="1" applyAlignment="1">
      <alignment horizontal="center" vertical="top" wrapText="1"/>
    </xf>
    <xf numFmtId="0" fontId="2" fillId="27" borderId="10" xfId="0" applyFont="1" applyFill="1" applyBorder="1" applyAlignment="1">
      <alignment vertical="top" wrapText="1"/>
    </xf>
    <xf numFmtId="166" fontId="38" fillId="27" borderId="10" xfId="338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top" wrapText="1"/>
    </xf>
    <xf numFmtId="0" fontId="2" fillId="27" borderId="11" xfId="0" quotePrefix="1" applyFont="1" applyFill="1" applyBorder="1" applyAlignment="1">
      <alignment horizontal="center" vertical="top" wrapText="1"/>
    </xf>
    <xf numFmtId="166" fontId="2" fillId="27" borderId="11" xfId="338" applyFont="1" applyFill="1" applyBorder="1" applyAlignment="1">
      <alignment horizontal="center" vertical="top" wrapText="1"/>
    </xf>
    <xf numFmtId="166" fontId="2" fillId="27" borderId="11" xfId="338" applyFont="1" applyFill="1" applyBorder="1" applyAlignment="1">
      <alignment horizontal="right" vertical="center" wrapText="1"/>
    </xf>
    <xf numFmtId="166" fontId="2" fillId="27" borderId="10" xfId="338" applyNumberFormat="1" applyFont="1" applyFill="1" applyBorder="1" applyAlignment="1" applyProtection="1">
      <alignment horizontal="center" vertical="center" wrapText="1"/>
      <protection locked="0"/>
    </xf>
    <xf numFmtId="166" fontId="2" fillId="27" borderId="10" xfId="338" applyNumberFormat="1" applyFont="1" applyFill="1" applyBorder="1" applyAlignment="1" applyProtection="1">
      <alignment horizontal="center"/>
      <protection locked="0"/>
    </xf>
    <xf numFmtId="166" fontId="2" fillId="27" borderId="11" xfId="338" applyNumberFormat="1" applyFont="1" applyFill="1" applyBorder="1" applyAlignment="1" applyProtection="1">
      <alignment horizontal="center"/>
      <protection locked="0"/>
    </xf>
    <xf numFmtId="166" fontId="2" fillId="27" borderId="19" xfId="338" applyFont="1" applyFill="1" applyBorder="1" applyAlignment="1">
      <alignment horizontal="center" vertical="center" wrapText="1"/>
    </xf>
    <xf numFmtId="166" fontId="2" fillId="27" borderId="10" xfId="338" applyFont="1" applyFill="1" applyBorder="1" applyAlignment="1">
      <alignment horizontal="center" vertical="center" wrapText="1"/>
    </xf>
    <xf numFmtId="166" fontId="2" fillId="27" borderId="0" xfId="338" applyNumberFormat="1" applyFont="1" applyFill="1" applyBorder="1" applyAlignment="1">
      <alignment horizontal="right" vertical="center" wrapText="1"/>
    </xf>
    <xf numFmtId="166" fontId="38" fillId="27" borderId="10" xfId="338" applyNumberFormat="1" applyFont="1" applyFill="1" applyBorder="1" applyAlignment="1" applyProtection="1">
      <alignment horizontal="center" vertical="center" wrapText="1"/>
      <protection locked="0"/>
    </xf>
    <xf numFmtId="9" fontId="2" fillId="27" borderId="0" xfId="337" applyFont="1" applyFill="1" applyBorder="1" applyAlignment="1">
      <alignment horizontal="center" vertical="center" wrapText="1"/>
    </xf>
    <xf numFmtId="9" fontId="2" fillId="27" borderId="10" xfId="337" applyFont="1" applyFill="1" applyBorder="1" applyAlignment="1">
      <alignment horizontal="center"/>
    </xf>
    <xf numFmtId="166" fontId="2" fillId="27" borderId="10" xfId="338" applyNumberFormat="1" applyFont="1" applyFill="1" applyBorder="1" applyAlignment="1"/>
    <xf numFmtId="9" fontId="2" fillId="27" borderId="17" xfId="337" applyFont="1" applyFill="1" applyBorder="1" applyAlignment="1">
      <alignment horizontal="center"/>
    </xf>
  </cellXfs>
  <cellStyles count="340">
    <cellStyle name="20% - Accent1 2" xfId="1"/>
    <cellStyle name="20% - Accent1 3" xfId="2"/>
    <cellStyle name="20% - Accent1 4" xfId="3"/>
    <cellStyle name="20% - Accent1 4 2" xfId="4"/>
    <cellStyle name="20% - Accent1 5" xfId="5"/>
    <cellStyle name="20% - Accent1 6" xfId="6"/>
    <cellStyle name="20% - Accent1 7" xfId="7"/>
    <cellStyle name="20% - Accent2 2" xfId="8"/>
    <cellStyle name="20% - Accent2 3" xfId="9"/>
    <cellStyle name="20% - Accent2 4" xfId="10"/>
    <cellStyle name="20% - Accent2 4 2" xfId="11"/>
    <cellStyle name="20% - Accent2 5" xfId="12"/>
    <cellStyle name="20% - Accent2 6" xfId="13"/>
    <cellStyle name="20% - Accent2 7" xfId="14"/>
    <cellStyle name="20% - Accent3 2" xfId="15"/>
    <cellStyle name="20% - Accent3 3" xfId="16"/>
    <cellStyle name="20% - Accent3 4" xfId="17"/>
    <cellStyle name="20% - Accent3 4 2" xfId="18"/>
    <cellStyle name="20% - Accent3 5" xfId="19"/>
    <cellStyle name="20% - Accent3 6" xfId="20"/>
    <cellStyle name="20% - Accent3 7" xfId="21"/>
    <cellStyle name="20% - Accent4 2" xfId="22"/>
    <cellStyle name="20% - Accent4 3" xfId="23"/>
    <cellStyle name="20% - Accent4 4" xfId="24"/>
    <cellStyle name="20% - Accent4 4 2" xfId="25"/>
    <cellStyle name="20% - Accent4 5" xfId="26"/>
    <cellStyle name="20% - Accent4 6" xfId="27"/>
    <cellStyle name="20% - Accent4 7" xfId="28"/>
    <cellStyle name="20% - Accent5 2" xfId="29"/>
    <cellStyle name="20% - Accent5 3" xfId="30"/>
    <cellStyle name="20% - Accent5 4" xfId="31"/>
    <cellStyle name="20% - Accent5 4 2" xfId="32"/>
    <cellStyle name="20% - Accent5 5" xfId="33"/>
    <cellStyle name="20% - Accent5 6" xfId="34"/>
    <cellStyle name="20% - Accent5 7" xfId="35"/>
    <cellStyle name="20% - Accent6 2" xfId="36"/>
    <cellStyle name="20% - Accent6 3" xfId="37"/>
    <cellStyle name="20% - Accent6 4" xfId="38"/>
    <cellStyle name="20% - Accent6 4 2" xfId="39"/>
    <cellStyle name="20% - Accent6 5" xfId="40"/>
    <cellStyle name="20% - Accent6 6" xfId="41"/>
    <cellStyle name="20% - Accent6 7" xfId="42"/>
    <cellStyle name="40% - Accent1 2" xfId="43"/>
    <cellStyle name="40% - Accent1 3" xfId="44"/>
    <cellStyle name="40% - Accent1 4" xfId="45"/>
    <cellStyle name="40% - Accent1 4 2" xfId="46"/>
    <cellStyle name="40% - Accent1 5" xfId="47"/>
    <cellStyle name="40% - Accent1 6" xfId="48"/>
    <cellStyle name="40% - Accent1 7" xfId="49"/>
    <cellStyle name="40% - Accent2 2" xfId="50"/>
    <cellStyle name="40% - Accent2 3" xfId="51"/>
    <cellStyle name="40% - Accent2 4" xfId="52"/>
    <cellStyle name="40% - Accent2 4 2" xfId="53"/>
    <cellStyle name="40% - Accent2 5" xfId="54"/>
    <cellStyle name="40% - Accent2 6" xfId="55"/>
    <cellStyle name="40% - Accent2 7" xfId="56"/>
    <cellStyle name="40% - Accent3 2" xfId="57"/>
    <cellStyle name="40% - Accent3 3" xfId="58"/>
    <cellStyle name="40% - Accent3 4" xfId="59"/>
    <cellStyle name="40% - Accent3 4 2" xfId="60"/>
    <cellStyle name="40% - Accent3 5" xfId="61"/>
    <cellStyle name="40% - Accent3 6" xfId="62"/>
    <cellStyle name="40% - Accent3 7" xfId="63"/>
    <cellStyle name="40% - Accent4 2" xfId="64"/>
    <cellStyle name="40% - Accent4 3" xfId="65"/>
    <cellStyle name="40% - Accent4 4" xfId="66"/>
    <cellStyle name="40% - Accent4 4 2" xfId="67"/>
    <cellStyle name="40% - Accent4 5" xfId="68"/>
    <cellStyle name="40% - Accent4 6" xfId="69"/>
    <cellStyle name="40% - Accent4 7" xfId="70"/>
    <cellStyle name="40% - Accent5 2" xfId="71"/>
    <cellStyle name="40% - Accent5 3" xfId="72"/>
    <cellStyle name="40% - Accent5 4" xfId="73"/>
    <cellStyle name="40% - Accent5 4 2" xfId="74"/>
    <cellStyle name="40% - Accent5 5" xfId="75"/>
    <cellStyle name="40% - Accent5 6" xfId="76"/>
    <cellStyle name="40% - Accent5 7" xfId="77"/>
    <cellStyle name="40% - Accent6 2" xfId="78"/>
    <cellStyle name="40% - Accent6 3" xfId="79"/>
    <cellStyle name="40% - Accent6 4" xfId="80"/>
    <cellStyle name="40% - Accent6 4 2" xfId="81"/>
    <cellStyle name="40% - Accent6 5" xfId="82"/>
    <cellStyle name="40% - Accent6 6" xfId="83"/>
    <cellStyle name="40% - Accent6 7" xfId="84"/>
    <cellStyle name="60% - Accent1 2" xfId="85"/>
    <cellStyle name="60% - Accent1 3" xfId="86"/>
    <cellStyle name="60% - Accent1 4" xfId="87"/>
    <cellStyle name="60% - Accent1 4 2" xfId="88"/>
    <cellStyle name="60% - Accent1 5" xfId="89"/>
    <cellStyle name="60% - Accent1 6" xfId="90"/>
    <cellStyle name="60% - Accent1 7" xfId="91"/>
    <cellStyle name="60% - Accent2 2" xfId="92"/>
    <cellStyle name="60% - Accent2 3" xfId="93"/>
    <cellStyle name="60% - Accent2 4" xfId="94"/>
    <cellStyle name="60% - Accent2 4 2" xfId="95"/>
    <cellStyle name="60% - Accent2 5" xfId="96"/>
    <cellStyle name="60% - Accent2 6" xfId="97"/>
    <cellStyle name="60% - Accent2 7" xfId="98"/>
    <cellStyle name="60% - Accent3 2" xfId="99"/>
    <cellStyle name="60% - Accent3 3" xfId="100"/>
    <cellStyle name="60% - Accent3 4" xfId="101"/>
    <cellStyle name="60% - Accent3 4 2" xfId="102"/>
    <cellStyle name="60% - Accent3 5" xfId="103"/>
    <cellStyle name="60% - Accent3 6" xfId="104"/>
    <cellStyle name="60% - Accent3 7" xfId="105"/>
    <cellStyle name="60% - Accent4 2" xfId="106"/>
    <cellStyle name="60% - Accent4 3" xfId="107"/>
    <cellStyle name="60% - Accent4 4" xfId="108"/>
    <cellStyle name="60% - Accent4 4 2" xfId="109"/>
    <cellStyle name="60% - Accent4 5" xfId="110"/>
    <cellStyle name="60% - Accent4 6" xfId="111"/>
    <cellStyle name="60% - Accent4 7" xfId="112"/>
    <cellStyle name="60% - Accent5 2" xfId="113"/>
    <cellStyle name="60% - Accent5 3" xfId="114"/>
    <cellStyle name="60% - Accent5 4" xfId="115"/>
    <cellStyle name="60% - Accent5 4 2" xfId="116"/>
    <cellStyle name="60% - Accent5 5" xfId="117"/>
    <cellStyle name="60% - Accent5 6" xfId="118"/>
    <cellStyle name="60% - Accent5 7" xfId="119"/>
    <cellStyle name="60% - Accent6 2" xfId="120"/>
    <cellStyle name="60% - Accent6 3" xfId="121"/>
    <cellStyle name="60% - Accent6 4" xfId="122"/>
    <cellStyle name="60% - Accent6 4 2" xfId="123"/>
    <cellStyle name="60% - Accent6 5" xfId="124"/>
    <cellStyle name="60% - Accent6 6" xfId="125"/>
    <cellStyle name="60% - Accent6 7" xfId="126"/>
    <cellStyle name="Accent1 2" xfId="127"/>
    <cellStyle name="Accent1 3" xfId="128"/>
    <cellStyle name="Accent1 4" xfId="129"/>
    <cellStyle name="Accent1 4 2" xfId="130"/>
    <cellStyle name="Accent1 5" xfId="131"/>
    <cellStyle name="Accent1 6" xfId="132"/>
    <cellStyle name="Accent1 7" xfId="133"/>
    <cellStyle name="Accent2 2" xfId="134"/>
    <cellStyle name="Accent2 3" xfId="135"/>
    <cellStyle name="Accent2 4" xfId="136"/>
    <cellStyle name="Accent2 4 2" xfId="137"/>
    <cellStyle name="Accent2 5" xfId="138"/>
    <cellStyle name="Accent2 6" xfId="139"/>
    <cellStyle name="Accent2 7" xfId="140"/>
    <cellStyle name="Accent3 2" xfId="141"/>
    <cellStyle name="Accent3 3" xfId="142"/>
    <cellStyle name="Accent3 4" xfId="143"/>
    <cellStyle name="Accent3 4 2" xfId="144"/>
    <cellStyle name="Accent3 5" xfId="145"/>
    <cellStyle name="Accent3 6" xfId="146"/>
    <cellStyle name="Accent3 7" xfId="147"/>
    <cellStyle name="Accent4 2" xfId="148"/>
    <cellStyle name="Accent4 3" xfId="149"/>
    <cellStyle name="Accent4 4" xfId="150"/>
    <cellStyle name="Accent4 4 2" xfId="151"/>
    <cellStyle name="Accent4 5" xfId="152"/>
    <cellStyle name="Accent4 6" xfId="153"/>
    <cellStyle name="Accent4 7" xfId="154"/>
    <cellStyle name="Accent5 2" xfId="155"/>
    <cellStyle name="Accent5 3" xfId="156"/>
    <cellStyle name="Accent5 4" xfId="157"/>
    <cellStyle name="Accent5 4 2" xfId="158"/>
    <cellStyle name="Accent5 5" xfId="159"/>
    <cellStyle name="Accent5 6" xfId="160"/>
    <cellStyle name="Accent5 7" xfId="161"/>
    <cellStyle name="Accent6 2" xfId="162"/>
    <cellStyle name="Accent6 3" xfId="163"/>
    <cellStyle name="Accent6 4" xfId="164"/>
    <cellStyle name="Accent6 4 2" xfId="165"/>
    <cellStyle name="Accent6 5" xfId="166"/>
    <cellStyle name="Accent6 6" xfId="167"/>
    <cellStyle name="Accent6 7" xfId="168"/>
    <cellStyle name="Bad 2" xfId="169"/>
    <cellStyle name="Bad 3" xfId="170"/>
    <cellStyle name="Bad 4" xfId="171"/>
    <cellStyle name="Bad 4 2" xfId="172"/>
    <cellStyle name="Bad 5" xfId="173"/>
    <cellStyle name="Bad 6" xfId="174"/>
    <cellStyle name="Bad 7" xfId="175"/>
    <cellStyle name="Calculation 2" xfId="176"/>
    <cellStyle name="Calculation 3" xfId="177"/>
    <cellStyle name="Calculation 4" xfId="178"/>
    <cellStyle name="Calculation 4 2" xfId="179"/>
    <cellStyle name="Calculation 4_SAN2009-IIIxlsx" xfId="180"/>
    <cellStyle name="Calculation 5" xfId="181"/>
    <cellStyle name="Calculation 6" xfId="182"/>
    <cellStyle name="Calculation 7" xfId="183"/>
    <cellStyle name="Check Cell 2" xfId="184"/>
    <cellStyle name="Check Cell 3" xfId="185"/>
    <cellStyle name="Check Cell 4" xfId="186"/>
    <cellStyle name="Check Cell 4 2" xfId="187"/>
    <cellStyle name="Check Cell 4_SAN2009-IIIxlsx" xfId="188"/>
    <cellStyle name="Check Cell 5" xfId="189"/>
    <cellStyle name="Check Cell 6" xfId="190"/>
    <cellStyle name="Check Cell 7" xfId="191"/>
    <cellStyle name="Comma" xfId="338" builtinId="3"/>
    <cellStyle name="Comma 10" xfId="192"/>
    <cellStyle name="Comma 2" xfId="193"/>
    <cellStyle name="Comma 3" xfId="194"/>
    <cellStyle name="Explanatory Text 2" xfId="195"/>
    <cellStyle name="Explanatory Text 3" xfId="196"/>
    <cellStyle name="Explanatory Text 4" xfId="197"/>
    <cellStyle name="Explanatory Text 4 2" xfId="198"/>
    <cellStyle name="Explanatory Text 5" xfId="199"/>
    <cellStyle name="Explanatory Text 6" xfId="200"/>
    <cellStyle name="Explanatory Text 7" xfId="201"/>
    <cellStyle name="Good 2" xfId="202"/>
    <cellStyle name="Good 3" xfId="203"/>
    <cellStyle name="Good 4" xfId="204"/>
    <cellStyle name="Good 4 2" xfId="205"/>
    <cellStyle name="Good 5" xfId="206"/>
    <cellStyle name="Good 6" xfId="207"/>
    <cellStyle name="Good 7" xfId="208"/>
    <cellStyle name="Heading 1 2" xfId="209"/>
    <cellStyle name="Heading 1 3" xfId="210"/>
    <cellStyle name="Heading 1 4" xfId="211"/>
    <cellStyle name="Heading 1 4 2" xfId="212"/>
    <cellStyle name="Heading 1 4_SAN2009-IIIxlsx" xfId="213"/>
    <cellStyle name="Heading 1 5" xfId="214"/>
    <cellStyle name="Heading 1 6" xfId="215"/>
    <cellStyle name="Heading 1 7" xfId="216"/>
    <cellStyle name="Heading 2 2" xfId="217"/>
    <cellStyle name="Heading 2 3" xfId="218"/>
    <cellStyle name="Heading 2 4" xfId="219"/>
    <cellStyle name="Heading 2 4 2" xfId="220"/>
    <cellStyle name="Heading 2 4_SAN2009-IIIxlsx" xfId="221"/>
    <cellStyle name="Heading 2 5" xfId="222"/>
    <cellStyle name="Heading 2 6" xfId="223"/>
    <cellStyle name="Heading 2 7" xfId="224"/>
    <cellStyle name="Heading 3 2" xfId="225"/>
    <cellStyle name="Heading 3 3" xfId="226"/>
    <cellStyle name="Heading 3 4" xfId="227"/>
    <cellStyle name="Heading 3 4 2" xfId="228"/>
    <cellStyle name="Heading 3 4_SAN2009-IIIxlsx" xfId="229"/>
    <cellStyle name="Heading 3 5" xfId="230"/>
    <cellStyle name="Heading 3 6" xfId="231"/>
    <cellStyle name="Heading 3 7" xfId="232"/>
    <cellStyle name="Heading 4 2" xfId="233"/>
    <cellStyle name="Heading 4 3" xfId="234"/>
    <cellStyle name="Heading 4 4" xfId="235"/>
    <cellStyle name="Heading 4 4 2" xfId="236"/>
    <cellStyle name="Heading 4 5" xfId="237"/>
    <cellStyle name="Heading 4 6" xfId="238"/>
    <cellStyle name="Heading 4 7" xfId="239"/>
    <cellStyle name="Input 2" xfId="240"/>
    <cellStyle name="Input 3" xfId="241"/>
    <cellStyle name="Input 4" xfId="242"/>
    <cellStyle name="Input 4 2" xfId="243"/>
    <cellStyle name="Input 4_SAN2009-IIIxlsx" xfId="244"/>
    <cellStyle name="Input 5" xfId="245"/>
    <cellStyle name="Input 6" xfId="246"/>
    <cellStyle name="Input 7" xfId="247"/>
    <cellStyle name="Linked Cell 2" xfId="248"/>
    <cellStyle name="Linked Cell 3" xfId="249"/>
    <cellStyle name="Linked Cell 4" xfId="250"/>
    <cellStyle name="Linked Cell 4 2" xfId="251"/>
    <cellStyle name="Linked Cell 4_SAN2009-IIIxlsx" xfId="252"/>
    <cellStyle name="Linked Cell 5" xfId="253"/>
    <cellStyle name="Linked Cell 6" xfId="254"/>
    <cellStyle name="Linked Cell 7" xfId="255"/>
    <cellStyle name="Neutral 2" xfId="256"/>
    <cellStyle name="Neutral 3" xfId="257"/>
    <cellStyle name="Neutral 4" xfId="258"/>
    <cellStyle name="Neutral 4 2" xfId="259"/>
    <cellStyle name="Neutral 5" xfId="260"/>
    <cellStyle name="Neutral 6" xfId="261"/>
    <cellStyle name="Neutral 7" xfId="262"/>
    <cellStyle name="Normal" xfId="0" builtinId="0"/>
    <cellStyle name="Normal 10" xfId="263"/>
    <cellStyle name="Normal 11" xfId="264"/>
    <cellStyle name="Normal 12" xfId="265"/>
    <cellStyle name="Normal 13" xfId="266"/>
    <cellStyle name="Normal 14_anakia II etapi.xls sm. defeqturi" xfId="339"/>
    <cellStyle name="Normal 2" xfId="267"/>
    <cellStyle name="Normal 2 2" xfId="268"/>
    <cellStyle name="Normal 2 2 2" xfId="269"/>
    <cellStyle name="Normal 2 2 3" xfId="270"/>
    <cellStyle name="Normal 2 2 4" xfId="271"/>
    <cellStyle name="Normal 2 2 5" xfId="272"/>
    <cellStyle name="Normal 2 2_samsheneblo 2009-II" xfId="273"/>
    <cellStyle name="Normal 2 3" xfId="274"/>
    <cellStyle name="Normal 2 4" xfId="275"/>
    <cellStyle name="Normal 2 5" xfId="276"/>
    <cellStyle name="Normal 2 6" xfId="277"/>
    <cellStyle name="Normal 2 7" xfId="278"/>
    <cellStyle name="Normal 2_samseneblo - 2009" xfId="279"/>
    <cellStyle name="Normal 26" xfId="280"/>
    <cellStyle name="Normal 27" xfId="281"/>
    <cellStyle name="Normal 29" xfId="282"/>
    <cellStyle name="Normal 3" xfId="283"/>
    <cellStyle name="Normal 3 2" xfId="284"/>
    <cellStyle name="Normal 31" xfId="285"/>
    <cellStyle name="Normal 4" xfId="286"/>
    <cellStyle name="Normal 5" xfId="287"/>
    <cellStyle name="Normal 6" xfId="288"/>
    <cellStyle name="Normal 7" xfId="289"/>
    <cellStyle name="Normal 8" xfId="290"/>
    <cellStyle name="Normal 8 2" xfId="291"/>
    <cellStyle name="Normal 9" xfId="292"/>
    <cellStyle name="Normal 9 2" xfId="293"/>
    <cellStyle name="Normal 9 2 2" xfId="294"/>
    <cellStyle name="Normal_gare wyalsadfenigagarini 2_SMSH2008-IIkv ." xfId="295"/>
    <cellStyle name="Note 2" xfId="296"/>
    <cellStyle name="Note 3" xfId="297"/>
    <cellStyle name="Note 4" xfId="298"/>
    <cellStyle name="Note 4 2" xfId="299"/>
    <cellStyle name="Note 4_SAN2009-IIIxlsx" xfId="300"/>
    <cellStyle name="Note 5" xfId="301"/>
    <cellStyle name="Note 6" xfId="302"/>
    <cellStyle name="Note 7" xfId="303"/>
    <cellStyle name="Output 2" xfId="304"/>
    <cellStyle name="Output 3" xfId="305"/>
    <cellStyle name="Output 4" xfId="306"/>
    <cellStyle name="Output 4 2" xfId="307"/>
    <cellStyle name="Output 4_SAN2009-IIIxlsx" xfId="308"/>
    <cellStyle name="Output 5" xfId="309"/>
    <cellStyle name="Output 6" xfId="310"/>
    <cellStyle name="Output 7" xfId="311"/>
    <cellStyle name="Percent" xfId="337" builtinId="5"/>
    <cellStyle name="Percent 2" xfId="312"/>
    <cellStyle name="Style 1" xfId="313"/>
    <cellStyle name="Title 2" xfId="314"/>
    <cellStyle name="Title 3" xfId="315"/>
    <cellStyle name="Title 4" xfId="316"/>
    <cellStyle name="Title 4 2" xfId="317"/>
    <cellStyle name="Title 5" xfId="318"/>
    <cellStyle name="Title 6" xfId="319"/>
    <cellStyle name="Title 7" xfId="320"/>
    <cellStyle name="Total 2" xfId="321"/>
    <cellStyle name="Total 3" xfId="322"/>
    <cellStyle name="Total 4" xfId="323"/>
    <cellStyle name="Total 4 2" xfId="324"/>
    <cellStyle name="Total 4_SAN2009-IIIxlsx" xfId="325"/>
    <cellStyle name="Total 5" xfId="326"/>
    <cellStyle name="Total 6" xfId="327"/>
    <cellStyle name="Total 7" xfId="328"/>
    <cellStyle name="Warning Text 2" xfId="329"/>
    <cellStyle name="Warning Text 3" xfId="330"/>
    <cellStyle name="Warning Text 4" xfId="331"/>
    <cellStyle name="Warning Text 4 2" xfId="332"/>
    <cellStyle name="Warning Text 5" xfId="333"/>
    <cellStyle name="Warning Text 6" xfId="334"/>
    <cellStyle name="Warning Text 7" xfId="335"/>
    <cellStyle name="Обычный 2" xfId="3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FY33"/>
  <sheetViews>
    <sheetView view="pageBreakPreview" zoomScaleSheetLayoutView="100" workbookViewId="0">
      <pane ySplit="11" topLeftCell="A12" activePane="bottomLeft" state="frozen"/>
      <selection pane="bottomLeft" activeCell="C10" sqref="C10"/>
    </sheetView>
  </sheetViews>
  <sheetFormatPr defaultRowHeight="15.75"/>
  <cols>
    <col min="1" max="1" width="2.7109375" style="20" customWidth="1"/>
    <col min="2" max="2" width="3" style="20" hidden="1" customWidth="1"/>
    <col min="3" max="3" width="82.42578125" style="13" customWidth="1"/>
    <col min="4" max="4" width="20.140625" style="39" customWidth="1"/>
    <col min="5" max="5" width="9.5703125" style="19" bestFit="1" customWidth="1"/>
    <col min="6" max="18" width="9.140625" style="19"/>
    <col min="19" max="16384" width="9.140625" style="20"/>
  </cols>
  <sheetData>
    <row r="1" spans="1:181">
      <c r="A1" s="42"/>
      <c r="B1" s="42"/>
      <c r="C1" s="42"/>
      <c r="D1" s="18"/>
      <c r="E1" s="2"/>
      <c r="F1" s="2"/>
    </row>
    <row r="2" spans="1:181">
      <c r="B2" s="117" t="s">
        <v>97</v>
      </c>
      <c r="C2" s="117"/>
      <c r="D2" s="10"/>
      <c r="E2" s="6"/>
      <c r="F2" s="2"/>
    </row>
    <row r="3" spans="1:181" ht="3" customHeight="1">
      <c r="A3" s="4"/>
      <c r="B3" s="1"/>
      <c r="C3" s="54"/>
      <c r="D3" s="18"/>
      <c r="E3" s="2"/>
      <c r="F3" s="2"/>
    </row>
    <row r="4" spans="1:181">
      <c r="A4" s="21"/>
      <c r="B4" s="21"/>
      <c r="C4" s="22"/>
      <c r="D4" s="27"/>
      <c r="E4" s="2"/>
      <c r="F4" s="2"/>
    </row>
    <row r="5" spans="1:181" ht="15.75" customHeight="1">
      <c r="A5" s="21"/>
      <c r="B5" s="118" t="s">
        <v>44</v>
      </c>
      <c r="C5" s="118"/>
      <c r="D5" s="27"/>
      <c r="E5" s="2"/>
      <c r="F5" s="2"/>
    </row>
    <row r="6" spans="1:181">
      <c r="B6" s="119" t="s">
        <v>83</v>
      </c>
      <c r="C6" s="119"/>
      <c r="D6" s="52"/>
      <c r="E6" s="2"/>
      <c r="F6" s="2"/>
    </row>
    <row r="7" spans="1:181">
      <c r="A7" s="112" t="s">
        <v>3</v>
      </c>
      <c r="B7" s="115" t="s">
        <v>4</v>
      </c>
      <c r="C7" s="58"/>
      <c r="D7" s="116" t="s">
        <v>2</v>
      </c>
    </row>
    <row r="8" spans="1:181">
      <c r="A8" s="113"/>
      <c r="B8" s="113"/>
      <c r="C8" s="59"/>
      <c r="D8" s="113"/>
    </row>
    <row r="9" spans="1:181">
      <c r="A9" s="113"/>
      <c r="B9" s="113"/>
      <c r="C9" s="60" t="s">
        <v>5</v>
      </c>
      <c r="D9" s="113"/>
    </row>
    <row r="10" spans="1:181">
      <c r="A10" s="114"/>
      <c r="B10" s="114"/>
      <c r="C10" s="61"/>
      <c r="D10" s="114"/>
    </row>
    <row r="11" spans="1:181">
      <c r="A11" s="62">
        <v>1</v>
      </c>
      <c r="B11" s="62" t="s">
        <v>11</v>
      </c>
      <c r="C11" s="63">
        <v>2</v>
      </c>
      <c r="D11" s="74">
        <v>3</v>
      </c>
    </row>
    <row r="12" spans="1:181" s="56" customFormat="1" ht="18.75" customHeight="1">
      <c r="A12" s="64">
        <v>1</v>
      </c>
      <c r="B12" s="64"/>
      <c r="C12" s="65" t="s">
        <v>95</v>
      </c>
      <c r="D12" s="66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</row>
    <row r="13" spans="1:181" s="56" customFormat="1" ht="18.75" customHeight="1">
      <c r="A13" s="64">
        <v>2</v>
      </c>
      <c r="B13" s="64"/>
      <c r="C13" s="65" t="s">
        <v>96</v>
      </c>
      <c r="D13" s="66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1:181" s="70" customFormat="1" ht="16.5">
      <c r="A14" s="57"/>
      <c r="B14" s="67"/>
      <c r="C14" s="68" t="s">
        <v>84</v>
      </c>
      <c r="D14" s="69"/>
      <c r="E14" s="75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</row>
    <row r="15" spans="1:181" s="71" customFormat="1" ht="7.5" customHeight="1">
      <c r="C15" s="72"/>
      <c r="D15" s="73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</row>
    <row r="16" spans="1:181" s="71" customFormat="1" ht="8.25" hidden="1" customHeight="1">
      <c r="C16" s="72"/>
      <c r="D16" s="73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</row>
    <row r="17" spans="3:18" s="71" customFormat="1">
      <c r="C17" s="72"/>
      <c r="D17" s="73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</row>
    <row r="18" spans="3:18" s="71" customFormat="1">
      <c r="C18" s="72"/>
      <c r="D18" s="73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</row>
    <row r="19" spans="3:18" s="71" customFormat="1">
      <c r="C19" s="72"/>
      <c r="D19" s="73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</row>
    <row r="20" spans="3:18" s="71" customFormat="1">
      <c r="C20" s="72"/>
      <c r="D20" s="73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</row>
    <row r="21" spans="3:18" s="71" customFormat="1">
      <c r="C21" s="72"/>
      <c r="D21" s="73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</row>
    <row r="22" spans="3:18" s="71" customFormat="1">
      <c r="C22" s="72"/>
      <c r="D22" s="73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</row>
    <row r="23" spans="3:18" s="71" customFormat="1">
      <c r="C23" s="72"/>
      <c r="D23" s="73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</row>
    <row r="24" spans="3:18" s="71" customFormat="1">
      <c r="C24" s="72"/>
      <c r="D24" s="73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</row>
    <row r="25" spans="3:18" s="71" customFormat="1">
      <c r="C25" s="72"/>
      <c r="D25" s="73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</row>
    <row r="26" spans="3:18" s="71" customFormat="1">
      <c r="C26" s="72"/>
      <c r="D26" s="73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</row>
    <row r="27" spans="3:18" s="71" customFormat="1">
      <c r="C27" s="72"/>
      <c r="D27" s="73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</row>
    <row r="28" spans="3:18" s="71" customFormat="1">
      <c r="C28" s="72"/>
      <c r="D28" s="73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</row>
    <row r="29" spans="3:18" s="71" customFormat="1">
      <c r="C29" s="72"/>
      <c r="D29" s="73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</row>
    <row r="30" spans="3:18" s="71" customFormat="1">
      <c r="C30" s="72"/>
      <c r="D30" s="73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</row>
    <row r="31" spans="3:18" s="71" customFormat="1">
      <c r="C31" s="72"/>
      <c r="D31" s="73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</row>
    <row r="32" spans="3:18" s="71" customFormat="1">
      <c r="C32" s="72"/>
      <c r="D32" s="73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3:18" s="71" customFormat="1">
      <c r="C33" s="72"/>
      <c r="D33" s="73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</row>
  </sheetData>
  <sheetProtection selectLockedCells="1"/>
  <mergeCells count="6">
    <mergeCell ref="A7:A10"/>
    <mergeCell ref="B7:B10"/>
    <mergeCell ref="D7:D10"/>
    <mergeCell ref="B2:C2"/>
    <mergeCell ref="B5:C5"/>
    <mergeCell ref="B6:C6"/>
  </mergeCells>
  <phoneticPr fontId="29" type="noConversion"/>
  <printOptions horizontalCentered="1"/>
  <pageMargins left="0.39" right="0" top="0.17" bottom="0.41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H176"/>
  <sheetViews>
    <sheetView view="pageBreakPreview" zoomScaleNormal="90" zoomScaleSheetLayoutView="100" workbookViewId="0">
      <pane ySplit="12" topLeftCell="A13" activePane="bottomLeft" state="frozen"/>
      <selection pane="bottomLeft" activeCell="A177" sqref="A177:XFD178"/>
    </sheetView>
  </sheetViews>
  <sheetFormatPr defaultRowHeight="15.75"/>
  <cols>
    <col min="1" max="1" width="2.7109375" style="20" customWidth="1"/>
    <col min="2" max="2" width="12.7109375" style="20" customWidth="1"/>
    <col min="3" max="3" width="49.140625" style="13" customWidth="1"/>
    <col min="4" max="4" width="10.7109375" style="14" bestFit="1" customWidth="1"/>
    <col min="5" max="5" width="13.7109375" style="52" bestFit="1" customWidth="1"/>
    <col min="6" max="6" width="10" style="52" bestFit="1" customWidth="1"/>
    <col min="7" max="7" width="7.42578125" style="53" bestFit="1" customWidth="1"/>
    <col min="8" max="8" width="12.85546875" style="39" bestFit="1" customWidth="1"/>
    <col min="9" max="9" width="10" style="53" bestFit="1" customWidth="1"/>
    <col min="10" max="10" width="12" style="39" customWidth="1"/>
    <col min="11" max="11" width="8.5703125" style="53" customWidth="1"/>
    <col min="12" max="12" width="11.85546875" style="39" bestFit="1" customWidth="1"/>
    <col min="13" max="13" width="13.140625" style="39" bestFit="1" customWidth="1"/>
    <col min="14" max="27" width="9.140625" style="19"/>
    <col min="28" max="16384" width="9.140625" style="20"/>
  </cols>
  <sheetData>
    <row r="1" spans="1:190" ht="21.75" customHeight="1">
      <c r="A1" s="42"/>
      <c r="B1" s="42"/>
      <c r="C1" s="42"/>
      <c r="D1" s="42"/>
      <c r="E1" s="42"/>
      <c r="F1" s="42"/>
      <c r="G1" s="42"/>
      <c r="H1" s="42"/>
      <c r="I1" s="17"/>
      <c r="J1" s="18"/>
      <c r="K1" s="17"/>
      <c r="L1" s="18"/>
      <c r="M1" s="18"/>
      <c r="N1" s="2"/>
      <c r="O1" s="2"/>
    </row>
    <row r="2" spans="1:190" ht="14.25" customHeight="1">
      <c r="B2" s="117" t="s">
        <v>173</v>
      </c>
      <c r="C2" s="117"/>
      <c r="D2" s="6"/>
      <c r="E2" s="15"/>
      <c r="F2" s="15"/>
      <c r="G2" s="11"/>
      <c r="H2" s="10"/>
      <c r="I2" s="11"/>
      <c r="J2" s="10"/>
      <c r="K2" s="11"/>
      <c r="L2" s="10"/>
      <c r="M2" s="10"/>
      <c r="N2" s="6"/>
      <c r="O2" s="2"/>
    </row>
    <row r="3" spans="1:190" ht="3" customHeight="1">
      <c r="A3" s="4"/>
      <c r="B3" s="1"/>
      <c r="C3" s="54"/>
      <c r="D3" s="5"/>
      <c r="E3" s="16"/>
      <c r="F3" s="16"/>
      <c r="G3" s="8"/>
      <c r="H3" s="3"/>
      <c r="I3" s="17"/>
      <c r="J3" s="18"/>
      <c r="K3" s="17"/>
      <c r="L3" s="18"/>
      <c r="M3" s="18"/>
      <c r="N3" s="2"/>
      <c r="O3" s="2"/>
    </row>
    <row r="4" spans="1:190">
      <c r="A4" s="6"/>
      <c r="B4" s="118" t="s">
        <v>45</v>
      </c>
      <c r="C4" s="118"/>
      <c r="D4" s="6"/>
      <c r="E4" s="15"/>
      <c r="F4" s="15"/>
      <c r="G4" s="11"/>
      <c r="H4" s="10"/>
      <c r="I4" s="11"/>
      <c r="J4" s="10"/>
      <c r="K4" s="11"/>
      <c r="L4" s="10"/>
      <c r="M4" s="10"/>
      <c r="N4" s="2"/>
      <c r="O4" s="2"/>
    </row>
    <row r="5" spans="1:190" ht="1.5" customHeight="1">
      <c r="A5" s="21"/>
      <c r="B5" s="21"/>
      <c r="C5" s="22"/>
      <c r="D5" s="23"/>
      <c r="E5" s="24"/>
      <c r="F5" s="24"/>
      <c r="G5" s="25"/>
      <c r="H5" s="26"/>
      <c r="I5" s="8"/>
      <c r="J5" s="27"/>
      <c r="K5" s="28"/>
      <c r="L5" s="27"/>
      <c r="M5" s="27"/>
      <c r="N5" s="2"/>
      <c r="O5" s="2"/>
    </row>
    <row r="6" spans="1:190" ht="17.25" customHeight="1">
      <c r="A6" s="21"/>
      <c r="B6" s="118" t="s">
        <v>44</v>
      </c>
      <c r="C6" s="118"/>
      <c r="D6" s="6"/>
      <c r="E6" s="15"/>
      <c r="F6" s="15"/>
      <c r="G6" s="11"/>
      <c r="H6" s="10"/>
      <c r="I6" s="11"/>
      <c r="J6" s="10"/>
      <c r="K6" s="9"/>
      <c r="L6" s="27"/>
      <c r="M6" s="27"/>
      <c r="N6" s="2"/>
      <c r="O6" s="2"/>
    </row>
    <row r="7" spans="1:190" ht="14.25" customHeight="1">
      <c r="B7" s="119"/>
      <c r="C7" s="119"/>
      <c r="D7" s="29"/>
      <c r="G7" s="17"/>
      <c r="H7" s="131" t="s">
        <v>46</v>
      </c>
      <c r="I7" s="131"/>
      <c r="J7" s="131"/>
      <c r="K7" s="131"/>
      <c r="L7" s="52">
        <f>M175</f>
        <v>0</v>
      </c>
      <c r="M7" s="52" t="s">
        <v>0</v>
      </c>
      <c r="N7" s="2"/>
      <c r="O7" s="2"/>
    </row>
    <row r="8" spans="1:190">
      <c r="A8" s="140" t="s">
        <v>3</v>
      </c>
      <c r="B8" s="132" t="s">
        <v>4</v>
      </c>
      <c r="C8" s="40"/>
      <c r="D8" s="135" t="s">
        <v>6</v>
      </c>
      <c r="E8" s="138" t="s">
        <v>40</v>
      </c>
      <c r="F8" s="139"/>
      <c r="G8" s="129" t="s">
        <v>42</v>
      </c>
      <c r="H8" s="130"/>
      <c r="I8" s="129" t="s">
        <v>43</v>
      </c>
      <c r="J8" s="130"/>
      <c r="K8" s="129" t="s">
        <v>38</v>
      </c>
      <c r="L8" s="130"/>
      <c r="M8" s="120" t="s">
        <v>2</v>
      </c>
    </row>
    <row r="9" spans="1:190">
      <c r="A9" s="141"/>
      <c r="B9" s="133"/>
      <c r="C9" s="45" t="s">
        <v>1</v>
      </c>
      <c r="D9" s="136"/>
      <c r="E9" s="123" t="s">
        <v>41</v>
      </c>
      <c r="F9" s="124"/>
      <c r="G9" s="125"/>
      <c r="H9" s="126"/>
      <c r="I9" s="125"/>
      <c r="J9" s="126"/>
      <c r="K9" s="125" t="s">
        <v>39</v>
      </c>
      <c r="L9" s="126"/>
      <c r="M9" s="121"/>
    </row>
    <row r="10" spans="1:190">
      <c r="A10" s="141"/>
      <c r="B10" s="133"/>
      <c r="C10" s="46" t="s">
        <v>5</v>
      </c>
      <c r="D10" s="136"/>
      <c r="E10" s="127" t="s">
        <v>7</v>
      </c>
      <c r="F10" s="127" t="s">
        <v>8</v>
      </c>
      <c r="G10" s="7" t="s">
        <v>9</v>
      </c>
      <c r="H10" s="120" t="s">
        <v>8</v>
      </c>
      <c r="I10" s="7" t="s">
        <v>9</v>
      </c>
      <c r="J10" s="120" t="s">
        <v>8</v>
      </c>
      <c r="K10" s="7" t="s">
        <v>9</v>
      </c>
      <c r="L10" s="120" t="s">
        <v>8</v>
      </c>
      <c r="M10" s="121"/>
    </row>
    <row r="11" spans="1:190">
      <c r="A11" s="142"/>
      <c r="B11" s="134"/>
      <c r="C11" s="41"/>
      <c r="D11" s="137"/>
      <c r="E11" s="128"/>
      <c r="F11" s="128"/>
      <c r="G11" s="12" t="s">
        <v>10</v>
      </c>
      <c r="H11" s="122"/>
      <c r="I11" s="12" t="s">
        <v>10</v>
      </c>
      <c r="J11" s="122"/>
      <c r="K11" s="12" t="s">
        <v>10</v>
      </c>
      <c r="L11" s="122"/>
      <c r="M11" s="122"/>
    </row>
    <row r="12" spans="1:190">
      <c r="A12" s="30">
        <v>1</v>
      </c>
      <c r="B12" s="30" t="s">
        <v>11</v>
      </c>
      <c r="C12" s="31" t="s">
        <v>12</v>
      </c>
      <c r="D12" s="32" t="s">
        <v>13</v>
      </c>
      <c r="E12" s="33" t="s">
        <v>14</v>
      </c>
      <c r="F12" s="34" t="s">
        <v>15</v>
      </c>
      <c r="G12" s="35" t="s">
        <v>16</v>
      </c>
      <c r="H12" s="36" t="s">
        <v>17</v>
      </c>
      <c r="I12" s="37" t="s">
        <v>18</v>
      </c>
      <c r="J12" s="38" t="s">
        <v>19</v>
      </c>
      <c r="K12" s="37" t="s">
        <v>20</v>
      </c>
      <c r="L12" s="36" t="s">
        <v>21</v>
      </c>
      <c r="M12" s="33" t="s">
        <v>22</v>
      </c>
    </row>
    <row r="13" spans="1:190" s="83" customFormat="1">
      <c r="A13" s="79"/>
      <c r="B13" s="79"/>
      <c r="C13" s="80" t="s">
        <v>78</v>
      </c>
      <c r="D13" s="79"/>
      <c r="E13" s="81"/>
      <c r="F13" s="81"/>
      <c r="G13" s="82"/>
      <c r="H13" s="82"/>
      <c r="I13" s="82"/>
      <c r="J13" s="82"/>
      <c r="K13" s="82"/>
      <c r="L13" s="82"/>
      <c r="M13" s="82"/>
    </row>
    <row r="14" spans="1:190" s="84" customFormat="1">
      <c r="A14" s="79"/>
      <c r="B14" s="79"/>
      <c r="C14" s="80" t="s">
        <v>71</v>
      </c>
      <c r="D14" s="79"/>
      <c r="E14" s="81"/>
      <c r="F14" s="81"/>
      <c r="G14" s="82"/>
      <c r="H14" s="82"/>
      <c r="I14" s="82"/>
      <c r="J14" s="82"/>
      <c r="K14" s="82"/>
      <c r="L14" s="82"/>
      <c r="M14" s="82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</row>
    <row r="15" spans="1:190" s="89" customFormat="1" ht="17.25" customHeight="1">
      <c r="A15" s="79"/>
      <c r="B15" s="79"/>
      <c r="C15" s="85" t="s">
        <v>95</v>
      </c>
      <c r="D15" s="79"/>
      <c r="E15" s="81"/>
      <c r="F15" s="81"/>
      <c r="G15" s="86"/>
      <c r="H15" s="82"/>
      <c r="I15" s="86"/>
      <c r="J15" s="82"/>
      <c r="K15" s="86"/>
      <c r="L15" s="82"/>
      <c r="M15" s="82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</row>
    <row r="16" spans="1:190" s="151" customFormat="1">
      <c r="A16" s="143">
        <v>1</v>
      </c>
      <c r="B16" s="143" t="s">
        <v>59</v>
      </c>
      <c r="C16" s="144" t="s">
        <v>98</v>
      </c>
      <c r="D16" s="145" t="s">
        <v>24</v>
      </c>
      <c r="E16" s="146"/>
      <c r="F16" s="147">
        <v>2.27</v>
      </c>
      <c r="G16" s="148"/>
      <c r="H16" s="149"/>
      <c r="I16" s="148"/>
      <c r="J16" s="149"/>
      <c r="K16" s="148"/>
      <c r="L16" s="149"/>
      <c r="M16" s="150"/>
    </row>
    <row r="17" spans="1:13" s="87" customFormat="1" ht="19.5" customHeight="1">
      <c r="A17" s="152"/>
      <c r="B17" s="152"/>
      <c r="C17" s="153" t="s">
        <v>25</v>
      </c>
      <c r="D17" s="154" t="s">
        <v>23</v>
      </c>
      <c r="E17" s="155">
        <v>16</v>
      </c>
      <c r="F17" s="156">
        <f>F16*E17</f>
        <v>36.32</v>
      </c>
      <c r="G17" s="157"/>
      <c r="H17" s="158"/>
      <c r="I17" s="157"/>
      <c r="J17" s="158"/>
      <c r="K17" s="157"/>
      <c r="L17" s="158"/>
      <c r="M17" s="159"/>
    </row>
    <row r="18" spans="1:13" s="151" customFormat="1">
      <c r="A18" s="143">
        <v>2</v>
      </c>
      <c r="B18" s="160"/>
      <c r="C18" s="161" t="s">
        <v>99</v>
      </c>
      <c r="D18" s="145" t="s">
        <v>24</v>
      </c>
      <c r="E18" s="146"/>
      <c r="F18" s="147">
        <f>F22</f>
        <v>1.9926999999999999</v>
      </c>
      <c r="G18" s="148"/>
      <c r="H18" s="149"/>
      <c r="I18" s="148"/>
      <c r="J18" s="149"/>
      <c r="K18" s="148"/>
      <c r="L18" s="149"/>
      <c r="M18" s="150"/>
    </row>
    <row r="19" spans="1:13" s="87" customFormat="1">
      <c r="A19" s="162"/>
      <c r="B19" s="162" t="s">
        <v>151</v>
      </c>
      <c r="C19" s="163" t="s">
        <v>25</v>
      </c>
      <c r="D19" s="154" t="s">
        <v>23</v>
      </c>
      <c r="E19" s="155">
        <v>58</v>
      </c>
      <c r="F19" s="156">
        <f>F18*E19</f>
        <v>115.5766</v>
      </c>
      <c r="G19" s="157"/>
      <c r="H19" s="158"/>
      <c r="I19" s="157"/>
      <c r="J19" s="158"/>
      <c r="K19" s="157"/>
      <c r="L19" s="158"/>
      <c r="M19" s="159"/>
    </row>
    <row r="20" spans="1:13" s="87" customFormat="1">
      <c r="A20" s="162"/>
      <c r="B20" s="162"/>
      <c r="C20" s="164" t="s">
        <v>26</v>
      </c>
      <c r="D20" s="165" t="s">
        <v>0</v>
      </c>
      <c r="E20" s="166">
        <v>3.05</v>
      </c>
      <c r="F20" s="167">
        <f>F18*E20</f>
        <v>6.0777349999999997</v>
      </c>
      <c r="G20" s="168"/>
      <c r="H20" s="169"/>
      <c r="I20" s="168"/>
      <c r="J20" s="169"/>
      <c r="K20" s="168"/>
      <c r="L20" s="169"/>
      <c r="M20" s="170"/>
    </row>
    <row r="21" spans="1:13" s="87" customFormat="1" ht="16.5" customHeight="1">
      <c r="A21" s="152"/>
      <c r="B21" s="152"/>
      <c r="C21" s="164" t="s">
        <v>101</v>
      </c>
      <c r="D21" s="165" t="s">
        <v>0</v>
      </c>
      <c r="E21" s="166">
        <v>9.85</v>
      </c>
      <c r="F21" s="167">
        <f>F18*E21</f>
        <v>19.628094999999998</v>
      </c>
      <c r="G21" s="168"/>
      <c r="H21" s="169"/>
      <c r="I21" s="168"/>
      <c r="J21" s="169"/>
      <c r="K21" s="168"/>
      <c r="L21" s="169"/>
      <c r="M21" s="170"/>
    </row>
    <row r="22" spans="1:13" s="151" customFormat="1">
      <c r="A22" s="143">
        <v>3</v>
      </c>
      <c r="B22" s="160"/>
      <c r="C22" s="161" t="s">
        <v>104</v>
      </c>
      <c r="D22" s="145" t="s">
        <v>24</v>
      </c>
      <c r="E22" s="146"/>
      <c r="F22" s="147">
        <v>1.9926999999999999</v>
      </c>
      <c r="G22" s="148"/>
      <c r="H22" s="149"/>
      <c r="I22" s="148"/>
      <c r="J22" s="149"/>
      <c r="K22" s="148"/>
      <c r="L22" s="149"/>
      <c r="M22" s="150"/>
    </row>
    <row r="23" spans="1:13" s="87" customFormat="1">
      <c r="A23" s="162"/>
      <c r="B23" s="162" t="s">
        <v>100</v>
      </c>
      <c r="C23" s="163" t="s">
        <v>25</v>
      </c>
      <c r="D23" s="154" t="s">
        <v>23</v>
      </c>
      <c r="E23" s="155">
        <v>77</v>
      </c>
      <c r="F23" s="156">
        <f>F22*E23</f>
        <v>153.43789999999998</v>
      </c>
      <c r="G23" s="157"/>
      <c r="H23" s="158"/>
      <c r="I23" s="157"/>
      <c r="J23" s="158"/>
      <c r="K23" s="157"/>
      <c r="L23" s="158"/>
      <c r="M23" s="159"/>
    </row>
    <row r="24" spans="1:13" s="87" customFormat="1">
      <c r="A24" s="162"/>
      <c r="B24" s="162"/>
      <c r="C24" s="164" t="s">
        <v>26</v>
      </c>
      <c r="D24" s="165" t="s">
        <v>0</v>
      </c>
      <c r="E24" s="166">
        <v>4.21</v>
      </c>
      <c r="F24" s="167">
        <f>F22*E24</f>
        <v>8.3892670000000003</v>
      </c>
      <c r="G24" s="168"/>
      <c r="H24" s="169"/>
      <c r="I24" s="168"/>
      <c r="J24" s="169"/>
      <c r="K24" s="168"/>
      <c r="L24" s="169"/>
      <c r="M24" s="170"/>
    </row>
    <row r="25" spans="1:13" s="151" customFormat="1">
      <c r="A25" s="143">
        <v>4</v>
      </c>
      <c r="B25" s="160"/>
      <c r="C25" s="161" t="s">
        <v>128</v>
      </c>
      <c r="D25" s="145" t="s">
        <v>130</v>
      </c>
      <c r="E25" s="146"/>
      <c r="F25" s="171">
        <v>10</v>
      </c>
      <c r="G25" s="148"/>
      <c r="H25" s="149"/>
      <c r="I25" s="148"/>
      <c r="J25" s="149"/>
      <c r="K25" s="148"/>
      <c r="L25" s="149"/>
      <c r="M25" s="150"/>
    </row>
    <row r="26" spans="1:13" s="87" customFormat="1">
      <c r="A26" s="162"/>
      <c r="B26" s="172" t="s">
        <v>129</v>
      </c>
      <c r="C26" s="163" t="s">
        <v>25</v>
      </c>
      <c r="D26" s="154" t="s">
        <v>23</v>
      </c>
      <c r="E26" s="155">
        <v>0.5</v>
      </c>
      <c r="F26" s="156">
        <f>F25*E26</f>
        <v>5</v>
      </c>
      <c r="G26" s="157"/>
      <c r="H26" s="158"/>
      <c r="I26" s="157"/>
      <c r="J26" s="158"/>
      <c r="K26" s="157"/>
      <c r="L26" s="158"/>
      <c r="M26" s="159"/>
    </row>
    <row r="27" spans="1:13" s="151" customFormat="1">
      <c r="A27" s="173"/>
      <c r="B27" s="160"/>
      <c r="C27" s="161" t="s">
        <v>107</v>
      </c>
      <c r="D27" s="145" t="s">
        <v>24</v>
      </c>
      <c r="E27" s="146"/>
      <c r="F27" s="147">
        <v>2.1135000000000002</v>
      </c>
      <c r="G27" s="148"/>
      <c r="H27" s="149"/>
      <c r="I27" s="148"/>
      <c r="J27" s="149"/>
      <c r="K27" s="148"/>
      <c r="L27" s="149"/>
      <c r="M27" s="150"/>
    </row>
    <row r="28" spans="1:13" s="87" customFormat="1">
      <c r="A28" s="174">
        <v>5</v>
      </c>
      <c r="B28" s="172" t="s">
        <v>106</v>
      </c>
      <c r="C28" s="163" t="s">
        <v>25</v>
      </c>
      <c r="D28" s="154" t="s">
        <v>23</v>
      </c>
      <c r="E28" s="155">
        <v>28.9</v>
      </c>
      <c r="F28" s="156">
        <f>F27*E28</f>
        <v>61.080150000000003</v>
      </c>
      <c r="G28" s="157"/>
      <c r="H28" s="158"/>
      <c r="I28" s="157"/>
      <c r="J28" s="158"/>
      <c r="K28" s="157"/>
      <c r="L28" s="158"/>
      <c r="M28" s="159"/>
    </row>
    <row r="29" spans="1:13" s="87" customFormat="1">
      <c r="A29" s="175"/>
      <c r="B29" s="176"/>
      <c r="C29" s="164" t="s">
        <v>26</v>
      </c>
      <c r="D29" s="165" t="s">
        <v>0</v>
      </c>
      <c r="E29" s="166">
        <v>6.28</v>
      </c>
      <c r="F29" s="167">
        <f>F27*E29</f>
        <v>13.272780000000001</v>
      </c>
      <c r="G29" s="168"/>
      <c r="H29" s="169"/>
      <c r="I29" s="168"/>
      <c r="J29" s="169"/>
      <c r="K29" s="168"/>
      <c r="L29" s="169"/>
      <c r="M29" s="170"/>
    </row>
    <row r="30" spans="1:13" s="83" customFormat="1">
      <c r="A30" s="160"/>
      <c r="B30" s="177"/>
      <c r="C30" s="144" t="s">
        <v>33</v>
      </c>
      <c r="D30" s="160"/>
      <c r="E30" s="146"/>
      <c r="F30" s="146"/>
      <c r="G30" s="148"/>
      <c r="H30" s="150"/>
      <c r="I30" s="148"/>
      <c r="J30" s="150"/>
      <c r="K30" s="148"/>
      <c r="L30" s="150"/>
      <c r="M30" s="150"/>
    </row>
    <row r="31" spans="1:13" s="83" customFormat="1" ht="18" customHeight="1">
      <c r="A31" s="172">
        <v>6</v>
      </c>
      <c r="B31" s="178" t="s">
        <v>77</v>
      </c>
      <c r="C31" s="153" t="s">
        <v>34</v>
      </c>
      <c r="D31" s="172" t="s">
        <v>28</v>
      </c>
      <c r="E31" s="155"/>
      <c r="F31" s="155">
        <f>F33*1.3</f>
        <v>13.26</v>
      </c>
      <c r="G31" s="157"/>
      <c r="H31" s="159"/>
      <c r="I31" s="157"/>
      <c r="J31" s="159"/>
      <c r="K31" s="157"/>
      <c r="L31" s="159"/>
      <c r="M31" s="159"/>
    </row>
    <row r="32" spans="1:13" s="83" customFormat="1">
      <c r="A32" s="176"/>
      <c r="B32" s="176"/>
      <c r="C32" s="179" t="s">
        <v>25</v>
      </c>
      <c r="D32" s="176" t="s">
        <v>23</v>
      </c>
      <c r="E32" s="166">
        <v>1.85</v>
      </c>
      <c r="F32" s="166">
        <f>F31*E32</f>
        <v>24.531000000000002</v>
      </c>
      <c r="G32" s="168"/>
      <c r="H32" s="170"/>
      <c r="I32" s="168"/>
      <c r="J32" s="170"/>
      <c r="K32" s="168"/>
      <c r="L32" s="170"/>
      <c r="M32" s="170"/>
    </row>
    <row r="33" spans="1:190" s="83" customFormat="1">
      <c r="A33" s="172">
        <v>7</v>
      </c>
      <c r="B33" s="154" t="s">
        <v>47</v>
      </c>
      <c r="C33" s="153" t="s">
        <v>35</v>
      </c>
      <c r="D33" s="154" t="s">
        <v>27</v>
      </c>
      <c r="E33" s="155"/>
      <c r="F33" s="156">
        <v>10.199999999999999</v>
      </c>
      <c r="G33" s="157"/>
      <c r="H33" s="159"/>
      <c r="I33" s="157"/>
      <c r="J33" s="158"/>
      <c r="K33" s="157"/>
      <c r="L33" s="158"/>
      <c r="M33" s="159"/>
    </row>
    <row r="34" spans="1:190" s="83" customFormat="1">
      <c r="A34" s="176"/>
      <c r="B34" s="176"/>
      <c r="C34" s="179" t="s">
        <v>25</v>
      </c>
      <c r="D34" s="176" t="s">
        <v>23</v>
      </c>
      <c r="E34" s="166">
        <v>0.64</v>
      </c>
      <c r="F34" s="167">
        <f>F33*E34</f>
        <v>6.5279999999999996</v>
      </c>
      <c r="G34" s="168"/>
      <c r="H34" s="169"/>
      <c r="I34" s="168"/>
      <c r="J34" s="169"/>
      <c r="K34" s="168"/>
      <c r="L34" s="169"/>
      <c r="M34" s="170"/>
    </row>
    <row r="35" spans="1:190" s="83" customFormat="1">
      <c r="A35" s="172">
        <v>8</v>
      </c>
      <c r="B35" s="154" t="s">
        <v>85</v>
      </c>
      <c r="C35" s="153" t="s">
        <v>36</v>
      </c>
      <c r="D35" s="154"/>
      <c r="E35" s="155"/>
      <c r="F35" s="156"/>
      <c r="G35" s="157"/>
      <c r="H35" s="158"/>
      <c r="I35" s="157"/>
      <c r="J35" s="158"/>
      <c r="K35" s="157"/>
      <c r="L35" s="158"/>
      <c r="M35" s="159"/>
    </row>
    <row r="36" spans="1:190" s="83" customFormat="1">
      <c r="A36" s="176"/>
      <c r="B36" s="165" t="s">
        <v>86</v>
      </c>
      <c r="C36" s="179" t="s">
        <v>48</v>
      </c>
      <c r="D36" s="165" t="s">
        <v>28</v>
      </c>
      <c r="E36" s="166"/>
      <c r="F36" s="167">
        <f>F31</f>
        <v>13.26</v>
      </c>
      <c r="G36" s="168"/>
      <c r="H36" s="169"/>
      <c r="I36" s="168"/>
      <c r="J36" s="169"/>
      <c r="K36" s="170"/>
      <c r="L36" s="169"/>
      <c r="M36" s="170"/>
    </row>
    <row r="37" spans="1:190" s="84" customFormat="1">
      <c r="A37" s="79"/>
      <c r="B37" s="79"/>
      <c r="C37" s="80" t="s">
        <v>82</v>
      </c>
      <c r="D37" s="79"/>
      <c r="E37" s="81"/>
      <c r="F37" s="81"/>
      <c r="G37" s="82"/>
      <c r="H37" s="82"/>
      <c r="I37" s="82"/>
      <c r="J37" s="82"/>
      <c r="K37" s="82"/>
      <c r="L37" s="82"/>
      <c r="M37" s="82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</row>
    <row r="38" spans="1:190" s="89" customFormat="1" ht="17.25" customHeight="1">
      <c r="A38" s="79"/>
      <c r="B38" s="79"/>
      <c r="C38" s="85" t="s">
        <v>95</v>
      </c>
      <c r="D38" s="79"/>
      <c r="E38" s="81"/>
      <c r="F38" s="81"/>
      <c r="G38" s="86"/>
      <c r="H38" s="82"/>
      <c r="I38" s="86"/>
      <c r="J38" s="82"/>
      <c r="K38" s="86"/>
      <c r="L38" s="82"/>
      <c r="M38" s="82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88"/>
      <c r="DY38" s="88"/>
      <c r="DZ38" s="88"/>
      <c r="EA38" s="88"/>
      <c r="EB38" s="88"/>
      <c r="EC38" s="88"/>
      <c r="ED38" s="88"/>
      <c r="EE38" s="88"/>
      <c r="EF38" s="88"/>
      <c r="EG38" s="88"/>
      <c r="EH38" s="88"/>
      <c r="EI38" s="88"/>
      <c r="EJ38" s="88"/>
      <c r="EK38" s="88"/>
      <c r="EL38" s="88"/>
      <c r="EM38" s="88"/>
      <c r="EN38" s="88"/>
      <c r="EO38" s="88"/>
      <c r="EP38" s="88"/>
      <c r="EQ38" s="88"/>
      <c r="ER38" s="88"/>
      <c r="ES38" s="88"/>
      <c r="ET38" s="88"/>
      <c r="EU38" s="88"/>
      <c r="EV38" s="88"/>
      <c r="EW38" s="88"/>
      <c r="EX38" s="88"/>
      <c r="EY38" s="88"/>
      <c r="EZ38" s="88"/>
      <c r="FA38" s="88"/>
      <c r="FB38" s="88"/>
      <c r="FC38" s="88"/>
      <c r="FD38" s="88"/>
      <c r="FE38" s="88"/>
      <c r="FF38" s="88"/>
      <c r="FG38" s="88"/>
      <c r="FH38" s="88"/>
      <c r="FI38" s="88"/>
      <c r="FJ38" s="88"/>
      <c r="FK38" s="88"/>
      <c r="FL38" s="88"/>
      <c r="FM38" s="88"/>
      <c r="FN38" s="88"/>
      <c r="FO38" s="88"/>
      <c r="FP38" s="88"/>
      <c r="FQ38" s="88"/>
      <c r="FR38" s="88"/>
      <c r="FS38" s="88"/>
      <c r="FT38" s="88"/>
      <c r="FU38" s="88"/>
      <c r="FV38" s="88"/>
      <c r="FW38" s="88"/>
      <c r="FX38" s="88"/>
      <c r="FY38" s="88"/>
      <c r="FZ38" s="88"/>
      <c r="GA38" s="88"/>
      <c r="GB38" s="88"/>
      <c r="GC38" s="88"/>
      <c r="GD38" s="88"/>
      <c r="GE38" s="88"/>
      <c r="GF38" s="88"/>
      <c r="GG38" s="88"/>
      <c r="GH38" s="88"/>
    </row>
    <row r="39" spans="1:190" s="84" customFormat="1" ht="48" customHeight="1">
      <c r="A39" s="180"/>
      <c r="B39" s="174"/>
      <c r="C39" s="181" t="s">
        <v>112</v>
      </c>
      <c r="D39" s="180" t="s">
        <v>24</v>
      </c>
      <c r="E39" s="182"/>
      <c r="F39" s="183">
        <v>0.4</v>
      </c>
      <c r="G39" s="184"/>
      <c r="H39" s="184"/>
      <c r="I39" s="184"/>
      <c r="J39" s="184"/>
      <c r="K39" s="184"/>
      <c r="L39" s="184"/>
      <c r="M39" s="185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</row>
    <row r="40" spans="1:190" s="84" customFormat="1" ht="15" customHeight="1">
      <c r="A40" s="174"/>
      <c r="B40" s="174"/>
      <c r="C40" s="186" t="s">
        <v>25</v>
      </c>
      <c r="D40" s="174" t="s">
        <v>23</v>
      </c>
      <c r="E40" s="187">
        <v>114</v>
      </c>
      <c r="F40" s="187">
        <f>F39*E40</f>
        <v>45.6</v>
      </c>
      <c r="G40" s="188"/>
      <c r="H40" s="188"/>
      <c r="I40" s="188"/>
      <c r="J40" s="188"/>
      <c r="K40" s="188"/>
      <c r="L40" s="188"/>
      <c r="M40" s="159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</row>
    <row r="41" spans="1:190" s="84" customFormat="1" ht="15" customHeight="1">
      <c r="A41" s="174">
        <v>1</v>
      </c>
      <c r="B41" s="189" t="s">
        <v>109</v>
      </c>
      <c r="C41" s="186" t="s">
        <v>26</v>
      </c>
      <c r="D41" s="174" t="s">
        <v>0</v>
      </c>
      <c r="E41" s="187">
        <v>12.4</v>
      </c>
      <c r="F41" s="187">
        <f>F39*E41</f>
        <v>4.9600000000000009</v>
      </c>
      <c r="G41" s="188"/>
      <c r="H41" s="188"/>
      <c r="I41" s="188"/>
      <c r="J41" s="188"/>
      <c r="K41" s="188"/>
      <c r="L41" s="188"/>
      <c r="M41" s="159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</row>
    <row r="42" spans="1:190" s="84" customFormat="1" ht="15" customHeight="1">
      <c r="A42" s="174"/>
      <c r="B42" s="174"/>
      <c r="C42" s="186" t="s">
        <v>157</v>
      </c>
      <c r="D42" s="174" t="s">
        <v>27</v>
      </c>
      <c r="E42" s="187"/>
      <c r="F42" s="190">
        <v>1.8</v>
      </c>
      <c r="G42" s="188"/>
      <c r="H42" s="188"/>
      <c r="I42" s="191"/>
      <c r="J42" s="188"/>
      <c r="K42" s="188"/>
      <c r="L42" s="188"/>
      <c r="M42" s="159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</row>
    <row r="43" spans="1:190" s="84" customFormat="1" ht="15" customHeight="1">
      <c r="A43" s="174"/>
      <c r="B43" s="174"/>
      <c r="C43" s="186" t="s">
        <v>110</v>
      </c>
      <c r="D43" s="174" t="s">
        <v>31</v>
      </c>
      <c r="E43" s="187">
        <v>4.3</v>
      </c>
      <c r="F43" s="187">
        <f>F39*E43</f>
        <v>1.72</v>
      </c>
      <c r="G43" s="188"/>
      <c r="H43" s="188"/>
      <c r="I43" s="191"/>
      <c r="J43" s="188"/>
      <c r="K43" s="188"/>
      <c r="L43" s="188"/>
      <c r="M43" s="159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</row>
    <row r="44" spans="1:190" s="91" customFormat="1">
      <c r="A44" s="176"/>
      <c r="B44" s="165"/>
      <c r="C44" s="192" t="s">
        <v>111</v>
      </c>
      <c r="D44" s="193" t="s">
        <v>30</v>
      </c>
      <c r="E44" s="194">
        <v>17.5</v>
      </c>
      <c r="F44" s="195">
        <f>F39*E44</f>
        <v>7</v>
      </c>
      <c r="G44" s="170"/>
      <c r="H44" s="169"/>
      <c r="I44" s="170"/>
      <c r="J44" s="169"/>
      <c r="K44" s="170"/>
      <c r="L44" s="169"/>
      <c r="M44" s="17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</row>
    <row r="45" spans="1:190" s="84" customFormat="1" ht="32.25" customHeight="1">
      <c r="A45" s="180"/>
      <c r="B45" s="172"/>
      <c r="C45" s="196" t="s">
        <v>117</v>
      </c>
      <c r="D45" s="151" t="s">
        <v>24</v>
      </c>
      <c r="E45" s="197"/>
      <c r="F45" s="198">
        <v>1.9926999999999999</v>
      </c>
      <c r="G45" s="185"/>
      <c r="H45" s="199"/>
      <c r="I45" s="185"/>
      <c r="J45" s="199"/>
      <c r="K45" s="185"/>
      <c r="L45" s="199"/>
      <c r="M45" s="185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</row>
    <row r="46" spans="1:190" s="84" customFormat="1" ht="15" customHeight="1">
      <c r="A46" s="174">
        <v>2</v>
      </c>
      <c r="B46" s="172" t="s">
        <v>113</v>
      </c>
      <c r="C46" s="163" t="s">
        <v>25</v>
      </c>
      <c r="D46" s="172" t="s">
        <v>23</v>
      </c>
      <c r="E46" s="155">
        <v>85.1</v>
      </c>
      <c r="F46" s="156">
        <f>F45*E46</f>
        <v>169.57876999999999</v>
      </c>
      <c r="G46" s="159"/>
      <c r="H46" s="158"/>
      <c r="I46" s="159"/>
      <c r="J46" s="158"/>
      <c r="K46" s="159"/>
      <c r="L46" s="158"/>
      <c r="M46" s="159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</row>
    <row r="47" spans="1:190" s="84" customFormat="1" ht="15" customHeight="1">
      <c r="A47" s="174"/>
      <c r="B47" s="172"/>
      <c r="C47" s="163" t="s">
        <v>26</v>
      </c>
      <c r="D47" s="154" t="s">
        <v>0</v>
      </c>
      <c r="E47" s="155">
        <v>4.83</v>
      </c>
      <c r="F47" s="156">
        <f>F45*E47</f>
        <v>9.6247410000000002</v>
      </c>
      <c r="G47" s="159"/>
      <c r="H47" s="158"/>
      <c r="I47" s="159"/>
      <c r="J47" s="158"/>
      <c r="K47" s="159"/>
      <c r="L47" s="158"/>
      <c r="M47" s="159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</row>
    <row r="48" spans="1:190" s="84" customFormat="1" ht="15" customHeight="1">
      <c r="A48" s="174"/>
      <c r="B48" s="172"/>
      <c r="C48" s="163" t="s">
        <v>114</v>
      </c>
      <c r="D48" s="154" t="s">
        <v>30</v>
      </c>
      <c r="E48" s="200">
        <v>23.3</v>
      </c>
      <c r="F48" s="156">
        <f>F45*E48</f>
        <v>46.42991</v>
      </c>
      <c r="G48" s="159"/>
      <c r="H48" s="158"/>
      <c r="I48" s="159"/>
      <c r="J48" s="158"/>
      <c r="K48" s="159"/>
      <c r="L48" s="158"/>
      <c r="M48" s="159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</row>
    <row r="49" spans="1:27" s="84" customFormat="1" ht="15" customHeight="1">
      <c r="A49" s="174"/>
      <c r="B49" s="172"/>
      <c r="C49" s="163" t="s">
        <v>115</v>
      </c>
      <c r="D49" s="154" t="s">
        <v>32</v>
      </c>
      <c r="E49" s="155">
        <v>107</v>
      </c>
      <c r="F49" s="156">
        <f>F45*E49</f>
        <v>213.21889999999999</v>
      </c>
      <c r="G49" s="159"/>
      <c r="H49" s="158"/>
      <c r="I49" s="159"/>
      <c r="J49" s="158"/>
      <c r="K49" s="159"/>
      <c r="L49" s="158"/>
      <c r="M49" s="159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</row>
    <row r="50" spans="1:27" s="84" customFormat="1" ht="31.5" customHeight="1">
      <c r="A50" s="175"/>
      <c r="B50" s="176"/>
      <c r="C50" s="201" t="s">
        <v>116</v>
      </c>
      <c r="D50" s="165" t="s">
        <v>31</v>
      </c>
      <c r="E50" s="166">
        <v>105</v>
      </c>
      <c r="F50" s="202">
        <f>F45*E50</f>
        <v>209.23349999999999</v>
      </c>
      <c r="G50" s="170"/>
      <c r="H50" s="169"/>
      <c r="I50" s="203"/>
      <c r="J50" s="169"/>
      <c r="K50" s="170"/>
      <c r="L50" s="169"/>
      <c r="M50" s="170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</row>
    <row r="51" spans="1:27" s="84" customFormat="1" ht="16.5" customHeight="1">
      <c r="A51" s="204"/>
      <c r="B51" s="205"/>
      <c r="C51" s="206" t="s">
        <v>123</v>
      </c>
      <c r="D51" s="151" t="s">
        <v>24</v>
      </c>
      <c r="E51" s="207"/>
      <c r="F51" s="147">
        <v>0.13830000000000001</v>
      </c>
      <c r="G51" s="208"/>
      <c r="H51" s="209"/>
      <c r="I51" s="210"/>
      <c r="J51" s="211"/>
      <c r="K51" s="210"/>
      <c r="L51" s="211"/>
      <c r="M51" s="210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</row>
    <row r="52" spans="1:27" s="84" customFormat="1" ht="16.5" customHeight="1">
      <c r="A52" s="212"/>
      <c r="B52" s="205"/>
      <c r="C52" s="213" t="s">
        <v>25</v>
      </c>
      <c r="D52" s="212" t="s">
        <v>23</v>
      </c>
      <c r="E52" s="214">
        <v>43.1</v>
      </c>
      <c r="F52" s="215">
        <f>F51*E52</f>
        <v>5.9607300000000008</v>
      </c>
      <c r="G52" s="216"/>
      <c r="H52" s="217"/>
      <c r="I52" s="216"/>
      <c r="J52" s="217"/>
      <c r="K52" s="216"/>
      <c r="L52" s="217"/>
      <c r="M52" s="216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</row>
    <row r="53" spans="1:27" s="84" customFormat="1" ht="16.5" customHeight="1">
      <c r="A53" s="212">
        <v>3</v>
      </c>
      <c r="B53" s="205" t="s">
        <v>91</v>
      </c>
      <c r="C53" s="213" t="s">
        <v>26</v>
      </c>
      <c r="D53" s="218" t="s">
        <v>0</v>
      </c>
      <c r="E53" s="214">
        <v>2.2400000000000002</v>
      </c>
      <c r="F53" s="215">
        <f>F51*E53</f>
        <v>0.30979200000000007</v>
      </c>
      <c r="G53" s="216"/>
      <c r="H53" s="217"/>
      <c r="I53" s="216"/>
      <c r="J53" s="217"/>
      <c r="K53" s="216"/>
      <c r="L53" s="217"/>
      <c r="M53" s="216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</row>
    <row r="54" spans="1:27" s="84" customFormat="1" ht="16.5" customHeight="1">
      <c r="A54" s="212"/>
      <c r="B54" s="205"/>
      <c r="C54" s="213" t="s">
        <v>122</v>
      </c>
      <c r="D54" s="218" t="s">
        <v>31</v>
      </c>
      <c r="E54" s="214">
        <v>102.7</v>
      </c>
      <c r="F54" s="215">
        <f>F51*E54</f>
        <v>14.203410000000002</v>
      </c>
      <c r="G54" s="216"/>
      <c r="H54" s="217"/>
      <c r="I54" s="216"/>
      <c r="J54" s="217"/>
      <c r="K54" s="216"/>
      <c r="L54" s="217"/>
      <c r="M54" s="216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</row>
    <row r="55" spans="1:27" s="84" customFormat="1" ht="31.5" customHeight="1">
      <c r="A55" s="212"/>
      <c r="B55" s="218"/>
      <c r="C55" s="219" t="s">
        <v>124</v>
      </c>
      <c r="D55" s="218" t="s">
        <v>32</v>
      </c>
      <c r="E55" s="214"/>
      <c r="F55" s="215">
        <v>50.87</v>
      </c>
      <c r="G55" s="216"/>
      <c r="H55" s="217"/>
      <c r="I55" s="216"/>
      <c r="J55" s="217"/>
      <c r="K55" s="216"/>
      <c r="L55" s="217"/>
      <c r="M55" s="216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</row>
    <row r="56" spans="1:27" s="84" customFormat="1" ht="16.5" customHeight="1">
      <c r="A56" s="220"/>
      <c r="B56" s="221"/>
      <c r="C56" s="222" t="s">
        <v>29</v>
      </c>
      <c r="D56" s="221" t="s">
        <v>0</v>
      </c>
      <c r="E56" s="223">
        <v>10.7</v>
      </c>
      <c r="F56" s="224">
        <f>F51*E56</f>
        <v>1.4798100000000001</v>
      </c>
      <c r="G56" s="225"/>
      <c r="H56" s="226"/>
      <c r="I56" s="225"/>
      <c r="J56" s="226"/>
      <c r="K56" s="225"/>
      <c r="L56" s="226"/>
      <c r="M56" s="225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</row>
    <row r="57" spans="1:27" s="84" customFormat="1">
      <c r="A57" s="172"/>
      <c r="B57" s="154" t="s">
        <v>87</v>
      </c>
      <c r="C57" s="153" t="s">
        <v>88</v>
      </c>
      <c r="D57" s="154" t="s">
        <v>31</v>
      </c>
      <c r="E57" s="155"/>
      <c r="F57" s="227">
        <v>199.27</v>
      </c>
      <c r="G57" s="159"/>
      <c r="H57" s="158"/>
      <c r="I57" s="159"/>
      <c r="J57" s="158"/>
      <c r="K57" s="159"/>
      <c r="L57" s="158"/>
      <c r="M57" s="159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</row>
    <row r="58" spans="1:27" s="84" customFormat="1">
      <c r="A58" s="172">
        <v>4</v>
      </c>
      <c r="B58" s="172"/>
      <c r="C58" s="153" t="s">
        <v>25</v>
      </c>
      <c r="D58" s="172" t="s">
        <v>23</v>
      </c>
      <c r="E58" s="155">
        <v>0.36399999999999999</v>
      </c>
      <c r="F58" s="227">
        <f>F57*E58</f>
        <v>72.534279999999995</v>
      </c>
      <c r="G58" s="159"/>
      <c r="H58" s="158"/>
      <c r="I58" s="159"/>
      <c r="J58" s="158"/>
      <c r="K58" s="159"/>
      <c r="L58" s="158"/>
      <c r="M58" s="159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</row>
    <row r="59" spans="1:27" s="84" customFormat="1">
      <c r="A59" s="176"/>
      <c r="B59" s="165" t="s">
        <v>89</v>
      </c>
      <c r="C59" s="179" t="s">
        <v>90</v>
      </c>
      <c r="D59" s="165" t="s">
        <v>37</v>
      </c>
      <c r="E59" s="166">
        <v>0.36399999999999999</v>
      </c>
      <c r="F59" s="167">
        <f>F57*E59</f>
        <v>72.534279999999995</v>
      </c>
      <c r="G59" s="170"/>
      <c r="H59" s="169"/>
      <c r="I59" s="170"/>
      <c r="J59" s="169"/>
      <c r="K59" s="170"/>
      <c r="L59" s="169"/>
      <c r="M59" s="170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</row>
    <row r="60" spans="1:27" s="84" customFormat="1">
      <c r="A60" s="172"/>
      <c r="B60" s="172"/>
      <c r="C60" s="153" t="s">
        <v>120</v>
      </c>
      <c r="D60" s="154" t="s">
        <v>24</v>
      </c>
      <c r="E60" s="228"/>
      <c r="F60" s="229">
        <f>F45</f>
        <v>1.9926999999999999</v>
      </c>
      <c r="G60" s="157"/>
      <c r="H60" s="158"/>
      <c r="I60" s="157"/>
      <c r="J60" s="158"/>
      <c r="K60" s="157"/>
      <c r="L60" s="158"/>
      <c r="M60" s="159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</row>
    <row r="61" spans="1:27" s="84" customFormat="1">
      <c r="A61" s="172"/>
      <c r="B61" s="172"/>
      <c r="C61" s="153" t="s">
        <v>52</v>
      </c>
      <c r="D61" s="172" t="s">
        <v>23</v>
      </c>
      <c r="E61" s="228">
        <v>22.8</v>
      </c>
      <c r="F61" s="230">
        <f>F60*E61</f>
        <v>45.43356</v>
      </c>
      <c r="G61" s="157"/>
      <c r="H61" s="158"/>
      <c r="I61" s="157"/>
      <c r="J61" s="158"/>
      <c r="K61" s="157"/>
      <c r="L61" s="158"/>
      <c r="M61" s="159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</row>
    <row r="62" spans="1:27" s="84" customFormat="1">
      <c r="A62" s="172">
        <v>5</v>
      </c>
      <c r="B62" s="172" t="s">
        <v>121</v>
      </c>
      <c r="C62" s="153" t="s">
        <v>118</v>
      </c>
      <c r="D62" s="154" t="s">
        <v>30</v>
      </c>
      <c r="E62" s="228">
        <v>31.8</v>
      </c>
      <c r="F62" s="230">
        <f>F60*E62</f>
        <v>63.36786</v>
      </c>
      <c r="G62" s="157"/>
      <c r="H62" s="158"/>
      <c r="I62" s="157"/>
      <c r="J62" s="158"/>
      <c r="K62" s="157"/>
      <c r="L62" s="158"/>
      <c r="M62" s="159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</row>
    <row r="63" spans="1:27" s="84" customFormat="1">
      <c r="A63" s="176"/>
      <c r="B63" s="165"/>
      <c r="C63" s="179" t="s">
        <v>29</v>
      </c>
      <c r="D63" s="165" t="s">
        <v>0</v>
      </c>
      <c r="E63" s="231">
        <v>0.2</v>
      </c>
      <c r="F63" s="232">
        <f>F60*E63</f>
        <v>0.39854000000000001</v>
      </c>
      <c r="G63" s="168"/>
      <c r="H63" s="169"/>
      <c r="I63" s="168"/>
      <c r="J63" s="169"/>
      <c r="K63" s="168"/>
      <c r="L63" s="169"/>
      <c r="M63" s="170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</row>
    <row r="64" spans="1:27" s="91" customFormat="1" ht="31.5">
      <c r="A64" s="204"/>
      <c r="B64" s="172" t="s">
        <v>64</v>
      </c>
      <c r="C64" s="233" t="s">
        <v>65</v>
      </c>
      <c r="D64" s="151" t="s">
        <v>24</v>
      </c>
      <c r="E64" s="234"/>
      <c r="F64" s="235">
        <v>2.5958000000000001</v>
      </c>
      <c r="G64" s="210"/>
      <c r="H64" s="211"/>
      <c r="I64" s="210"/>
      <c r="J64" s="211"/>
      <c r="K64" s="210"/>
      <c r="L64" s="211"/>
      <c r="M64" s="21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</row>
    <row r="65" spans="1:27" s="91" customFormat="1">
      <c r="A65" s="212"/>
      <c r="B65" s="218"/>
      <c r="C65" s="236" t="s">
        <v>52</v>
      </c>
      <c r="D65" s="212" t="s">
        <v>23</v>
      </c>
      <c r="E65" s="237">
        <v>54.3</v>
      </c>
      <c r="F65" s="215">
        <f>F64*E65</f>
        <v>140.95194000000001</v>
      </c>
      <c r="G65" s="216"/>
      <c r="H65" s="217"/>
      <c r="I65" s="216"/>
      <c r="J65" s="217"/>
      <c r="K65" s="216"/>
      <c r="L65" s="217"/>
      <c r="M65" s="216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</row>
    <row r="66" spans="1:27" s="91" customFormat="1">
      <c r="A66" s="212">
        <v>6</v>
      </c>
      <c r="B66" s="218"/>
      <c r="C66" s="236" t="s">
        <v>26</v>
      </c>
      <c r="D66" s="218" t="s">
        <v>0</v>
      </c>
      <c r="E66" s="237">
        <v>1</v>
      </c>
      <c r="F66" s="215">
        <f>F64*E66</f>
        <v>2.5958000000000001</v>
      </c>
      <c r="G66" s="216"/>
      <c r="H66" s="217"/>
      <c r="I66" s="216"/>
      <c r="J66" s="217"/>
      <c r="K66" s="216"/>
      <c r="L66" s="217"/>
      <c r="M66" s="216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</row>
    <row r="67" spans="1:27" s="91" customFormat="1">
      <c r="A67" s="212"/>
      <c r="B67" s="218"/>
      <c r="C67" s="236" t="s">
        <v>66</v>
      </c>
      <c r="D67" s="218" t="s">
        <v>30</v>
      </c>
      <c r="E67" s="214">
        <v>63</v>
      </c>
      <c r="F67" s="215">
        <f>F64*E67</f>
        <v>163.53540000000001</v>
      </c>
      <c r="G67" s="216"/>
      <c r="H67" s="217"/>
      <c r="I67" s="216"/>
      <c r="J67" s="217"/>
      <c r="K67" s="216"/>
      <c r="L67" s="217"/>
      <c r="M67" s="216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</row>
    <row r="68" spans="1:27" s="91" customFormat="1">
      <c r="A68" s="220"/>
      <c r="B68" s="221"/>
      <c r="C68" s="238" t="s">
        <v>29</v>
      </c>
      <c r="D68" s="221" t="s">
        <v>0</v>
      </c>
      <c r="E68" s="239">
        <v>1.8</v>
      </c>
      <c r="F68" s="224">
        <f>F64*E68</f>
        <v>4.6724399999999999</v>
      </c>
      <c r="G68" s="225"/>
      <c r="H68" s="226"/>
      <c r="I68" s="225"/>
      <c r="J68" s="226"/>
      <c r="K68" s="225"/>
      <c r="L68" s="226"/>
      <c r="M68" s="225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</row>
    <row r="69" spans="1:27" s="91" customFormat="1">
      <c r="A69" s="212"/>
      <c r="B69" s="218"/>
      <c r="C69" s="236" t="s">
        <v>62</v>
      </c>
      <c r="D69" s="218" t="s">
        <v>24</v>
      </c>
      <c r="E69" s="240"/>
      <c r="F69" s="241">
        <v>2.5958000000000001</v>
      </c>
      <c r="G69" s="216"/>
      <c r="H69" s="217"/>
      <c r="I69" s="216"/>
      <c r="J69" s="217"/>
      <c r="K69" s="216"/>
      <c r="L69" s="217"/>
      <c r="M69" s="216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</row>
    <row r="70" spans="1:27" s="91" customFormat="1">
      <c r="A70" s="212"/>
      <c r="B70" s="212"/>
      <c r="C70" s="236" t="s">
        <v>52</v>
      </c>
      <c r="D70" s="212" t="s">
        <v>23</v>
      </c>
      <c r="E70" s="242">
        <v>11.5</v>
      </c>
      <c r="F70" s="215">
        <f>F69*E70</f>
        <v>29.851700000000001</v>
      </c>
      <c r="G70" s="216"/>
      <c r="H70" s="217"/>
      <c r="I70" s="216"/>
      <c r="J70" s="217"/>
      <c r="K70" s="216"/>
      <c r="L70" s="217"/>
      <c r="M70" s="216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</row>
    <row r="71" spans="1:27" s="91" customFormat="1">
      <c r="A71" s="212">
        <v>7</v>
      </c>
      <c r="B71" s="218" t="s">
        <v>61</v>
      </c>
      <c r="C71" s="236" t="s">
        <v>26</v>
      </c>
      <c r="D71" s="218" t="s">
        <v>0</v>
      </c>
      <c r="E71" s="214">
        <v>0.02</v>
      </c>
      <c r="F71" s="215">
        <f>F69*E71</f>
        <v>5.1916000000000004E-2</v>
      </c>
      <c r="G71" s="216"/>
      <c r="H71" s="217"/>
      <c r="I71" s="216"/>
      <c r="J71" s="217"/>
      <c r="K71" s="216"/>
      <c r="L71" s="217"/>
      <c r="M71" s="216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</row>
    <row r="72" spans="1:27" s="91" customFormat="1" ht="15" customHeight="1">
      <c r="A72" s="212"/>
      <c r="B72" s="218"/>
      <c r="C72" s="236" t="s">
        <v>53</v>
      </c>
      <c r="D72" s="218" t="s">
        <v>30</v>
      </c>
      <c r="E72" s="214">
        <v>79</v>
      </c>
      <c r="F72" s="215">
        <f>F69*E72</f>
        <v>205.06820000000002</v>
      </c>
      <c r="G72" s="216"/>
      <c r="H72" s="217"/>
      <c r="I72" s="216"/>
      <c r="J72" s="217"/>
      <c r="K72" s="216"/>
      <c r="L72" s="217"/>
      <c r="M72" s="216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</row>
    <row r="73" spans="1:27" s="91" customFormat="1">
      <c r="A73" s="220"/>
      <c r="B73" s="221"/>
      <c r="C73" s="238" t="s">
        <v>29</v>
      </c>
      <c r="D73" s="221" t="s">
        <v>0</v>
      </c>
      <c r="E73" s="223">
        <v>0.42</v>
      </c>
      <c r="F73" s="224">
        <f>F69*E73</f>
        <v>1.090236</v>
      </c>
      <c r="G73" s="225"/>
      <c r="H73" s="226"/>
      <c r="I73" s="225"/>
      <c r="J73" s="226"/>
      <c r="K73" s="225"/>
      <c r="L73" s="226"/>
      <c r="M73" s="225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</row>
    <row r="74" spans="1:27" s="84" customFormat="1" ht="46.5" customHeight="1">
      <c r="A74" s="204"/>
      <c r="B74" s="205"/>
      <c r="C74" s="206" t="s">
        <v>126</v>
      </c>
      <c r="D74" s="151" t="s">
        <v>24</v>
      </c>
      <c r="E74" s="207"/>
      <c r="F74" s="235">
        <v>1.9926999999999999</v>
      </c>
      <c r="G74" s="208"/>
      <c r="H74" s="209"/>
      <c r="I74" s="210"/>
      <c r="J74" s="211"/>
      <c r="K74" s="210"/>
      <c r="L74" s="211"/>
      <c r="M74" s="210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</row>
    <row r="75" spans="1:27" s="84" customFormat="1">
      <c r="A75" s="212"/>
      <c r="B75" s="243" t="s">
        <v>102</v>
      </c>
      <c r="C75" s="213" t="s">
        <v>25</v>
      </c>
      <c r="D75" s="212" t="s">
        <v>93</v>
      </c>
      <c r="E75" s="214">
        <v>100</v>
      </c>
      <c r="F75" s="215">
        <f>F74*E75</f>
        <v>199.26999999999998</v>
      </c>
      <c r="G75" s="216"/>
      <c r="H75" s="217"/>
      <c r="I75" s="216"/>
      <c r="J75" s="217"/>
      <c r="K75" s="216"/>
      <c r="L75" s="217"/>
      <c r="M75" s="216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</row>
    <row r="76" spans="1:27" s="84" customFormat="1">
      <c r="A76" s="212">
        <v>8</v>
      </c>
      <c r="B76" s="218" t="s">
        <v>103</v>
      </c>
      <c r="C76" s="213" t="s">
        <v>26</v>
      </c>
      <c r="D76" s="218" t="s">
        <v>0</v>
      </c>
      <c r="E76" s="214">
        <v>10.5</v>
      </c>
      <c r="F76" s="215">
        <f>F74*E76</f>
        <v>20.923349999999999</v>
      </c>
      <c r="G76" s="216"/>
      <c r="H76" s="217"/>
      <c r="I76" s="216"/>
      <c r="J76" s="217"/>
      <c r="K76" s="216"/>
      <c r="L76" s="217"/>
      <c r="M76" s="216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</row>
    <row r="77" spans="1:27" s="84" customFormat="1" ht="31.5">
      <c r="A77" s="212"/>
      <c r="B77" s="218"/>
      <c r="C77" s="244" t="s">
        <v>125</v>
      </c>
      <c r="D77" s="218" t="s">
        <v>31</v>
      </c>
      <c r="E77" s="214">
        <v>103</v>
      </c>
      <c r="F77" s="215">
        <f>F74*E77</f>
        <v>205.24809999999999</v>
      </c>
      <c r="G77" s="216"/>
      <c r="H77" s="217"/>
      <c r="I77" s="216"/>
      <c r="J77" s="217"/>
      <c r="K77" s="216"/>
      <c r="L77" s="217"/>
      <c r="M77" s="216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</row>
    <row r="78" spans="1:27" s="84" customFormat="1">
      <c r="A78" s="220"/>
      <c r="B78" s="221"/>
      <c r="C78" s="222" t="s">
        <v>29</v>
      </c>
      <c r="D78" s="221" t="s">
        <v>0</v>
      </c>
      <c r="E78" s="223">
        <v>9.4</v>
      </c>
      <c r="F78" s="224">
        <f>F74*E78</f>
        <v>18.731380000000001</v>
      </c>
      <c r="G78" s="225"/>
      <c r="H78" s="226"/>
      <c r="I78" s="225"/>
      <c r="J78" s="226"/>
      <c r="K78" s="225"/>
      <c r="L78" s="226"/>
      <c r="M78" s="225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</row>
    <row r="79" spans="1:27" s="84" customFormat="1" ht="65.25" customHeight="1">
      <c r="A79" s="204"/>
      <c r="B79" s="205"/>
      <c r="C79" s="206" t="s">
        <v>127</v>
      </c>
      <c r="D79" s="151" t="s">
        <v>24</v>
      </c>
      <c r="E79" s="207"/>
      <c r="F79" s="235">
        <v>0.25090000000000001</v>
      </c>
      <c r="G79" s="208"/>
      <c r="H79" s="209"/>
      <c r="I79" s="210"/>
      <c r="J79" s="211"/>
      <c r="K79" s="210"/>
      <c r="L79" s="211"/>
      <c r="M79" s="210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</row>
    <row r="80" spans="1:27" s="84" customFormat="1">
      <c r="A80" s="212"/>
      <c r="B80" s="243" t="s">
        <v>102</v>
      </c>
      <c r="C80" s="213" t="s">
        <v>25</v>
      </c>
      <c r="D80" s="212" t="s">
        <v>93</v>
      </c>
      <c r="E80" s="214">
        <v>100</v>
      </c>
      <c r="F80" s="215">
        <f>F79*E80</f>
        <v>25.09</v>
      </c>
      <c r="G80" s="216"/>
      <c r="H80" s="217"/>
      <c r="I80" s="216"/>
      <c r="J80" s="217"/>
      <c r="K80" s="216"/>
      <c r="L80" s="217"/>
      <c r="M80" s="216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</row>
    <row r="81" spans="1:27" s="84" customFormat="1">
      <c r="A81" s="212">
        <v>9</v>
      </c>
      <c r="B81" s="218" t="s">
        <v>103</v>
      </c>
      <c r="C81" s="213" t="s">
        <v>26</v>
      </c>
      <c r="D81" s="218" t="s">
        <v>0</v>
      </c>
      <c r="E81" s="214">
        <v>10.5</v>
      </c>
      <c r="F81" s="215">
        <f>F79*E81</f>
        <v>2.6344500000000002</v>
      </c>
      <c r="G81" s="216"/>
      <c r="H81" s="217"/>
      <c r="I81" s="216"/>
      <c r="J81" s="217"/>
      <c r="K81" s="216"/>
      <c r="L81" s="217"/>
      <c r="M81" s="216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</row>
    <row r="82" spans="1:27" s="84" customFormat="1" ht="31.5">
      <c r="A82" s="212"/>
      <c r="B82" s="218"/>
      <c r="C82" s="244" t="s">
        <v>125</v>
      </c>
      <c r="D82" s="218" t="s">
        <v>31</v>
      </c>
      <c r="E82" s="214">
        <v>103</v>
      </c>
      <c r="F82" s="215">
        <f>F79*E82</f>
        <v>25.842700000000001</v>
      </c>
      <c r="G82" s="216"/>
      <c r="H82" s="217"/>
      <c r="I82" s="216"/>
      <c r="J82" s="217"/>
      <c r="K82" s="216"/>
      <c r="L82" s="217"/>
      <c r="M82" s="216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</row>
    <row r="83" spans="1:27" s="84" customFormat="1">
      <c r="A83" s="220"/>
      <c r="B83" s="221"/>
      <c r="C83" s="222" t="s">
        <v>29</v>
      </c>
      <c r="D83" s="221" t="s">
        <v>0</v>
      </c>
      <c r="E83" s="223">
        <v>9.4</v>
      </c>
      <c r="F83" s="224">
        <f>F79*E83</f>
        <v>2.35846</v>
      </c>
      <c r="G83" s="225"/>
      <c r="H83" s="226"/>
      <c r="I83" s="225"/>
      <c r="J83" s="226"/>
      <c r="K83" s="225"/>
      <c r="L83" s="226"/>
      <c r="M83" s="225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</row>
    <row r="84" spans="1:27" s="91" customFormat="1">
      <c r="A84" s="212"/>
      <c r="B84" s="218"/>
      <c r="C84" s="236" t="s">
        <v>60</v>
      </c>
      <c r="D84" s="218" t="s">
        <v>24</v>
      </c>
      <c r="E84" s="245"/>
      <c r="F84" s="241">
        <v>2.2435999999999998</v>
      </c>
      <c r="G84" s="216"/>
      <c r="H84" s="217"/>
      <c r="I84" s="216"/>
      <c r="J84" s="217"/>
      <c r="K84" s="216"/>
      <c r="L84" s="217"/>
      <c r="M84" s="216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</row>
    <row r="85" spans="1:27" s="91" customFormat="1" ht="16.5">
      <c r="A85" s="212"/>
      <c r="B85" s="212"/>
      <c r="C85" s="236" t="s">
        <v>52</v>
      </c>
      <c r="D85" s="246" t="s">
        <v>23</v>
      </c>
      <c r="E85" s="247">
        <v>15.8</v>
      </c>
      <c r="F85" s="215">
        <f>F84*E85</f>
        <v>35.448879999999996</v>
      </c>
      <c r="G85" s="216"/>
      <c r="H85" s="217"/>
      <c r="I85" s="216"/>
      <c r="J85" s="217"/>
      <c r="K85" s="216"/>
      <c r="L85" s="217"/>
      <c r="M85" s="216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</row>
    <row r="86" spans="1:27" s="91" customFormat="1">
      <c r="A86" s="212">
        <v>10</v>
      </c>
      <c r="B86" s="218" t="s">
        <v>63</v>
      </c>
      <c r="C86" s="236" t="s">
        <v>26</v>
      </c>
      <c r="D86" s="218" t="s">
        <v>0</v>
      </c>
      <c r="E86" s="237">
        <v>0.02</v>
      </c>
      <c r="F86" s="215">
        <f>F84*E86</f>
        <v>4.4871999999999995E-2</v>
      </c>
      <c r="G86" s="216"/>
      <c r="H86" s="217"/>
      <c r="I86" s="216"/>
      <c r="J86" s="217"/>
      <c r="K86" s="216"/>
      <c r="L86" s="217"/>
      <c r="M86" s="216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</row>
    <row r="87" spans="1:27" s="91" customFormat="1" ht="15" customHeight="1">
      <c r="A87" s="212"/>
      <c r="B87" s="218"/>
      <c r="C87" s="236" t="s">
        <v>53</v>
      </c>
      <c r="D87" s="218" t="s">
        <v>30</v>
      </c>
      <c r="E87" s="214">
        <v>92</v>
      </c>
      <c r="F87" s="215">
        <f>F84*E87</f>
        <v>206.41119999999998</v>
      </c>
      <c r="G87" s="216"/>
      <c r="H87" s="217"/>
      <c r="I87" s="216"/>
      <c r="J87" s="217"/>
      <c r="K87" s="216"/>
      <c r="L87" s="217"/>
      <c r="M87" s="216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</row>
    <row r="88" spans="1:27" s="91" customFormat="1">
      <c r="A88" s="220"/>
      <c r="B88" s="221"/>
      <c r="C88" s="238" t="s">
        <v>29</v>
      </c>
      <c r="D88" s="221" t="s">
        <v>0</v>
      </c>
      <c r="E88" s="239">
        <v>0.42</v>
      </c>
      <c r="F88" s="224">
        <f>F84*E88</f>
        <v>0.94231199999999993</v>
      </c>
      <c r="G88" s="225"/>
      <c r="H88" s="226"/>
      <c r="I88" s="225"/>
      <c r="J88" s="226"/>
      <c r="K88" s="225"/>
      <c r="L88" s="226"/>
      <c r="M88" s="225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</row>
    <row r="89" spans="1:27" s="91" customFormat="1" ht="23.25" customHeight="1">
      <c r="A89" s="204"/>
      <c r="B89" s="172" t="s">
        <v>68</v>
      </c>
      <c r="C89" s="233" t="s">
        <v>67</v>
      </c>
      <c r="D89" s="151" t="s">
        <v>24</v>
      </c>
      <c r="E89" s="234"/>
      <c r="F89" s="248">
        <f>F84</f>
        <v>2.2435999999999998</v>
      </c>
      <c r="G89" s="210"/>
      <c r="H89" s="211"/>
      <c r="I89" s="210"/>
      <c r="J89" s="211"/>
      <c r="K89" s="210"/>
      <c r="L89" s="211"/>
      <c r="M89" s="21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</row>
    <row r="90" spans="1:27" s="91" customFormat="1">
      <c r="A90" s="212"/>
      <c r="B90" s="218"/>
      <c r="C90" s="236" t="s">
        <v>52</v>
      </c>
      <c r="D90" s="212" t="s">
        <v>23</v>
      </c>
      <c r="E90" s="237">
        <v>69.8</v>
      </c>
      <c r="F90" s="215">
        <f>F89*E90</f>
        <v>156.60327999999998</v>
      </c>
      <c r="G90" s="216"/>
      <c r="H90" s="217"/>
      <c r="I90" s="216"/>
      <c r="J90" s="217"/>
      <c r="K90" s="216"/>
      <c r="L90" s="217"/>
      <c r="M90" s="216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</row>
    <row r="91" spans="1:27" s="91" customFormat="1">
      <c r="A91" s="212">
        <v>11</v>
      </c>
      <c r="B91" s="218"/>
      <c r="C91" s="236" t="s">
        <v>26</v>
      </c>
      <c r="D91" s="218" t="s">
        <v>0</v>
      </c>
      <c r="E91" s="237">
        <v>1.2</v>
      </c>
      <c r="F91" s="215">
        <f>F89*E91</f>
        <v>2.6923199999999996</v>
      </c>
      <c r="G91" s="216"/>
      <c r="H91" s="217"/>
      <c r="I91" s="216"/>
      <c r="J91" s="217"/>
      <c r="K91" s="216"/>
      <c r="L91" s="217"/>
      <c r="M91" s="216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</row>
    <row r="92" spans="1:27" s="91" customFormat="1">
      <c r="A92" s="212"/>
      <c r="B92" s="218"/>
      <c r="C92" s="236" t="s">
        <v>66</v>
      </c>
      <c r="D92" s="218" t="s">
        <v>30</v>
      </c>
      <c r="E92" s="214">
        <v>63</v>
      </c>
      <c r="F92" s="215">
        <f>F89*E92</f>
        <v>141.3468</v>
      </c>
      <c r="G92" s="216"/>
      <c r="H92" s="217"/>
      <c r="I92" s="216"/>
      <c r="J92" s="217"/>
      <c r="K92" s="216"/>
      <c r="L92" s="217"/>
      <c r="M92" s="216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</row>
    <row r="93" spans="1:27" s="91" customFormat="1">
      <c r="A93" s="220"/>
      <c r="B93" s="221"/>
      <c r="C93" s="238" t="s">
        <v>29</v>
      </c>
      <c r="D93" s="221" t="s">
        <v>0</v>
      </c>
      <c r="E93" s="239">
        <v>1.6</v>
      </c>
      <c r="F93" s="224">
        <f>F89*E93</f>
        <v>3.5897600000000001</v>
      </c>
      <c r="G93" s="225"/>
      <c r="H93" s="226"/>
      <c r="I93" s="225"/>
      <c r="J93" s="226"/>
      <c r="K93" s="225"/>
      <c r="L93" s="226"/>
      <c r="M93" s="225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</row>
    <row r="94" spans="1:27" s="259" customFormat="1" ht="31.5">
      <c r="A94" s="249">
        <v>12</v>
      </c>
      <c r="B94" s="250" t="s">
        <v>159</v>
      </c>
      <c r="C94" s="251" t="s">
        <v>166</v>
      </c>
      <c r="D94" s="252" t="s">
        <v>160</v>
      </c>
      <c r="E94" s="253"/>
      <c r="F94" s="254">
        <v>5</v>
      </c>
      <c r="G94" s="255"/>
      <c r="H94" s="256"/>
      <c r="I94" s="255"/>
      <c r="J94" s="256"/>
      <c r="K94" s="255"/>
      <c r="L94" s="256"/>
      <c r="M94" s="255"/>
      <c r="N94" s="257"/>
      <c r="O94" s="257"/>
      <c r="P94" s="257"/>
      <c r="Q94" s="257"/>
      <c r="R94" s="257"/>
      <c r="S94" s="257"/>
      <c r="T94" s="258"/>
    </row>
    <row r="95" spans="1:27" s="259" customFormat="1" ht="16.5">
      <c r="A95" s="260"/>
      <c r="B95" s="261"/>
      <c r="C95" s="262" t="s">
        <v>25</v>
      </c>
      <c r="D95" s="263" t="s">
        <v>161</v>
      </c>
      <c r="E95" s="264">
        <v>1</v>
      </c>
      <c r="F95" s="265">
        <f>F94*E95</f>
        <v>5</v>
      </c>
      <c r="G95" s="265"/>
      <c r="H95" s="265"/>
      <c r="I95" s="265"/>
      <c r="J95" s="265"/>
      <c r="K95" s="265"/>
      <c r="L95" s="265"/>
      <c r="M95" s="265"/>
      <c r="N95" s="257"/>
      <c r="O95" s="257"/>
      <c r="P95" s="257"/>
      <c r="Q95" s="257"/>
      <c r="R95" s="257"/>
      <c r="S95" s="257"/>
      <c r="T95" s="258"/>
    </row>
    <row r="96" spans="1:27" s="259" customFormat="1" ht="17.25" customHeight="1">
      <c r="A96" s="260"/>
      <c r="B96" s="261"/>
      <c r="C96" s="266" t="s">
        <v>162</v>
      </c>
      <c r="D96" s="263" t="s">
        <v>0</v>
      </c>
      <c r="E96" s="267">
        <v>6.3299999999999995E-2</v>
      </c>
      <c r="F96" s="265">
        <f>F94*E96</f>
        <v>0.3165</v>
      </c>
      <c r="G96" s="265"/>
      <c r="H96" s="265"/>
      <c r="I96" s="265"/>
      <c r="J96" s="265"/>
      <c r="K96" s="265"/>
      <c r="L96" s="265"/>
      <c r="M96" s="265"/>
      <c r="N96" s="257"/>
      <c r="O96" s="257"/>
      <c r="P96" s="257"/>
      <c r="Q96" s="257"/>
      <c r="R96" s="257"/>
      <c r="S96" s="257"/>
      <c r="T96" s="258"/>
    </row>
    <row r="97" spans="1:27" s="259" customFormat="1" ht="31.5" customHeight="1">
      <c r="A97" s="260"/>
      <c r="B97" s="268"/>
      <c r="C97" s="251" t="s">
        <v>167</v>
      </c>
      <c r="D97" s="263" t="s">
        <v>165</v>
      </c>
      <c r="E97" s="264" t="s">
        <v>163</v>
      </c>
      <c r="F97" s="269">
        <v>5</v>
      </c>
      <c r="G97" s="269"/>
      <c r="H97" s="269"/>
      <c r="I97" s="269"/>
      <c r="J97" s="269"/>
      <c r="K97" s="269"/>
      <c r="L97" s="269"/>
      <c r="M97" s="265"/>
      <c r="N97" s="257"/>
      <c r="O97" s="257"/>
      <c r="P97" s="257"/>
      <c r="Q97" s="257"/>
      <c r="R97" s="257"/>
      <c r="S97" s="257"/>
      <c r="T97" s="258"/>
    </row>
    <row r="98" spans="1:27" s="259" customFormat="1" ht="16.5">
      <c r="A98" s="260"/>
      <c r="B98" s="268"/>
      <c r="C98" s="251" t="s">
        <v>168</v>
      </c>
      <c r="D98" s="263" t="s">
        <v>165</v>
      </c>
      <c r="E98" s="264" t="s">
        <v>163</v>
      </c>
      <c r="F98" s="269">
        <v>10</v>
      </c>
      <c r="G98" s="269"/>
      <c r="H98" s="269"/>
      <c r="I98" s="269"/>
      <c r="J98" s="269"/>
      <c r="K98" s="269"/>
      <c r="L98" s="269"/>
      <c r="M98" s="265"/>
      <c r="N98" s="257"/>
      <c r="O98" s="257"/>
      <c r="P98" s="257"/>
      <c r="Q98" s="257"/>
      <c r="R98" s="257"/>
      <c r="S98" s="257"/>
      <c r="T98" s="258"/>
    </row>
    <row r="99" spans="1:27" s="259" customFormat="1" ht="16.5">
      <c r="A99" s="260"/>
      <c r="B99" s="268"/>
      <c r="C99" s="251" t="s">
        <v>169</v>
      </c>
      <c r="D99" s="263" t="s">
        <v>165</v>
      </c>
      <c r="E99" s="264" t="s">
        <v>163</v>
      </c>
      <c r="F99" s="269">
        <v>5</v>
      </c>
      <c r="G99" s="269"/>
      <c r="H99" s="269"/>
      <c r="I99" s="269"/>
      <c r="J99" s="269"/>
      <c r="K99" s="269"/>
      <c r="L99" s="269"/>
      <c r="M99" s="265"/>
      <c r="N99" s="257"/>
      <c r="O99" s="257"/>
      <c r="P99" s="257"/>
      <c r="Q99" s="257"/>
      <c r="R99" s="257"/>
      <c r="S99" s="257"/>
      <c r="T99" s="258"/>
    </row>
    <row r="100" spans="1:27" s="259" customFormat="1" ht="17.25" thickBot="1">
      <c r="A100" s="270"/>
      <c r="B100" s="271"/>
      <c r="C100" s="272" t="s">
        <v>164</v>
      </c>
      <c r="D100" s="273" t="s">
        <v>0</v>
      </c>
      <c r="E100" s="274">
        <v>2.8E-3</v>
      </c>
      <c r="F100" s="275">
        <f>F94*E100</f>
        <v>1.4E-2</v>
      </c>
      <c r="G100" s="275"/>
      <c r="H100" s="275"/>
      <c r="I100" s="275"/>
      <c r="J100" s="275"/>
      <c r="K100" s="276"/>
      <c r="L100" s="276"/>
      <c r="M100" s="275"/>
      <c r="N100" s="257"/>
      <c r="O100" s="257"/>
      <c r="P100" s="257"/>
      <c r="Q100" s="257"/>
      <c r="R100" s="257"/>
      <c r="S100" s="257"/>
      <c r="T100" s="258"/>
    </row>
    <row r="101" spans="1:27" s="84" customFormat="1" ht="32.25" customHeight="1">
      <c r="A101" s="204"/>
      <c r="B101" s="205"/>
      <c r="C101" s="206" t="s">
        <v>155</v>
      </c>
      <c r="D101" s="151" t="s">
        <v>24</v>
      </c>
      <c r="E101" s="207"/>
      <c r="F101" s="147">
        <v>0.17100000000000001</v>
      </c>
      <c r="G101" s="208"/>
      <c r="H101" s="209"/>
      <c r="I101" s="210"/>
      <c r="J101" s="211"/>
      <c r="K101" s="210"/>
      <c r="L101" s="211"/>
      <c r="M101" s="210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</row>
    <row r="102" spans="1:27" s="84" customFormat="1" ht="16.5" customHeight="1">
      <c r="A102" s="212"/>
      <c r="B102" s="205"/>
      <c r="C102" s="213" t="s">
        <v>25</v>
      </c>
      <c r="D102" s="212" t="s">
        <v>23</v>
      </c>
      <c r="E102" s="214">
        <v>43.1</v>
      </c>
      <c r="F102" s="215">
        <f>F101*E102</f>
        <v>7.3701000000000008</v>
      </c>
      <c r="G102" s="216"/>
      <c r="H102" s="217"/>
      <c r="I102" s="216"/>
      <c r="J102" s="217"/>
      <c r="K102" s="216"/>
      <c r="L102" s="217"/>
      <c r="M102" s="216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</row>
    <row r="103" spans="1:27" s="84" customFormat="1" ht="16.5" customHeight="1">
      <c r="A103" s="212">
        <v>13</v>
      </c>
      <c r="B103" s="205" t="s">
        <v>91</v>
      </c>
      <c r="C103" s="213" t="s">
        <v>26</v>
      </c>
      <c r="D103" s="218" t="s">
        <v>0</v>
      </c>
      <c r="E103" s="214">
        <v>2.2400000000000002</v>
      </c>
      <c r="F103" s="215">
        <f>F101*E103</f>
        <v>0.38304000000000005</v>
      </c>
      <c r="G103" s="216"/>
      <c r="H103" s="217"/>
      <c r="I103" s="216"/>
      <c r="J103" s="217"/>
      <c r="K103" s="216"/>
      <c r="L103" s="217"/>
      <c r="M103" s="216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</row>
    <row r="104" spans="1:27" s="84" customFormat="1" ht="16.5" customHeight="1">
      <c r="A104" s="212"/>
      <c r="B104" s="205"/>
      <c r="C104" s="213" t="s">
        <v>156</v>
      </c>
      <c r="D104" s="218" t="s">
        <v>31</v>
      </c>
      <c r="E104" s="214">
        <v>102.7</v>
      </c>
      <c r="F104" s="215">
        <f>F101*E104</f>
        <v>17.561700000000002</v>
      </c>
      <c r="G104" s="216"/>
      <c r="H104" s="217"/>
      <c r="I104" s="216"/>
      <c r="J104" s="217"/>
      <c r="K104" s="216"/>
      <c r="L104" s="217"/>
      <c r="M104" s="216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</row>
    <row r="105" spans="1:27" s="84" customFormat="1" ht="16.5" customHeight="1">
      <c r="A105" s="220"/>
      <c r="B105" s="221"/>
      <c r="C105" s="222" t="s">
        <v>29</v>
      </c>
      <c r="D105" s="221" t="s">
        <v>0</v>
      </c>
      <c r="E105" s="223">
        <v>10.7</v>
      </c>
      <c r="F105" s="224">
        <f>F101*E105</f>
        <v>1.8297000000000001</v>
      </c>
      <c r="G105" s="225"/>
      <c r="H105" s="226"/>
      <c r="I105" s="225"/>
      <c r="J105" s="226"/>
      <c r="K105" s="225"/>
      <c r="L105" s="226"/>
      <c r="M105" s="225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</row>
    <row r="106" spans="1:27" s="84" customFormat="1">
      <c r="A106" s="172"/>
      <c r="B106" s="172"/>
      <c r="C106" s="153" t="s">
        <v>172</v>
      </c>
      <c r="D106" s="154" t="s">
        <v>24</v>
      </c>
      <c r="E106" s="228"/>
      <c r="F106" s="229">
        <v>7.1400000000000005E-2</v>
      </c>
      <c r="G106" s="157"/>
      <c r="H106" s="158"/>
      <c r="I106" s="157"/>
      <c r="J106" s="158"/>
      <c r="K106" s="157"/>
      <c r="L106" s="158"/>
      <c r="M106" s="159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</row>
    <row r="107" spans="1:27" s="84" customFormat="1">
      <c r="A107" s="172"/>
      <c r="B107" s="172"/>
      <c r="C107" s="153" t="s">
        <v>52</v>
      </c>
      <c r="D107" s="172" t="s">
        <v>23</v>
      </c>
      <c r="E107" s="228">
        <v>8.8000000000000007</v>
      </c>
      <c r="F107" s="230">
        <f>F106*E107</f>
        <v>0.6283200000000001</v>
      </c>
      <c r="G107" s="157"/>
      <c r="H107" s="158"/>
      <c r="I107" s="157"/>
      <c r="J107" s="158"/>
      <c r="K107" s="157"/>
      <c r="L107" s="158"/>
      <c r="M107" s="159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</row>
    <row r="108" spans="1:27" s="84" customFormat="1">
      <c r="A108" s="172">
        <v>14</v>
      </c>
      <c r="B108" s="172" t="s">
        <v>171</v>
      </c>
      <c r="C108" s="153" t="s">
        <v>118</v>
      </c>
      <c r="D108" s="154" t="s">
        <v>30</v>
      </c>
      <c r="E108" s="228">
        <v>11</v>
      </c>
      <c r="F108" s="230">
        <f>F106*E108</f>
        <v>0.7854000000000001</v>
      </c>
      <c r="G108" s="157"/>
      <c r="H108" s="158"/>
      <c r="I108" s="157"/>
      <c r="J108" s="158"/>
      <c r="K108" s="157"/>
      <c r="L108" s="158"/>
      <c r="M108" s="159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</row>
    <row r="109" spans="1:27" s="84" customFormat="1">
      <c r="A109" s="176"/>
      <c r="B109" s="165"/>
      <c r="C109" s="179" t="s">
        <v>29</v>
      </c>
      <c r="D109" s="165" t="s">
        <v>0</v>
      </c>
      <c r="E109" s="231">
        <v>0.06</v>
      </c>
      <c r="F109" s="232">
        <f>F106*E109</f>
        <v>4.2840000000000005E-3</v>
      </c>
      <c r="G109" s="168"/>
      <c r="H109" s="169"/>
      <c r="I109" s="168"/>
      <c r="J109" s="169"/>
      <c r="K109" s="168"/>
      <c r="L109" s="169"/>
      <c r="M109" s="170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</row>
    <row r="110" spans="1:27" s="91" customFormat="1">
      <c r="A110" s="212"/>
      <c r="B110" s="218"/>
      <c r="C110" s="213" t="s">
        <v>94</v>
      </c>
      <c r="D110" s="218" t="s">
        <v>24</v>
      </c>
      <c r="E110" s="237"/>
      <c r="F110" s="277">
        <v>5.2200000000000003E-2</v>
      </c>
      <c r="G110" s="278"/>
      <c r="H110" s="279"/>
      <c r="I110" s="280"/>
      <c r="J110" s="218"/>
      <c r="K110" s="278"/>
      <c r="L110" s="281"/>
      <c r="M110" s="28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</row>
    <row r="111" spans="1:27" s="91" customFormat="1">
      <c r="A111" s="212"/>
      <c r="B111" s="212"/>
      <c r="C111" s="213" t="s">
        <v>52</v>
      </c>
      <c r="D111" s="212" t="s">
        <v>23</v>
      </c>
      <c r="E111" s="282">
        <v>68</v>
      </c>
      <c r="F111" s="283">
        <f>F110*E111</f>
        <v>3.5496000000000003</v>
      </c>
      <c r="G111" s="216"/>
      <c r="H111" s="217"/>
      <c r="I111" s="216"/>
      <c r="J111" s="217"/>
      <c r="K111" s="216"/>
      <c r="L111" s="217"/>
      <c r="M111" s="216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</row>
    <row r="112" spans="1:27" s="91" customFormat="1">
      <c r="A112" s="212"/>
      <c r="B112" s="212"/>
      <c r="C112" s="213" t="s">
        <v>26</v>
      </c>
      <c r="D112" s="218" t="s">
        <v>0</v>
      </c>
      <c r="E112" s="282">
        <v>0.03</v>
      </c>
      <c r="F112" s="284">
        <f>F110*E112</f>
        <v>1.5660000000000001E-3</v>
      </c>
      <c r="G112" s="216"/>
      <c r="H112" s="217"/>
      <c r="I112" s="216"/>
      <c r="J112" s="217"/>
      <c r="K112" s="216"/>
      <c r="L112" s="285"/>
      <c r="M112" s="286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</row>
    <row r="113" spans="1:27" s="91" customFormat="1">
      <c r="A113" s="212">
        <v>15</v>
      </c>
      <c r="B113" s="212" t="s">
        <v>92</v>
      </c>
      <c r="C113" s="213" t="s">
        <v>80</v>
      </c>
      <c r="D113" s="218" t="s">
        <v>81</v>
      </c>
      <c r="E113" s="282">
        <v>25.1</v>
      </c>
      <c r="F113" s="283">
        <f>F110*E113</f>
        <v>1.3102200000000002</v>
      </c>
      <c r="G113" s="216"/>
      <c r="H113" s="217"/>
      <c r="I113" s="216"/>
      <c r="J113" s="217"/>
      <c r="K113" s="216"/>
      <c r="L113" s="217"/>
      <c r="M113" s="216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</row>
    <row r="114" spans="1:27" s="91" customFormat="1">
      <c r="A114" s="212"/>
      <c r="B114" s="218"/>
      <c r="C114" s="213" t="s">
        <v>54</v>
      </c>
      <c r="D114" s="218" t="s">
        <v>81</v>
      </c>
      <c r="E114" s="282">
        <v>2.7</v>
      </c>
      <c r="F114" s="283">
        <f>F110*E114</f>
        <v>0.14094000000000001</v>
      </c>
      <c r="G114" s="216"/>
      <c r="H114" s="217"/>
      <c r="I114" s="216"/>
      <c r="J114" s="217"/>
      <c r="K114" s="216"/>
      <c r="L114" s="217"/>
      <c r="M114" s="216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</row>
    <row r="115" spans="1:27" s="91" customFormat="1">
      <c r="A115" s="220"/>
      <c r="B115" s="221"/>
      <c r="C115" s="222" t="s">
        <v>29</v>
      </c>
      <c r="D115" s="221" t="s">
        <v>0</v>
      </c>
      <c r="E115" s="287">
        <v>0.19</v>
      </c>
      <c r="F115" s="288">
        <f>F110*E115</f>
        <v>9.9180000000000015E-3</v>
      </c>
      <c r="G115" s="225"/>
      <c r="H115" s="226"/>
      <c r="I115" s="225"/>
      <c r="J115" s="226"/>
      <c r="K115" s="225"/>
      <c r="L115" s="226"/>
      <c r="M115" s="225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</row>
    <row r="116" spans="1:27" s="91" customFormat="1">
      <c r="A116" s="212"/>
      <c r="B116" s="218"/>
      <c r="C116" s="213" t="s">
        <v>119</v>
      </c>
      <c r="D116" s="218" t="s">
        <v>24</v>
      </c>
      <c r="E116" s="237"/>
      <c r="F116" s="277">
        <v>4.2999999999999997E-2</v>
      </c>
      <c r="G116" s="278"/>
      <c r="H116" s="279"/>
      <c r="I116" s="280"/>
      <c r="J116" s="218"/>
      <c r="K116" s="278"/>
      <c r="L116" s="281"/>
      <c r="M116" s="28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</row>
    <row r="117" spans="1:27" s="91" customFormat="1">
      <c r="A117" s="212"/>
      <c r="B117" s="212" t="s">
        <v>79</v>
      </c>
      <c r="C117" s="213" t="s">
        <v>52</v>
      </c>
      <c r="D117" s="212" t="s">
        <v>23</v>
      </c>
      <c r="E117" s="282">
        <v>142</v>
      </c>
      <c r="F117" s="283">
        <f>F116*E117</f>
        <v>6.1059999999999999</v>
      </c>
      <c r="G117" s="216"/>
      <c r="H117" s="217"/>
      <c r="I117" s="216"/>
      <c r="J117" s="217"/>
      <c r="K117" s="216"/>
      <c r="L117" s="217"/>
      <c r="M117" s="216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</row>
    <row r="118" spans="1:27" s="91" customFormat="1">
      <c r="A118" s="212"/>
      <c r="B118" s="218"/>
      <c r="C118" s="213" t="s">
        <v>26</v>
      </c>
      <c r="D118" s="218" t="s">
        <v>0</v>
      </c>
      <c r="E118" s="282">
        <v>0.1</v>
      </c>
      <c r="F118" s="283">
        <f>F116*E118</f>
        <v>4.3E-3</v>
      </c>
      <c r="G118" s="216"/>
      <c r="H118" s="217"/>
      <c r="I118" s="216"/>
      <c r="J118" s="217"/>
      <c r="K118" s="216"/>
      <c r="L118" s="217"/>
      <c r="M118" s="216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</row>
    <row r="119" spans="1:27" s="91" customFormat="1">
      <c r="A119" s="212">
        <v>16</v>
      </c>
      <c r="B119" s="218"/>
      <c r="C119" s="213" t="s">
        <v>80</v>
      </c>
      <c r="D119" s="218" t="s">
        <v>81</v>
      </c>
      <c r="E119" s="282">
        <v>24.6</v>
      </c>
      <c r="F119" s="283">
        <f>F116*E119</f>
        <v>1.0578000000000001</v>
      </c>
      <c r="G119" s="216"/>
      <c r="H119" s="217"/>
      <c r="I119" s="216"/>
      <c r="J119" s="217"/>
      <c r="K119" s="216"/>
      <c r="L119" s="217"/>
      <c r="M119" s="216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</row>
    <row r="120" spans="1:27" s="91" customFormat="1">
      <c r="A120" s="212"/>
      <c r="B120" s="218"/>
      <c r="C120" s="213" t="s">
        <v>53</v>
      </c>
      <c r="D120" s="218" t="s">
        <v>81</v>
      </c>
      <c r="E120" s="282">
        <v>56</v>
      </c>
      <c r="F120" s="283">
        <f>F116*E120</f>
        <v>2.4079999999999999</v>
      </c>
      <c r="G120" s="216"/>
      <c r="H120" s="217"/>
      <c r="I120" s="216"/>
      <c r="J120" s="217"/>
      <c r="K120" s="216"/>
      <c r="L120" s="217"/>
      <c r="M120" s="216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</row>
    <row r="121" spans="1:27" s="91" customFormat="1">
      <c r="A121" s="212"/>
      <c r="B121" s="218"/>
      <c r="C121" s="213" t="s">
        <v>54</v>
      </c>
      <c r="D121" s="218" t="s">
        <v>81</v>
      </c>
      <c r="E121" s="282">
        <v>3</v>
      </c>
      <c r="F121" s="283">
        <f>F116*E121</f>
        <v>0.129</v>
      </c>
      <c r="G121" s="216"/>
      <c r="H121" s="217"/>
      <c r="I121" s="216"/>
      <c r="J121" s="217"/>
      <c r="K121" s="216"/>
      <c r="L121" s="217"/>
      <c r="M121" s="216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</row>
    <row r="122" spans="1:27" s="91" customFormat="1">
      <c r="A122" s="220"/>
      <c r="B122" s="221"/>
      <c r="C122" s="222" t="s">
        <v>29</v>
      </c>
      <c r="D122" s="221" t="s">
        <v>0</v>
      </c>
      <c r="E122" s="287">
        <v>1.8</v>
      </c>
      <c r="F122" s="288">
        <f>F116*E122</f>
        <v>7.7399999999999997E-2</v>
      </c>
      <c r="G122" s="225"/>
      <c r="H122" s="226"/>
      <c r="I122" s="225"/>
      <c r="J122" s="226"/>
      <c r="K122" s="225"/>
      <c r="L122" s="226"/>
      <c r="M122" s="225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</row>
    <row r="123" spans="1:27" s="84" customFormat="1" ht="21" customHeight="1">
      <c r="A123" s="289">
        <v>17</v>
      </c>
      <c r="B123" s="289" t="s">
        <v>129</v>
      </c>
      <c r="C123" s="290" t="s">
        <v>153</v>
      </c>
      <c r="D123" s="291" t="s">
        <v>32</v>
      </c>
      <c r="E123" s="81"/>
      <c r="F123" s="292">
        <v>18.399999999999999</v>
      </c>
      <c r="G123" s="82"/>
      <c r="H123" s="82"/>
      <c r="I123" s="82"/>
      <c r="J123" s="293"/>
      <c r="K123" s="82"/>
      <c r="L123" s="293"/>
      <c r="M123" s="294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</row>
    <row r="124" spans="1:27" s="84" customFormat="1" ht="33" customHeight="1">
      <c r="A124" s="289">
        <v>18</v>
      </c>
      <c r="B124" s="289" t="s">
        <v>129</v>
      </c>
      <c r="C124" s="262" t="s">
        <v>170</v>
      </c>
      <c r="D124" s="291" t="s">
        <v>32</v>
      </c>
      <c r="E124" s="81"/>
      <c r="F124" s="292">
        <v>19.3</v>
      </c>
      <c r="G124" s="82"/>
      <c r="H124" s="82"/>
      <c r="I124" s="82"/>
      <c r="J124" s="293"/>
      <c r="K124" s="82"/>
      <c r="L124" s="293"/>
      <c r="M124" s="294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</row>
    <row r="125" spans="1:27" s="84" customFormat="1" ht="32.25" customHeight="1">
      <c r="A125" s="204"/>
      <c r="B125" s="205"/>
      <c r="C125" s="206" t="s">
        <v>154</v>
      </c>
      <c r="D125" s="151" t="s">
        <v>24</v>
      </c>
      <c r="E125" s="207"/>
      <c r="F125" s="147">
        <v>0.105</v>
      </c>
      <c r="G125" s="208"/>
      <c r="H125" s="209"/>
      <c r="I125" s="210"/>
      <c r="J125" s="211"/>
      <c r="K125" s="210"/>
      <c r="L125" s="211"/>
      <c r="M125" s="210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</row>
    <row r="126" spans="1:27" s="84" customFormat="1" ht="16.5" customHeight="1">
      <c r="A126" s="212"/>
      <c r="B126" s="205"/>
      <c r="C126" s="213" t="s">
        <v>25</v>
      </c>
      <c r="D126" s="212" t="s">
        <v>23</v>
      </c>
      <c r="E126" s="214">
        <v>43.1</v>
      </c>
      <c r="F126" s="215">
        <f>F125*E126</f>
        <v>4.5255000000000001</v>
      </c>
      <c r="G126" s="216"/>
      <c r="H126" s="217"/>
      <c r="I126" s="216"/>
      <c r="J126" s="217"/>
      <c r="K126" s="216"/>
      <c r="L126" s="217"/>
      <c r="M126" s="216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</row>
    <row r="127" spans="1:27" s="84" customFormat="1" ht="16.5" customHeight="1">
      <c r="A127" s="212">
        <v>19</v>
      </c>
      <c r="B127" s="205" t="s">
        <v>91</v>
      </c>
      <c r="C127" s="213" t="s">
        <v>26</v>
      </c>
      <c r="D127" s="218" t="s">
        <v>0</v>
      </c>
      <c r="E127" s="214">
        <v>2.2400000000000002</v>
      </c>
      <c r="F127" s="215">
        <f>F125*E127</f>
        <v>0.23520000000000002</v>
      </c>
      <c r="G127" s="216"/>
      <c r="H127" s="217"/>
      <c r="I127" s="216"/>
      <c r="J127" s="217"/>
      <c r="K127" s="216"/>
      <c r="L127" s="217"/>
      <c r="M127" s="216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</row>
    <row r="128" spans="1:27" s="84" customFormat="1" ht="16.5" customHeight="1">
      <c r="A128" s="212"/>
      <c r="B128" s="205"/>
      <c r="C128" s="213" t="s">
        <v>122</v>
      </c>
      <c r="D128" s="218" t="s">
        <v>31</v>
      </c>
      <c r="E128" s="214">
        <v>102.7</v>
      </c>
      <c r="F128" s="215">
        <f>F125*E128</f>
        <v>10.7835</v>
      </c>
      <c r="G128" s="216"/>
      <c r="H128" s="217"/>
      <c r="I128" s="216"/>
      <c r="J128" s="217"/>
      <c r="K128" s="216"/>
      <c r="L128" s="217"/>
      <c r="M128" s="216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</row>
    <row r="129" spans="1:190" s="84" customFormat="1" ht="16.5" customHeight="1">
      <c r="A129" s="220"/>
      <c r="B129" s="221"/>
      <c r="C129" s="222" t="s">
        <v>29</v>
      </c>
      <c r="D129" s="221" t="s">
        <v>0</v>
      </c>
      <c r="E129" s="223">
        <v>10.7</v>
      </c>
      <c r="F129" s="224">
        <f>F125*E129</f>
        <v>1.1234999999999999</v>
      </c>
      <c r="G129" s="225"/>
      <c r="H129" s="226"/>
      <c r="I129" s="225"/>
      <c r="J129" s="226"/>
      <c r="K129" s="225"/>
      <c r="L129" s="226"/>
      <c r="M129" s="225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</row>
    <row r="130" spans="1:190" s="83" customFormat="1">
      <c r="A130" s="176"/>
      <c r="B130" s="92"/>
      <c r="C130" s="93" t="s">
        <v>70</v>
      </c>
      <c r="D130" s="92"/>
      <c r="E130" s="94"/>
      <c r="F130" s="94"/>
      <c r="G130" s="95"/>
      <c r="H130" s="82"/>
      <c r="I130" s="82"/>
      <c r="J130" s="82"/>
      <c r="K130" s="82"/>
      <c r="L130" s="82"/>
      <c r="M130" s="82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  <c r="BH130" s="84"/>
      <c r="BI130" s="84"/>
      <c r="BJ130" s="84"/>
      <c r="BK130" s="84"/>
      <c r="BL130" s="84"/>
      <c r="BM130" s="84"/>
      <c r="BN130" s="84"/>
      <c r="BO130" s="84"/>
      <c r="BP130" s="84"/>
      <c r="BQ130" s="84"/>
      <c r="BR130" s="84"/>
      <c r="BS130" s="84"/>
      <c r="BT130" s="84"/>
      <c r="BU130" s="84"/>
      <c r="BV130" s="84"/>
      <c r="BW130" s="84"/>
      <c r="BX130" s="84"/>
      <c r="BY130" s="84"/>
      <c r="BZ130" s="84"/>
      <c r="CA130" s="84"/>
      <c r="CB130" s="84"/>
      <c r="CC130" s="84"/>
      <c r="CD130" s="84"/>
      <c r="CE130" s="84"/>
      <c r="CF130" s="84"/>
      <c r="CG130" s="84"/>
      <c r="CH130" s="84"/>
      <c r="CI130" s="84"/>
      <c r="CJ130" s="84"/>
      <c r="CK130" s="84"/>
      <c r="CL130" s="84"/>
      <c r="CM130" s="84"/>
      <c r="CN130" s="84"/>
      <c r="CO130" s="84"/>
      <c r="CP130" s="84"/>
      <c r="CQ130" s="84"/>
      <c r="CR130" s="84"/>
      <c r="CS130" s="84"/>
      <c r="CT130" s="84"/>
      <c r="CU130" s="84"/>
      <c r="CV130" s="84"/>
      <c r="CW130" s="84"/>
      <c r="CX130" s="84"/>
      <c r="CY130" s="84"/>
      <c r="CZ130" s="84"/>
      <c r="DA130" s="84"/>
      <c r="DB130" s="84"/>
      <c r="DC130" s="84"/>
      <c r="DD130" s="84"/>
      <c r="DE130" s="84"/>
      <c r="DF130" s="84"/>
      <c r="DG130" s="84"/>
      <c r="DH130" s="84"/>
      <c r="DI130" s="84"/>
      <c r="DJ130" s="84"/>
      <c r="DK130" s="84"/>
      <c r="DL130" s="84"/>
      <c r="DM130" s="84"/>
      <c r="DN130" s="84"/>
      <c r="DO130" s="84"/>
      <c r="DP130" s="84"/>
      <c r="DQ130" s="84"/>
      <c r="DR130" s="84"/>
      <c r="DS130" s="84"/>
      <c r="DT130" s="84"/>
      <c r="DU130" s="84"/>
      <c r="DV130" s="84"/>
      <c r="DW130" s="84"/>
      <c r="DX130" s="84"/>
      <c r="DY130" s="84"/>
      <c r="DZ130" s="84"/>
      <c r="EA130" s="84"/>
      <c r="EB130" s="84"/>
      <c r="EC130" s="84"/>
      <c r="ED130" s="84"/>
      <c r="EE130" s="84"/>
      <c r="EF130" s="84"/>
      <c r="EG130" s="84"/>
      <c r="EH130" s="84"/>
      <c r="EI130" s="84"/>
      <c r="EJ130" s="84"/>
      <c r="EK130" s="84"/>
      <c r="EL130" s="84"/>
      <c r="EM130" s="84"/>
      <c r="EN130" s="84"/>
      <c r="EO130" s="84"/>
      <c r="EP130" s="84"/>
      <c r="EQ130" s="84"/>
      <c r="ER130" s="84"/>
      <c r="ES130" s="84"/>
      <c r="ET130" s="84"/>
      <c r="EU130" s="84"/>
      <c r="EV130" s="84"/>
      <c r="EW130" s="84"/>
      <c r="EX130" s="84"/>
      <c r="EY130" s="84"/>
      <c r="EZ130" s="84"/>
      <c r="FA130" s="84"/>
      <c r="FB130" s="84"/>
      <c r="FC130" s="84"/>
      <c r="FD130" s="84"/>
      <c r="FE130" s="84"/>
      <c r="FF130" s="84"/>
      <c r="FG130" s="84"/>
      <c r="FH130" s="84"/>
      <c r="FI130" s="84"/>
      <c r="FJ130" s="84"/>
      <c r="FK130" s="84"/>
      <c r="FL130" s="84"/>
      <c r="FM130" s="84"/>
      <c r="FN130" s="84"/>
      <c r="FO130" s="84"/>
      <c r="FP130" s="84"/>
      <c r="FQ130" s="84"/>
      <c r="FR130" s="84"/>
      <c r="FS130" s="84"/>
      <c r="FT130" s="84"/>
      <c r="FU130" s="84"/>
      <c r="FV130" s="84"/>
      <c r="FW130" s="84"/>
      <c r="FX130" s="84"/>
      <c r="FY130" s="84"/>
      <c r="FZ130" s="84"/>
      <c r="GA130" s="84"/>
      <c r="GB130" s="84"/>
      <c r="GC130" s="84"/>
      <c r="GD130" s="84"/>
      <c r="GE130" s="84"/>
      <c r="GF130" s="84"/>
      <c r="GG130" s="84"/>
      <c r="GH130" s="84"/>
    </row>
    <row r="131" spans="1:190" s="83" customFormat="1">
      <c r="A131" s="92"/>
      <c r="B131" s="92"/>
      <c r="C131" s="93" t="s">
        <v>49</v>
      </c>
      <c r="D131" s="96" t="s">
        <v>196</v>
      </c>
      <c r="E131" s="94"/>
      <c r="F131" s="94"/>
      <c r="G131" s="95"/>
      <c r="H131" s="82"/>
      <c r="I131" s="82"/>
      <c r="J131" s="82"/>
      <c r="K131" s="82"/>
      <c r="L131" s="82"/>
      <c r="M131" s="82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  <c r="BI131" s="84"/>
      <c r="BJ131" s="84"/>
      <c r="BK131" s="84"/>
      <c r="BL131" s="84"/>
      <c r="BM131" s="84"/>
      <c r="BN131" s="84"/>
      <c r="BO131" s="84"/>
      <c r="BP131" s="84"/>
      <c r="BQ131" s="84"/>
      <c r="BR131" s="84"/>
      <c r="BS131" s="84"/>
      <c r="BT131" s="84"/>
      <c r="BU131" s="84"/>
      <c r="BV131" s="84"/>
      <c r="BW131" s="84"/>
      <c r="BX131" s="84"/>
      <c r="BY131" s="84"/>
      <c r="BZ131" s="84"/>
      <c r="CA131" s="84"/>
      <c r="CB131" s="84"/>
      <c r="CC131" s="84"/>
      <c r="CD131" s="84"/>
      <c r="CE131" s="84"/>
      <c r="CF131" s="84"/>
      <c r="CG131" s="84"/>
      <c r="CH131" s="84"/>
      <c r="CI131" s="84"/>
      <c r="CJ131" s="84"/>
      <c r="CK131" s="84"/>
      <c r="CL131" s="84"/>
      <c r="CM131" s="84"/>
      <c r="CN131" s="84"/>
      <c r="CO131" s="84"/>
      <c r="CP131" s="84"/>
      <c r="CQ131" s="84"/>
      <c r="CR131" s="84"/>
      <c r="CS131" s="84"/>
      <c r="CT131" s="84"/>
      <c r="CU131" s="84"/>
      <c r="CV131" s="84"/>
      <c r="CW131" s="84"/>
      <c r="CX131" s="84"/>
      <c r="CY131" s="84"/>
      <c r="CZ131" s="84"/>
      <c r="DA131" s="84"/>
      <c r="DB131" s="84"/>
      <c r="DC131" s="84"/>
      <c r="DD131" s="84"/>
      <c r="DE131" s="84"/>
      <c r="DF131" s="84"/>
      <c r="DG131" s="84"/>
      <c r="DH131" s="84"/>
      <c r="DI131" s="84"/>
      <c r="DJ131" s="84"/>
      <c r="DK131" s="84"/>
      <c r="DL131" s="84"/>
      <c r="DM131" s="84"/>
      <c r="DN131" s="84"/>
      <c r="DO131" s="84"/>
      <c r="DP131" s="84"/>
      <c r="DQ131" s="84"/>
      <c r="DR131" s="84"/>
      <c r="DS131" s="84"/>
      <c r="DT131" s="84"/>
      <c r="DU131" s="84"/>
      <c r="DV131" s="84"/>
      <c r="DW131" s="84"/>
      <c r="DX131" s="84"/>
      <c r="DY131" s="84"/>
      <c r="DZ131" s="84"/>
      <c r="EA131" s="84"/>
      <c r="EB131" s="84"/>
      <c r="EC131" s="84"/>
      <c r="ED131" s="84"/>
      <c r="EE131" s="84"/>
      <c r="EF131" s="84"/>
      <c r="EG131" s="84"/>
      <c r="EH131" s="84"/>
      <c r="EI131" s="84"/>
      <c r="EJ131" s="84"/>
      <c r="EK131" s="84"/>
      <c r="EL131" s="84"/>
      <c r="EM131" s="84"/>
      <c r="EN131" s="84"/>
      <c r="EO131" s="84"/>
      <c r="EP131" s="84"/>
      <c r="EQ131" s="84"/>
      <c r="ER131" s="84"/>
      <c r="ES131" s="84"/>
      <c r="ET131" s="84"/>
      <c r="EU131" s="84"/>
      <c r="EV131" s="84"/>
      <c r="EW131" s="84"/>
      <c r="EX131" s="84"/>
      <c r="EY131" s="84"/>
      <c r="EZ131" s="84"/>
      <c r="FA131" s="84"/>
      <c r="FB131" s="84"/>
      <c r="FC131" s="84"/>
      <c r="FD131" s="84"/>
      <c r="FE131" s="84"/>
      <c r="FF131" s="84"/>
      <c r="FG131" s="84"/>
      <c r="FH131" s="84"/>
      <c r="FI131" s="84"/>
      <c r="FJ131" s="84"/>
      <c r="FK131" s="84"/>
      <c r="FL131" s="84"/>
      <c r="FM131" s="84"/>
      <c r="FN131" s="84"/>
      <c r="FO131" s="84"/>
      <c r="FP131" s="84"/>
      <c r="FQ131" s="84"/>
      <c r="FR131" s="84"/>
      <c r="FS131" s="84"/>
      <c r="FT131" s="84"/>
      <c r="FU131" s="84"/>
      <c r="FV131" s="84"/>
      <c r="FW131" s="84"/>
      <c r="FX131" s="84"/>
      <c r="FY131" s="84"/>
      <c r="FZ131" s="84"/>
      <c r="GA131" s="84"/>
      <c r="GB131" s="84"/>
      <c r="GC131" s="84"/>
      <c r="GD131" s="84"/>
      <c r="GE131" s="84"/>
      <c r="GF131" s="84"/>
      <c r="GG131" s="84"/>
      <c r="GH131" s="84"/>
    </row>
    <row r="132" spans="1:190" s="83" customFormat="1">
      <c r="A132" s="92"/>
      <c r="B132" s="92"/>
      <c r="C132" s="93" t="s">
        <v>2</v>
      </c>
      <c r="D132" s="97"/>
      <c r="E132" s="94"/>
      <c r="F132" s="94"/>
      <c r="G132" s="95"/>
      <c r="H132" s="82"/>
      <c r="I132" s="82"/>
      <c r="J132" s="82"/>
      <c r="K132" s="82"/>
      <c r="L132" s="82"/>
      <c r="M132" s="82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84"/>
      <c r="BH132" s="84"/>
      <c r="BI132" s="84"/>
      <c r="BJ132" s="84"/>
      <c r="BK132" s="84"/>
      <c r="BL132" s="84"/>
      <c r="BM132" s="84"/>
      <c r="BN132" s="84"/>
      <c r="BO132" s="84"/>
      <c r="BP132" s="84"/>
      <c r="BQ132" s="84"/>
      <c r="BR132" s="84"/>
      <c r="BS132" s="84"/>
      <c r="BT132" s="84"/>
      <c r="BU132" s="84"/>
      <c r="BV132" s="84"/>
      <c r="BW132" s="84"/>
      <c r="BX132" s="84"/>
      <c r="BY132" s="84"/>
      <c r="BZ132" s="84"/>
      <c r="CA132" s="84"/>
      <c r="CB132" s="84"/>
      <c r="CC132" s="84"/>
      <c r="CD132" s="84"/>
      <c r="CE132" s="84"/>
      <c r="CF132" s="84"/>
      <c r="CG132" s="84"/>
      <c r="CH132" s="84"/>
      <c r="CI132" s="84"/>
      <c r="CJ132" s="84"/>
      <c r="CK132" s="84"/>
      <c r="CL132" s="84"/>
      <c r="CM132" s="84"/>
      <c r="CN132" s="84"/>
      <c r="CO132" s="84"/>
      <c r="CP132" s="84"/>
      <c r="CQ132" s="84"/>
      <c r="CR132" s="84"/>
      <c r="CS132" s="84"/>
      <c r="CT132" s="84"/>
      <c r="CU132" s="84"/>
      <c r="CV132" s="84"/>
      <c r="CW132" s="84"/>
      <c r="CX132" s="84"/>
      <c r="CY132" s="84"/>
      <c r="CZ132" s="84"/>
      <c r="DA132" s="84"/>
      <c r="DB132" s="84"/>
      <c r="DC132" s="84"/>
      <c r="DD132" s="84"/>
      <c r="DE132" s="84"/>
      <c r="DF132" s="84"/>
      <c r="DG132" s="84"/>
      <c r="DH132" s="84"/>
      <c r="DI132" s="84"/>
      <c r="DJ132" s="84"/>
      <c r="DK132" s="84"/>
      <c r="DL132" s="84"/>
      <c r="DM132" s="84"/>
      <c r="DN132" s="84"/>
      <c r="DO132" s="84"/>
      <c r="DP132" s="84"/>
      <c r="DQ132" s="84"/>
      <c r="DR132" s="84"/>
      <c r="DS132" s="84"/>
      <c r="DT132" s="84"/>
      <c r="DU132" s="84"/>
      <c r="DV132" s="84"/>
      <c r="DW132" s="84"/>
      <c r="DX132" s="84"/>
      <c r="DY132" s="84"/>
      <c r="DZ132" s="84"/>
      <c r="EA132" s="84"/>
      <c r="EB132" s="84"/>
      <c r="EC132" s="84"/>
      <c r="ED132" s="84"/>
      <c r="EE132" s="84"/>
      <c r="EF132" s="84"/>
      <c r="EG132" s="84"/>
      <c r="EH132" s="84"/>
      <c r="EI132" s="84"/>
      <c r="EJ132" s="84"/>
      <c r="EK132" s="84"/>
      <c r="EL132" s="84"/>
      <c r="EM132" s="84"/>
      <c r="EN132" s="84"/>
      <c r="EO132" s="84"/>
      <c r="EP132" s="84"/>
      <c r="EQ132" s="84"/>
      <c r="ER132" s="84"/>
      <c r="ES132" s="84"/>
      <c r="ET132" s="84"/>
      <c r="EU132" s="84"/>
      <c r="EV132" s="84"/>
      <c r="EW132" s="84"/>
      <c r="EX132" s="84"/>
      <c r="EY132" s="84"/>
      <c r="EZ132" s="84"/>
      <c r="FA132" s="84"/>
      <c r="FB132" s="84"/>
      <c r="FC132" s="84"/>
      <c r="FD132" s="84"/>
      <c r="FE132" s="84"/>
      <c r="FF132" s="84"/>
      <c r="FG132" s="84"/>
      <c r="FH132" s="84"/>
      <c r="FI132" s="84"/>
      <c r="FJ132" s="84"/>
      <c r="FK132" s="84"/>
      <c r="FL132" s="84"/>
      <c r="FM132" s="84"/>
      <c r="FN132" s="84"/>
      <c r="FO132" s="84"/>
      <c r="FP132" s="84"/>
      <c r="FQ132" s="84"/>
      <c r="FR132" s="84"/>
      <c r="FS132" s="84"/>
      <c r="FT132" s="84"/>
      <c r="FU132" s="84"/>
      <c r="FV132" s="84"/>
      <c r="FW132" s="84"/>
      <c r="FX132" s="84"/>
      <c r="FY132" s="84"/>
      <c r="FZ132" s="84"/>
      <c r="GA132" s="84"/>
      <c r="GB132" s="84"/>
      <c r="GC132" s="84"/>
      <c r="GD132" s="84"/>
      <c r="GE132" s="84"/>
      <c r="GF132" s="84"/>
      <c r="GG132" s="84"/>
      <c r="GH132" s="84"/>
    </row>
    <row r="133" spans="1:190" s="83" customFormat="1">
      <c r="A133" s="92"/>
      <c r="B133" s="92"/>
      <c r="C133" s="93" t="s">
        <v>50</v>
      </c>
      <c r="D133" s="96" t="s">
        <v>196</v>
      </c>
      <c r="E133" s="94"/>
      <c r="F133" s="94"/>
      <c r="G133" s="95"/>
      <c r="H133" s="82"/>
      <c r="I133" s="86"/>
      <c r="J133" s="82"/>
      <c r="K133" s="86"/>
      <c r="L133" s="82"/>
      <c r="M133" s="82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84"/>
      <c r="BH133" s="84"/>
      <c r="BI133" s="84"/>
      <c r="BJ133" s="84"/>
      <c r="BK133" s="84"/>
      <c r="BL133" s="84"/>
      <c r="BM133" s="84"/>
      <c r="BN133" s="84"/>
      <c r="BO133" s="84"/>
      <c r="BP133" s="84"/>
      <c r="BQ133" s="84"/>
      <c r="BR133" s="84"/>
      <c r="BS133" s="84"/>
      <c r="BT133" s="84"/>
      <c r="BU133" s="84"/>
      <c r="BV133" s="84"/>
      <c r="BW133" s="84"/>
      <c r="BX133" s="84"/>
      <c r="BY133" s="84"/>
      <c r="BZ133" s="84"/>
      <c r="CA133" s="84"/>
      <c r="CB133" s="84"/>
      <c r="CC133" s="84"/>
      <c r="CD133" s="84"/>
      <c r="CE133" s="84"/>
      <c r="CF133" s="84"/>
      <c r="CG133" s="84"/>
      <c r="CH133" s="84"/>
      <c r="CI133" s="84"/>
      <c r="CJ133" s="84"/>
      <c r="CK133" s="84"/>
      <c r="CL133" s="84"/>
      <c r="CM133" s="84"/>
      <c r="CN133" s="84"/>
      <c r="CO133" s="84"/>
      <c r="CP133" s="84"/>
      <c r="CQ133" s="84"/>
      <c r="CR133" s="84"/>
      <c r="CS133" s="84"/>
      <c r="CT133" s="84"/>
      <c r="CU133" s="84"/>
      <c r="CV133" s="84"/>
      <c r="CW133" s="84"/>
      <c r="CX133" s="84"/>
      <c r="CY133" s="84"/>
      <c r="CZ133" s="84"/>
      <c r="DA133" s="84"/>
      <c r="DB133" s="84"/>
      <c r="DC133" s="84"/>
      <c r="DD133" s="84"/>
      <c r="DE133" s="84"/>
      <c r="DF133" s="84"/>
      <c r="DG133" s="84"/>
      <c r="DH133" s="84"/>
      <c r="DI133" s="84"/>
      <c r="DJ133" s="84"/>
      <c r="DK133" s="84"/>
      <c r="DL133" s="84"/>
      <c r="DM133" s="84"/>
      <c r="DN133" s="84"/>
      <c r="DO133" s="84"/>
      <c r="DP133" s="84"/>
      <c r="DQ133" s="84"/>
      <c r="DR133" s="84"/>
      <c r="DS133" s="84"/>
      <c r="DT133" s="84"/>
      <c r="DU133" s="84"/>
      <c r="DV133" s="84"/>
      <c r="DW133" s="84"/>
      <c r="DX133" s="84"/>
      <c r="DY133" s="84"/>
      <c r="DZ133" s="84"/>
      <c r="EA133" s="84"/>
      <c r="EB133" s="84"/>
      <c r="EC133" s="84"/>
      <c r="ED133" s="84"/>
      <c r="EE133" s="84"/>
      <c r="EF133" s="84"/>
      <c r="EG133" s="84"/>
      <c r="EH133" s="84"/>
      <c r="EI133" s="84"/>
      <c r="EJ133" s="84"/>
      <c r="EK133" s="84"/>
      <c r="EL133" s="84"/>
      <c r="EM133" s="84"/>
      <c r="EN133" s="84"/>
      <c r="EO133" s="84"/>
      <c r="EP133" s="84"/>
      <c r="EQ133" s="84"/>
      <c r="ER133" s="84"/>
      <c r="ES133" s="84"/>
      <c r="ET133" s="84"/>
      <c r="EU133" s="84"/>
      <c r="EV133" s="84"/>
      <c r="EW133" s="84"/>
      <c r="EX133" s="84"/>
      <c r="EY133" s="84"/>
      <c r="EZ133" s="84"/>
      <c r="FA133" s="84"/>
      <c r="FB133" s="84"/>
      <c r="FC133" s="84"/>
      <c r="FD133" s="84"/>
      <c r="FE133" s="84"/>
      <c r="FF133" s="84"/>
      <c r="FG133" s="84"/>
      <c r="FH133" s="84"/>
      <c r="FI133" s="84"/>
      <c r="FJ133" s="84"/>
      <c r="FK133" s="84"/>
      <c r="FL133" s="84"/>
      <c r="FM133" s="84"/>
      <c r="FN133" s="84"/>
      <c r="FO133" s="84"/>
      <c r="FP133" s="84"/>
      <c r="FQ133" s="84"/>
      <c r="FR133" s="84"/>
      <c r="FS133" s="84"/>
      <c r="FT133" s="84"/>
      <c r="FU133" s="84"/>
      <c r="FV133" s="84"/>
      <c r="FW133" s="84"/>
      <c r="FX133" s="84"/>
      <c r="FY133" s="84"/>
      <c r="FZ133" s="84"/>
      <c r="GA133" s="84"/>
      <c r="GB133" s="84"/>
      <c r="GC133" s="84"/>
      <c r="GD133" s="84"/>
      <c r="GE133" s="84"/>
      <c r="GF133" s="84"/>
      <c r="GG133" s="84"/>
      <c r="GH133" s="84"/>
    </row>
    <row r="134" spans="1:190" s="83" customFormat="1">
      <c r="A134" s="98"/>
      <c r="B134" s="98"/>
      <c r="C134" s="99" t="s">
        <v>2</v>
      </c>
      <c r="D134" s="98"/>
      <c r="E134" s="100"/>
      <c r="F134" s="101"/>
      <c r="G134" s="100"/>
      <c r="H134" s="100"/>
      <c r="I134" s="100"/>
      <c r="J134" s="100"/>
      <c r="K134" s="100"/>
      <c r="L134" s="100"/>
      <c r="M134" s="100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  <c r="BH134" s="84"/>
      <c r="BI134" s="84"/>
      <c r="BJ134" s="84"/>
      <c r="BK134" s="84"/>
      <c r="BL134" s="84"/>
      <c r="BM134" s="84"/>
      <c r="BN134" s="84"/>
      <c r="BO134" s="84"/>
      <c r="BP134" s="84"/>
      <c r="BQ134" s="84"/>
      <c r="BR134" s="84"/>
      <c r="BS134" s="84"/>
      <c r="BT134" s="84"/>
      <c r="BU134" s="84"/>
      <c r="BV134" s="84"/>
      <c r="BW134" s="84"/>
      <c r="BX134" s="84"/>
      <c r="BY134" s="84"/>
      <c r="BZ134" s="84"/>
      <c r="CA134" s="84"/>
      <c r="CB134" s="84"/>
      <c r="CC134" s="84"/>
      <c r="CD134" s="84"/>
      <c r="CE134" s="84"/>
      <c r="CF134" s="84"/>
      <c r="CG134" s="84"/>
      <c r="CH134" s="84"/>
      <c r="CI134" s="84"/>
      <c r="CJ134" s="84"/>
      <c r="CK134" s="84"/>
      <c r="CL134" s="84"/>
      <c r="CM134" s="84"/>
      <c r="CN134" s="84"/>
      <c r="CO134" s="84"/>
      <c r="CP134" s="84"/>
      <c r="CQ134" s="84"/>
      <c r="CR134" s="84"/>
      <c r="CS134" s="84"/>
      <c r="CT134" s="84"/>
      <c r="CU134" s="84"/>
      <c r="CV134" s="84"/>
      <c r="CW134" s="84"/>
      <c r="CX134" s="84"/>
      <c r="CY134" s="84"/>
      <c r="CZ134" s="84"/>
      <c r="DA134" s="84"/>
      <c r="DB134" s="84"/>
      <c r="DC134" s="84"/>
      <c r="DD134" s="84"/>
      <c r="DE134" s="84"/>
      <c r="DF134" s="84"/>
      <c r="DG134" s="84"/>
      <c r="DH134" s="84"/>
      <c r="DI134" s="84"/>
      <c r="DJ134" s="84"/>
      <c r="DK134" s="84"/>
      <c r="DL134" s="84"/>
      <c r="DM134" s="84"/>
      <c r="DN134" s="84"/>
      <c r="DO134" s="84"/>
      <c r="DP134" s="84"/>
      <c r="DQ134" s="84"/>
      <c r="DR134" s="84"/>
      <c r="DS134" s="84"/>
      <c r="DT134" s="84"/>
      <c r="DU134" s="84"/>
      <c r="DV134" s="84"/>
      <c r="DW134" s="84"/>
      <c r="DX134" s="84"/>
      <c r="DY134" s="84"/>
      <c r="DZ134" s="84"/>
      <c r="EA134" s="84"/>
      <c r="EB134" s="84"/>
      <c r="EC134" s="84"/>
      <c r="ED134" s="84"/>
      <c r="EE134" s="84"/>
      <c r="EF134" s="84"/>
      <c r="EG134" s="84"/>
      <c r="EH134" s="84"/>
      <c r="EI134" s="84"/>
      <c r="EJ134" s="84"/>
      <c r="EK134" s="84"/>
      <c r="EL134" s="84"/>
      <c r="EM134" s="84"/>
      <c r="EN134" s="84"/>
      <c r="EO134" s="84"/>
      <c r="EP134" s="84"/>
      <c r="EQ134" s="84"/>
      <c r="ER134" s="84"/>
      <c r="ES134" s="84"/>
      <c r="ET134" s="84"/>
      <c r="EU134" s="84"/>
      <c r="EV134" s="84"/>
      <c r="EW134" s="84"/>
      <c r="EX134" s="84"/>
      <c r="EY134" s="84"/>
      <c r="EZ134" s="84"/>
      <c r="FA134" s="84"/>
      <c r="FB134" s="84"/>
      <c r="FC134" s="84"/>
      <c r="FD134" s="84"/>
      <c r="FE134" s="84"/>
      <c r="FF134" s="84"/>
      <c r="FG134" s="84"/>
      <c r="FH134" s="84"/>
      <c r="FI134" s="84"/>
      <c r="FJ134" s="84"/>
      <c r="FK134" s="84"/>
      <c r="FL134" s="84"/>
      <c r="FM134" s="84"/>
      <c r="FN134" s="84"/>
      <c r="FO134" s="84"/>
      <c r="FP134" s="84"/>
      <c r="FQ134" s="84"/>
      <c r="FR134" s="84"/>
      <c r="FS134" s="84"/>
      <c r="FT134" s="84"/>
      <c r="FU134" s="84"/>
      <c r="FV134" s="84"/>
      <c r="FW134" s="84"/>
      <c r="FX134" s="84"/>
      <c r="FY134" s="84"/>
      <c r="FZ134" s="84"/>
      <c r="GA134" s="84"/>
      <c r="GB134" s="84"/>
      <c r="GC134" s="84"/>
      <c r="GD134" s="84"/>
      <c r="GE134" s="84"/>
      <c r="GF134" s="84"/>
      <c r="GG134" s="84"/>
      <c r="GH134" s="84"/>
    </row>
    <row r="135" spans="1:190" s="83" customFormat="1">
      <c r="A135" s="92"/>
      <c r="B135" s="92"/>
      <c r="C135" s="93" t="s">
        <v>191</v>
      </c>
      <c r="D135" s="96">
        <v>0.02</v>
      </c>
      <c r="E135" s="94"/>
      <c r="F135" s="94"/>
      <c r="G135" s="95"/>
      <c r="H135" s="82"/>
      <c r="I135" s="86"/>
      <c r="J135" s="82"/>
      <c r="K135" s="86"/>
      <c r="L135" s="82"/>
      <c r="M135" s="82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  <c r="BH135" s="84"/>
      <c r="BI135" s="84"/>
      <c r="BJ135" s="84"/>
      <c r="BK135" s="84"/>
      <c r="BL135" s="84"/>
      <c r="BM135" s="84"/>
      <c r="BN135" s="84"/>
      <c r="BO135" s="84"/>
      <c r="BP135" s="84"/>
      <c r="BQ135" s="84"/>
      <c r="BR135" s="84"/>
      <c r="BS135" s="84"/>
      <c r="BT135" s="84"/>
      <c r="BU135" s="84"/>
      <c r="BV135" s="84"/>
      <c r="BW135" s="84"/>
      <c r="BX135" s="84"/>
      <c r="BY135" s="84"/>
      <c r="BZ135" s="84"/>
      <c r="CA135" s="84"/>
      <c r="CB135" s="84"/>
      <c r="CC135" s="84"/>
      <c r="CD135" s="84"/>
      <c r="CE135" s="84"/>
      <c r="CF135" s="84"/>
      <c r="CG135" s="84"/>
      <c r="CH135" s="84"/>
      <c r="CI135" s="84"/>
      <c r="CJ135" s="84"/>
      <c r="CK135" s="84"/>
      <c r="CL135" s="84"/>
      <c r="CM135" s="84"/>
      <c r="CN135" s="84"/>
      <c r="CO135" s="84"/>
      <c r="CP135" s="84"/>
      <c r="CQ135" s="84"/>
      <c r="CR135" s="84"/>
      <c r="CS135" s="84"/>
      <c r="CT135" s="84"/>
      <c r="CU135" s="84"/>
      <c r="CV135" s="84"/>
      <c r="CW135" s="84"/>
      <c r="CX135" s="84"/>
      <c r="CY135" s="84"/>
      <c r="CZ135" s="84"/>
      <c r="DA135" s="84"/>
      <c r="DB135" s="84"/>
      <c r="DC135" s="84"/>
      <c r="DD135" s="84"/>
      <c r="DE135" s="84"/>
      <c r="DF135" s="84"/>
      <c r="DG135" s="84"/>
      <c r="DH135" s="84"/>
      <c r="DI135" s="84"/>
      <c r="DJ135" s="84"/>
      <c r="DK135" s="84"/>
      <c r="DL135" s="84"/>
      <c r="DM135" s="84"/>
      <c r="DN135" s="84"/>
      <c r="DO135" s="84"/>
      <c r="DP135" s="84"/>
      <c r="DQ135" s="84"/>
      <c r="DR135" s="84"/>
      <c r="DS135" s="84"/>
      <c r="DT135" s="84"/>
      <c r="DU135" s="84"/>
      <c r="DV135" s="84"/>
      <c r="DW135" s="84"/>
      <c r="DX135" s="84"/>
      <c r="DY135" s="84"/>
      <c r="DZ135" s="84"/>
      <c r="EA135" s="84"/>
      <c r="EB135" s="84"/>
      <c r="EC135" s="84"/>
      <c r="ED135" s="84"/>
      <c r="EE135" s="84"/>
      <c r="EF135" s="84"/>
      <c r="EG135" s="84"/>
      <c r="EH135" s="84"/>
      <c r="EI135" s="84"/>
      <c r="EJ135" s="84"/>
      <c r="EK135" s="84"/>
      <c r="EL135" s="84"/>
      <c r="EM135" s="84"/>
      <c r="EN135" s="84"/>
      <c r="EO135" s="84"/>
      <c r="EP135" s="84"/>
      <c r="EQ135" s="84"/>
      <c r="ER135" s="84"/>
      <c r="ES135" s="84"/>
      <c r="ET135" s="84"/>
      <c r="EU135" s="84"/>
      <c r="EV135" s="84"/>
      <c r="EW135" s="84"/>
      <c r="EX135" s="84"/>
      <c r="EY135" s="84"/>
      <c r="EZ135" s="84"/>
      <c r="FA135" s="84"/>
      <c r="FB135" s="84"/>
      <c r="FC135" s="84"/>
      <c r="FD135" s="84"/>
      <c r="FE135" s="84"/>
      <c r="FF135" s="84"/>
      <c r="FG135" s="84"/>
      <c r="FH135" s="84"/>
      <c r="FI135" s="84"/>
      <c r="FJ135" s="84"/>
      <c r="FK135" s="84"/>
      <c r="FL135" s="84"/>
      <c r="FM135" s="84"/>
      <c r="FN135" s="84"/>
      <c r="FO135" s="84"/>
      <c r="FP135" s="84"/>
      <c r="FQ135" s="84"/>
      <c r="FR135" s="84"/>
      <c r="FS135" s="84"/>
      <c r="FT135" s="84"/>
      <c r="FU135" s="84"/>
      <c r="FV135" s="84"/>
      <c r="FW135" s="84"/>
      <c r="FX135" s="84"/>
      <c r="FY135" s="84"/>
      <c r="FZ135" s="84"/>
      <c r="GA135" s="84"/>
      <c r="GB135" s="84"/>
      <c r="GC135" s="84"/>
      <c r="GD135" s="84"/>
      <c r="GE135" s="84"/>
      <c r="GF135" s="84"/>
      <c r="GG135" s="84"/>
      <c r="GH135" s="84"/>
    </row>
    <row r="136" spans="1:190" s="83" customFormat="1">
      <c r="A136" s="98"/>
      <c r="B136" s="98"/>
      <c r="C136" s="99" t="s">
        <v>2</v>
      </c>
      <c r="D136" s="98"/>
      <c r="E136" s="100"/>
      <c r="F136" s="101"/>
      <c r="G136" s="100"/>
      <c r="H136" s="100"/>
      <c r="I136" s="100"/>
      <c r="J136" s="100"/>
      <c r="K136" s="100"/>
      <c r="L136" s="100"/>
      <c r="M136" s="100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  <c r="BH136" s="84"/>
      <c r="BI136" s="84"/>
      <c r="BJ136" s="84"/>
      <c r="BK136" s="84"/>
      <c r="BL136" s="84"/>
      <c r="BM136" s="84"/>
      <c r="BN136" s="84"/>
      <c r="BO136" s="84"/>
      <c r="BP136" s="84"/>
      <c r="BQ136" s="84"/>
      <c r="BR136" s="84"/>
      <c r="BS136" s="84"/>
      <c r="BT136" s="84"/>
      <c r="BU136" s="84"/>
      <c r="BV136" s="84"/>
      <c r="BW136" s="84"/>
      <c r="BX136" s="84"/>
      <c r="BY136" s="84"/>
      <c r="BZ136" s="84"/>
      <c r="CA136" s="84"/>
      <c r="CB136" s="84"/>
      <c r="CC136" s="84"/>
      <c r="CD136" s="84"/>
      <c r="CE136" s="84"/>
      <c r="CF136" s="84"/>
      <c r="CG136" s="84"/>
      <c r="CH136" s="84"/>
      <c r="CI136" s="84"/>
      <c r="CJ136" s="84"/>
      <c r="CK136" s="84"/>
      <c r="CL136" s="84"/>
      <c r="CM136" s="84"/>
      <c r="CN136" s="84"/>
      <c r="CO136" s="84"/>
      <c r="CP136" s="84"/>
      <c r="CQ136" s="84"/>
      <c r="CR136" s="84"/>
      <c r="CS136" s="84"/>
      <c r="CT136" s="84"/>
      <c r="CU136" s="84"/>
      <c r="CV136" s="84"/>
      <c r="CW136" s="84"/>
      <c r="CX136" s="84"/>
      <c r="CY136" s="84"/>
      <c r="CZ136" s="84"/>
      <c r="DA136" s="84"/>
      <c r="DB136" s="84"/>
      <c r="DC136" s="84"/>
      <c r="DD136" s="84"/>
      <c r="DE136" s="84"/>
      <c r="DF136" s="84"/>
      <c r="DG136" s="84"/>
      <c r="DH136" s="84"/>
      <c r="DI136" s="84"/>
      <c r="DJ136" s="84"/>
      <c r="DK136" s="84"/>
      <c r="DL136" s="84"/>
      <c r="DM136" s="84"/>
      <c r="DN136" s="84"/>
      <c r="DO136" s="84"/>
      <c r="DP136" s="84"/>
      <c r="DQ136" s="84"/>
      <c r="DR136" s="84"/>
      <c r="DS136" s="84"/>
      <c r="DT136" s="84"/>
      <c r="DU136" s="84"/>
      <c r="DV136" s="84"/>
      <c r="DW136" s="84"/>
      <c r="DX136" s="84"/>
      <c r="DY136" s="84"/>
      <c r="DZ136" s="84"/>
      <c r="EA136" s="84"/>
      <c r="EB136" s="84"/>
      <c r="EC136" s="84"/>
      <c r="ED136" s="84"/>
      <c r="EE136" s="84"/>
      <c r="EF136" s="84"/>
      <c r="EG136" s="84"/>
      <c r="EH136" s="84"/>
      <c r="EI136" s="84"/>
      <c r="EJ136" s="84"/>
      <c r="EK136" s="84"/>
      <c r="EL136" s="84"/>
      <c r="EM136" s="84"/>
      <c r="EN136" s="84"/>
      <c r="EO136" s="84"/>
      <c r="EP136" s="84"/>
      <c r="EQ136" s="84"/>
      <c r="ER136" s="84"/>
      <c r="ES136" s="84"/>
      <c r="ET136" s="84"/>
      <c r="EU136" s="84"/>
      <c r="EV136" s="84"/>
      <c r="EW136" s="84"/>
      <c r="EX136" s="84"/>
      <c r="EY136" s="84"/>
      <c r="EZ136" s="84"/>
      <c r="FA136" s="84"/>
      <c r="FB136" s="84"/>
      <c r="FC136" s="84"/>
      <c r="FD136" s="84"/>
      <c r="FE136" s="84"/>
      <c r="FF136" s="84"/>
      <c r="FG136" s="84"/>
      <c r="FH136" s="84"/>
      <c r="FI136" s="84"/>
      <c r="FJ136" s="84"/>
      <c r="FK136" s="84"/>
      <c r="FL136" s="84"/>
      <c r="FM136" s="84"/>
      <c r="FN136" s="84"/>
      <c r="FO136" s="84"/>
      <c r="FP136" s="84"/>
      <c r="FQ136" s="84"/>
      <c r="FR136" s="84"/>
      <c r="FS136" s="84"/>
      <c r="FT136" s="84"/>
      <c r="FU136" s="84"/>
      <c r="FV136" s="84"/>
      <c r="FW136" s="84"/>
      <c r="FX136" s="84"/>
      <c r="FY136" s="84"/>
      <c r="FZ136" s="84"/>
      <c r="GA136" s="84"/>
      <c r="GB136" s="84"/>
      <c r="GC136" s="84"/>
      <c r="GD136" s="84"/>
      <c r="GE136" s="84"/>
      <c r="GF136" s="84"/>
      <c r="GG136" s="84"/>
      <c r="GH136" s="84"/>
    </row>
    <row r="137" spans="1:190" s="83" customFormat="1">
      <c r="A137" s="92"/>
      <c r="B137" s="92"/>
      <c r="C137" s="93" t="s">
        <v>51</v>
      </c>
      <c r="D137" s="97">
        <v>0.18</v>
      </c>
      <c r="E137" s="94"/>
      <c r="F137" s="94"/>
      <c r="G137" s="95"/>
      <c r="H137" s="82"/>
      <c r="I137" s="86"/>
      <c r="J137" s="82"/>
      <c r="K137" s="86"/>
      <c r="L137" s="82"/>
      <c r="M137" s="82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  <c r="BH137" s="84"/>
      <c r="BI137" s="84"/>
      <c r="BJ137" s="84"/>
      <c r="BK137" s="84"/>
      <c r="BL137" s="84"/>
      <c r="BM137" s="84"/>
      <c r="BN137" s="84"/>
      <c r="BO137" s="84"/>
      <c r="BP137" s="84"/>
      <c r="BQ137" s="84"/>
      <c r="BR137" s="84"/>
      <c r="BS137" s="84"/>
      <c r="BT137" s="84"/>
      <c r="BU137" s="84"/>
      <c r="BV137" s="84"/>
      <c r="BW137" s="84"/>
      <c r="BX137" s="84"/>
      <c r="BY137" s="84"/>
      <c r="BZ137" s="84"/>
      <c r="CA137" s="84"/>
      <c r="CB137" s="84"/>
      <c r="CC137" s="84"/>
      <c r="CD137" s="84"/>
      <c r="CE137" s="84"/>
      <c r="CF137" s="84"/>
      <c r="CG137" s="84"/>
      <c r="CH137" s="84"/>
      <c r="CI137" s="84"/>
      <c r="CJ137" s="84"/>
      <c r="CK137" s="84"/>
      <c r="CL137" s="84"/>
      <c r="CM137" s="84"/>
      <c r="CN137" s="84"/>
      <c r="CO137" s="84"/>
      <c r="CP137" s="84"/>
      <c r="CQ137" s="84"/>
      <c r="CR137" s="84"/>
      <c r="CS137" s="84"/>
      <c r="CT137" s="84"/>
      <c r="CU137" s="84"/>
      <c r="CV137" s="84"/>
      <c r="CW137" s="84"/>
      <c r="CX137" s="84"/>
      <c r="CY137" s="84"/>
      <c r="CZ137" s="84"/>
      <c r="DA137" s="84"/>
      <c r="DB137" s="84"/>
      <c r="DC137" s="84"/>
      <c r="DD137" s="84"/>
      <c r="DE137" s="84"/>
      <c r="DF137" s="84"/>
      <c r="DG137" s="84"/>
      <c r="DH137" s="84"/>
      <c r="DI137" s="84"/>
      <c r="DJ137" s="84"/>
      <c r="DK137" s="84"/>
      <c r="DL137" s="84"/>
      <c r="DM137" s="84"/>
      <c r="DN137" s="84"/>
      <c r="DO137" s="84"/>
      <c r="DP137" s="84"/>
      <c r="DQ137" s="84"/>
      <c r="DR137" s="84"/>
      <c r="DS137" s="84"/>
      <c r="DT137" s="84"/>
      <c r="DU137" s="84"/>
      <c r="DV137" s="84"/>
      <c r="DW137" s="84"/>
      <c r="DX137" s="84"/>
      <c r="DY137" s="84"/>
      <c r="DZ137" s="84"/>
      <c r="EA137" s="84"/>
      <c r="EB137" s="84"/>
      <c r="EC137" s="84"/>
      <c r="ED137" s="84"/>
      <c r="EE137" s="84"/>
      <c r="EF137" s="84"/>
      <c r="EG137" s="84"/>
      <c r="EH137" s="84"/>
      <c r="EI137" s="84"/>
      <c r="EJ137" s="84"/>
      <c r="EK137" s="84"/>
      <c r="EL137" s="84"/>
      <c r="EM137" s="84"/>
      <c r="EN137" s="84"/>
      <c r="EO137" s="84"/>
      <c r="EP137" s="84"/>
      <c r="EQ137" s="84"/>
      <c r="ER137" s="84"/>
      <c r="ES137" s="84"/>
      <c r="ET137" s="84"/>
      <c r="EU137" s="84"/>
      <c r="EV137" s="84"/>
      <c r="EW137" s="84"/>
      <c r="EX137" s="84"/>
      <c r="EY137" s="84"/>
      <c r="EZ137" s="84"/>
      <c r="FA137" s="84"/>
      <c r="FB137" s="84"/>
      <c r="FC137" s="84"/>
      <c r="FD137" s="84"/>
      <c r="FE137" s="84"/>
      <c r="FF137" s="84"/>
      <c r="FG137" s="84"/>
      <c r="FH137" s="84"/>
      <c r="FI137" s="84"/>
      <c r="FJ137" s="84"/>
      <c r="FK137" s="84"/>
      <c r="FL137" s="84"/>
      <c r="FM137" s="84"/>
      <c r="FN137" s="84"/>
      <c r="FO137" s="84"/>
      <c r="FP137" s="84"/>
      <c r="FQ137" s="84"/>
      <c r="FR137" s="84"/>
      <c r="FS137" s="84"/>
      <c r="FT137" s="84"/>
      <c r="FU137" s="84"/>
      <c r="FV137" s="84"/>
      <c r="FW137" s="84"/>
      <c r="FX137" s="84"/>
      <c r="FY137" s="84"/>
      <c r="FZ137" s="84"/>
      <c r="GA137" s="84"/>
      <c r="GB137" s="84"/>
      <c r="GC137" s="84"/>
      <c r="GD137" s="84"/>
      <c r="GE137" s="84"/>
      <c r="GF137" s="84"/>
      <c r="GG137" s="84"/>
      <c r="GH137" s="84"/>
    </row>
    <row r="138" spans="1:190" s="83" customFormat="1">
      <c r="A138" s="92"/>
      <c r="B138" s="92"/>
      <c r="C138" s="93" t="s">
        <v>73</v>
      </c>
      <c r="D138" s="92"/>
      <c r="E138" s="94"/>
      <c r="F138" s="94"/>
      <c r="G138" s="95"/>
      <c r="H138" s="102"/>
      <c r="I138" s="102"/>
      <c r="J138" s="102"/>
      <c r="K138" s="102"/>
      <c r="L138" s="102"/>
      <c r="M138" s="102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  <c r="BH138" s="84"/>
      <c r="BI138" s="84"/>
      <c r="BJ138" s="84"/>
      <c r="BK138" s="84"/>
      <c r="BL138" s="84"/>
      <c r="BM138" s="84"/>
      <c r="BN138" s="84"/>
      <c r="BO138" s="84"/>
      <c r="BP138" s="84"/>
      <c r="BQ138" s="84"/>
      <c r="BR138" s="84"/>
      <c r="BS138" s="84"/>
      <c r="BT138" s="84"/>
      <c r="BU138" s="84"/>
      <c r="BV138" s="84"/>
      <c r="BW138" s="84"/>
      <c r="BX138" s="84"/>
      <c r="BY138" s="84"/>
      <c r="BZ138" s="84"/>
      <c r="CA138" s="84"/>
      <c r="CB138" s="84"/>
      <c r="CC138" s="84"/>
      <c r="CD138" s="84"/>
      <c r="CE138" s="84"/>
      <c r="CF138" s="84"/>
      <c r="CG138" s="84"/>
      <c r="CH138" s="84"/>
      <c r="CI138" s="84"/>
      <c r="CJ138" s="84"/>
      <c r="CK138" s="84"/>
      <c r="CL138" s="84"/>
      <c r="CM138" s="84"/>
      <c r="CN138" s="84"/>
      <c r="CO138" s="84"/>
      <c r="CP138" s="84"/>
      <c r="CQ138" s="84"/>
      <c r="CR138" s="84"/>
      <c r="CS138" s="84"/>
      <c r="CT138" s="84"/>
      <c r="CU138" s="84"/>
      <c r="CV138" s="84"/>
      <c r="CW138" s="84"/>
      <c r="CX138" s="84"/>
      <c r="CY138" s="84"/>
      <c r="CZ138" s="84"/>
      <c r="DA138" s="84"/>
      <c r="DB138" s="84"/>
      <c r="DC138" s="84"/>
      <c r="DD138" s="84"/>
      <c r="DE138" s="84"/>
      <c r="DF138" s="84"/>
      <c r="DG138" s="84"/>
      <c r="DH138" s="84"/>
      <c r="DI138" s="84"/>
      <c r="DJ138" s="84"/>
      <c r="DK138" s="84"/>
      <c r="DL138" s="84"/>
      <c r="DM138" s="84"/>
      <c r="DN138" s="84"/>
      <c r="DO138" s="84"/>
      <c r="DP138" s="84"/>
      <c r="DQ138" s="84"/>
      <c r="DR138" s="84"/>
      <c r="DS138" s="84"/>
      <c r="DT138" s="84"/>
      <c r="DU138" s="84"/>
      <c r="DV138" s="84"/>
      <c r="DW138" s="84"/>
      <c r="DX138" s="84"/>
      <c r="DY138" s="84"/>
      <c r="DZ138" s="84"/>
      <c r="EA138" s="84"/>
      <c r="EB138" s="84"/>
      <c r="EC138" s="84"/>
      <c r="ED138" s="84"/>
      <c r="EE138" s="84"/>
      <c r="EF138" s="84"/>
      <c r="EG138" s="84"/>
      <c r="EH138" s="84"/>
      <c r="EI138" s="84"/>
      <c r="EJ138" s="84"/>
      <c r="EK138" s="84"/>
      <c r="EL138" s="84"/>
      <c r="EM138" s="84"/>
      <c r="EN138" s="84"/>
      <c r="EO138" s="84"/>
      <c r="EP138" s="84"/>
      <c r="EQ138" s="84"/>
      <c r="ER138" s="84"/>
      <c r="ES138" s="84"/>
      <c r="ET138" s="84"/>
      <c r="EU138" s="84"/>
      <c r="EV138" s="84"/>
      <c r="EW138" s="84"/>
      <c r="EX138" s="84"/>
      <c r="EY138" s="84"/>
      <c r="EZ138" s="84"/>
      <c r="FA138" s="84"/>
      <c r="FB138" s="84"/>
      <c r="FC138" s="84"/>
      <c r="FD138" s="84"/>
      <c r="FE138" s="84"/>
      <c r="FF138" s="84"/>
      <c r="FG138" s="84"/>
      <c r="FH138" s="84"/>
      <c r="FI138" s="84"/>
      <c r="FJ138" s="84"/>
      <c r="FK138" s="84"/>
      <c r="FL138" s="84"/>
      <c r="FM138" s="84"/>
      <c r="FN138" s="84"/>
      <c r="FO138" s="84"/>
      <c r="FP138" s="84"/>
      <c r="FQ138" s="84"/>
      <c r="FR138" s="84"/>
      <c r="FS138" s="84"/>
      <c r="FT138" s="84"/>
      <c r="FU138" s="84"/>
      <c r="FV138" s="84"/>
      <c r="FW138" s="84"/>
      <c r="FX138" s="84"/>
      <c r="FY138" s="84"/>
      <c r="FZ138" s="84"/>
      <c r="GA138" s="84"/>
      <c r="GB138" s="84"/>
      <c r="GC138" s="84"/>
      <c r="GD138" s="84"/>
      <c r="GE138" s="84"/>
      <c r="GF138" s="84"/>
      <c r="GG138" s="84"/>
      <c r="GH138" s="84"/>
    </row>
    <row r="139" spans="1:190" s="91" customFormat="1">
      <c r="A139" s="220"/>
      <c r="B139" s="221"/>
      <c r="C139" s="295" t="s">
        <v>72</v>
      </c>
      <c r="D139" s="221"/>
      <c r="E139" s="296"/>
      <c r="F139" s="297"/>
      <c r="G139" s="298"/>
      <c r="H139" s="299"/>
      <c r="I139" s="298"/>
      <c r="J139" s="299"/>
      <c r="K139" s="298"/>
      <c r="L139" s="299"/>
      <c r="M139" s="298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  <c r="AA139" s="90"/>
    </row>
    <row r="140" spans="1:190" s="91" customFormat="1">
      <c r="A140" s="212">
        <v>1</v>
      </c>
      <c r="B140" s="300" t="s">
        <v>131</v>
      </c>
      <c r="C140" s="301" t="s">
        <v>132</v>
      </c>
      <c r="D140" s="218" t="s">
        <v>57</v>
      </c>
      <c r="E140" s="302"/>
      <c r="F140" s="237">
        <v>0.04</v>
      </c>
      <c r="G140" s="303"/>
      <c r="H140" s="304"/>
      <c r="I140" s="303"/>
      <c r="J140" s="304"/>
      <c r="K140" s="303"/>
      <c r="L140" s="304"/>
      <c r="M140" s="303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  <c r="AA140" s="90"/>
    </row>
    <row r="141" spans="1:190" s="91" customFormat="1">
      <c r="A141" s="212"/>
      <c r="B141" s="212"/>
      <c r="C141" s="236" t="s">
        <v>25</v>
      </c>
      <c r="D141" s="212" t="s">
        <v>23</v>
      </c>
      <c r="E141" s="280">
        <v>27</v>
      </c>
      <c r="F141" s="215">
        <f>F140*E141</f>
        <v>1.08</v>
      </c>
      <c r="G141" s="303"/>
      <c r="H141" s="303"/>
      <c r="I141" s="303"/>
      <c r="J141" s="304"/>
      <c r="K141" s="303"/>
      <c r="L141" s="304"/>
      <c r="M141" s="303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  <c r="AA141" s="90"/>
    </row>
    <row r="142" spans="1:190" s="91" customFormat="1">
      <c r="A142" s="212"/>
      <c r="B142" s="218"/>
      <c r="C142" s="236" t="s">
        <v>56</v>
      </c>
      <c r="D142" s="218" t="s">
        <v>0</v>
      </c>
      <c r="E142" s="280">
        <v>7.46</v>
      </c>
      <c r="F142" s="215">
        <f>F140*E142</f>
        <v>0.2984</v>
      </c>
      <c r="G142" s="305"/>
      <c r="H142" s="305"/>
      <c r="I142" s="303"/>
      <c r="J142" s="303"/>
      <c r="K142" s="303"/>
      <c r="L142" s="304"/>
      <c r="M142" s="303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  <c r="AA142" s="90"/>
    </row>
    <row r="143" spans="1:190" s="91" customFormat="1">
      <c r="A143" s="212"/>
      <c r="B143" s="218"/>
      <c r="C143" s="236" t="s">
        <v>26</v>
      </c>
      <c r="D143" s="218" t="s">
        <v>0</v>
      </c>
      <c r="E143" s="280">
        <v>0.04</v>
      </c>
      <c r="F143" s="306">
        <f>F140*E143</f>
        <v>1.6000000000000001E-3</v>
      </c>
      <c r="G143" s="305"/>
      <c r="H143" s="303"/>
      <c r="I143" s="303"/>
      <c r="J143" s="304"/>
      <c r="K143" s="303"/>
      <c r="L143" s="286"/>
      <c r="M143" s="286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</row>
    <row r="144" spans="1:190" s="91" customFormat="1">
      <c r="A144" s="307"/>
      <c r="B144" s="307"/>
      <c r="C144" s="308" t="s">
        <v>132</v>
      </c>
      <c r="D144" s="307" t="s">
        <v>55</v>
      </c>
      <c r="E144" s="309">
        <v>100</v>
      </c>
      <c r="F144" s="310">
        <f>F140*E144</f>
        <v>4</v>
      </c>
      <c r="G144" s="311"/>
      <c r="H144" s="311"/>
      <c r="I144" s="311"/>
      <c r="J144" s="311"/>
      <c r="K144" s="311"/>
      <c r="L144" s="311"/>
      <c r="M144" s="298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</row>
    <row r="145" spans="1:27" s="91" customFormat="1">
      <c r="A145" s="312">
        <v>2</v>
      </c>
      <c r="B145" s="304" t="s">
        <v>58</v>
      </c>
      <c r="C145" s="313" t="s">
        <v>140</v>
      </c>
      <c r="D145" s="304" t="s">
        <v>57</v>
      </c>
      <c r="E145" s="314"/>
      <c r="F145" s="315">
        <v>0.28000000000000003</v>
      </c>
      <c r="G145" s="316"/>
      <c r="H145" s="305"/>
      <c r="I145" s="317"/>
      <c r="J145" s="304"/>
      <c r="K145" s="317"/>
      <c r="L145" s="303"/>
      <c r="M145" s="303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</row>
    <row r="146" spans="1:27" s="91" customFormat="1">
      <c r="A146" s="312"/>
      <c r="B146" s="303"/>
      <c r="C146" s="318" t="s">
        <v>25</v>
      </c>
      <c r="D146" s="303" t="s">
        <v>23</v>
      </c>
      <c r="E146" s="314">
        <v>57</v>
      </c>
      <c r="F146" s="315">
        <f>F145*E146</f>
        <v>15.96</v>
      </c>
      <c r="G146" s="317"/>
      <c r="H146" s="303"/>
      <c r="I146" s="317"/>
      <c r="J146" s="304"/>
      <c r="K146" s="317"/>
      <c r="L146" s="304"/>
      <c r="M146" s="303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</row>
    <row r="147" spans="1:27" s="91" customFormat="1">
      <c r="A147" s="312"/>
      <c r="B147" s="304"/>
      <c r="C147" s="318" t="s">
        <v>56</v>
      </c>
      <c r="D147" s="304" t="s">
        <v>0</v>
      </c>
      <c r="E147" s="314">
        <v>9.3000000000000007</v>
      </c>
      <c r="F147" s="315">
        <f>F145*E147</f>
        <v>2.6040000000000005</v>
      </c>
      <c r="G147" s="316"/>
      <c r="H147" s="305"/>
      <c r="I147" s="317"/>
      <c r="J147" s="303"/>
      <c r="K147" s="317"/>
      <c r="L147" s="304"/>
      <c r="M147" s="303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</row>
    <row r="148" spans="1:27" s="91" customFormat="1">
      <c r="A148" s="312"/>
      <c r="B148" s="304"/>
      <c r="C148" s="318" t="s">
        <v>26</v>
      </c>
      <c r="D148" s="304" t="s">
        <v>0</v>
      </c>
      <c r="E148" s="314">
        <v>51.9</v>
      </c>
      <c r="F148" s="315">
        <f>F145*E148</f>
        <v>14.532000000000002</v>
      </c>
      <c r="G148" s="316"/>
      <c r="H148" s="303"/>
      <c r="I148" s="317"/>
      <c r="J148" s="304"/>
      <c r="K148" s="317"/>
      <c r="L148" s="303"/>
      <c r="M148" s="303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  <c r="AA148" s="90"/>
    </row>
    <row r="149" spans="1:27" s="91" customFormat="1" ht="18" customHeight="1">
      <c r="A149" s="319"/>
      <c r="B149" s="299"/>
      <c r="C149" s="320" t="s">
        <v>141</v>
      </c>
      <c r="D149" s="299" t="s">
        <v>55</v>
      </c>
      <c r="E149" s="298">
        <v>100</v>
      </c>
      <c r="F149" s="321">
        <f>F145*E149</f>
        <v>28.000000000000004</v>
      </c>
      <c r="G149" s="322"/>
      <c r="H149" s="311"/>
      <c r="I149" s="323"/>
      <c r="J149" s="298"/>
      <c r="K149" s="323"/>
      <c r="L149" s="299"/>
      <c r="M149" s="298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  <c r="AA149" s="90"/>
    </row>
    <row r="150" spans="1:27" s="91" customFormat="1">
      <c r="A150" s="212">
        <v>3</v>
      </c>
      <c r="B150" s="218" t="s">
        <v>142</v>
      </c>
      <c r="C150" s="236" t="s">
        <v>143</v>
      </c>
      <c r="D150" s="218"/>
      <c r="E150" s="302"/>
      <c r="F150" s="215"/>
      <c r="G150" s="303"/>
      <c r="H150" s="304"/>
      <c r="I150" s="303"/>
      <c r="J150" s="304"/>
      <c r="K150" s="303"/>
      <c r="L150" s="304"/>
      <c r="M150" s="303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</row>
    <row r="151" spans="1:27" s="91" customFormat="1">
      <c r="A151" s="324"/>
      <c r="B151" s="325"/>
      <c r="C151" s="301" t="s">
        <v>144</v>
      </c>
      <c r="D151" s="218" t="s">
        <v>55</v>
      </c>
      <c r="E151" s="302"/>
      <c r="F151" s="214">
        <v>4</v>
      </c>
      <c r="G151" s="303"/>
      <c r="H151" s="304"/>
      <c r="I151" s="303"/>
      <c r="J151" s="304"/>
      <c r="K151" s="303"/>
      <c r="L151" s="304"/>
      <c r="M151" s="303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</row>
    <row r="152" spans="1:27" s="91" customFormat="1">
      <c r="A152" s="212"/>
      <c r="B152" s="212"/>
      <c r="C152" s="236" t="s">
        <v>25</v>
      </c>
      <c r="D152" s="212" t="s">
        <v>23</v>
      </c>
      <c r="E152" s="302">
        <v>0.34</v>
      </c>
      <c r="F152" s="326">
        <f>F151*E152</f>
        <v>1.36</v>
      </c>
      <c r="G152" s="303"/>
      <c r="H152" s="303"/>
      <c r="I152" s="303"/>
      <c r="J152" s="304"/>
      <c r="K152" s="303"/>
      <c r="L152" s="304"/>
      <c r="M152" s="303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  <c r="AA152" s="90"/>
    </row>
    <row r="153" spans="1:27" s="91" customFormat="1">
      <c r="A153" s="212"/>
      <c r="B153" s="218"/>
      <c r="C153" s="236" t="s">
        <v>56</v>
      </c>
      <c r="D153" s="218" t="s">
        <v>0</v>
      </c>
      <c r="E153" s="280">
        <v>0.09</v>
      </c>
      <c r="F153" s="326">
        <f>F151*E153</f>
        <v>0.36</v>
      </c>
      <c r="G153" s="305"/>
      <c r="H153" s="305"/>
      <c r="I153" s="303"/>
      <c r="J153" s="303"/>
      <c r="K153" s="303"/>
      <c r="L153" s="304"/>
      <c r="M153" s="303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  <c r="AA153" s="90"/>
    </row>
    <row r="154" spans="1:27" s="91" customFormat="1">
      <c r="A154" s="212"/>
      <c r="B154" s="218"/>
      <c r="C154" s="236" t="s">
        <v>26</v>
      </c>
      <c r="D154" s="218" t="s">
        <v>0</v>
      </c>
      <c r="E154" s="280">
        <v>0.01</v>
      </c>
      <c r="F154" s="306">
        <f>F151*E154</f>
        <v>0.04</v>
      </c>
      <c r="G154" s="305"/>
      <c r="H154" s="303"/>
      <c r="I154" s="303"/>
      <c r="J154" s="304"/>
      <c r="K154" s="303"/>
      <c r="L154" s="303"/>
      <c r="M154" s="303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</row>
    <row r="155" spans="1:27" s="91" customFormat="1">
      <c r="A155" s="220"/>
      <c r="B155" s="221"/>
      <c r="C155" s="238" t="s">
        <v>145</v>
      </c>
      <c r="D155" s="221" t="s">
        <v>55</v>
      </c>
      <c r="E155" s="327">
        <v>1</v>
      </c>
      <c r="F155" s="297">
        <f>F151*E155</f>
        <v>4</v>
      </c>
      <c r="G155" s="311"/>
      <c r="H155" s="311"/>
      <c r="I155" s="298"/>
      <c r="J155" s="298"/>
      <c r="K155" s="298"/>
      <c r="L155" s="299"/>
      <c r="M155" s="298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  <c r="AA155" s="90"/>
    </row>
    <row r="156" spans="1:27" s="91" customFormat="1">
      <c r="A156" s="212">
        <v>4</v>
      </c>
      <c r="B156" s="218" t="s">
        <v>133</v>
      </c>
      <c r="C156" s="236" t="s">
        <v>134</v>
      </c>
      <c r="D156" s="218" t="s">
        <v>57</v>
      </c>
      <c r="E156" s="302"/>
      <c r="F156" s="215">
        <v>1.2E-2</v>
      </c>
      <c r="G156" s="305"/>
      <c r="H156" s="303"/>
      <c r="I156" s="303"/>
      <c r="J156" s="304"/>
      <c r="K156" s="303"/>
      <c r="L156" s="303"/>
      <c r="M156" s="303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</row>
    <row r="157" spans="1:27" s="91" customFormat="1">
      <c r="A157" s="212"/>
      <c r="B157" s="212"/>
      <c r="C157" s="236" t="s">
        <v>25</v>
      </c>
      <c r="D157" s="212" t="s">
        <v>23</v>
      </c>
      <c r="E157" s="302">
        <v>135</v>
      </c>
      <c r="F157" s="215">
        <f>F156*E157</f>
        <v>1.62</v>
      </c>
      <c r="G157" s="303"/>
      <c r="H157" s="303"/>
      <c r="I157" s="303"/>
      <c r="J157" s="304"/>
      <c r="K157" s="303"/>
      <c r="L157" s="304"/>
      <c r="M157" s="303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</row>
    <row r="158" spans="1:27" s="91" customFormat="1">
      <c r="A158" s="212"/>
      <c r="B158" s="218"/>
      <c r="C158" s="236" t="s">
        <v>56</v>
      </c>
      <c r="D158" s="218" t="s">
        <v>0</v>
      </c>
      <c r="E158" s="302">
        <v>29.1</v>
      </c>
      <c r="F158" s="215">
        <f>F156*E158</f>
        <v>0.34920000000000001</v>
      </c>
      <c r="G158" s="305"/>
      <c r="H158" s="305"/>
      <c r="I158" s="303"/>
      <c r="J158" s="303"/>
      <c r="K158" s="303"/>
      <c r="L158" s="304"/>
      <c r="M158" s="303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</row>
    <row r="159" spans="1:27" s="91" customFormat="1">
      <c r="A159" s="212"/>
      <c r="B159" s="218"/>
      <c r="C159" s="236" t="s">
        <v>26</v>
      </c>
      <c r="D159" s="218" t="s">
        <v>0</v>
      </c>
      <c r="E159" s="328">
        <v>3.1</v>
      </c>
      <c r="F159" s="215">
        <f>F156*E159</f>
        <v>3.7200000000000004E-2</v>
      </c>
      <c r="G159" s="305"/>
      <c r="H159" s="303"/>
      <c r="I159" s="303"/>
      <c r="J159" s="304"/>
      <c r="K159" s="303"/>
      <c r="L159" s="303"/>
      <c r="M159" s="303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</row>
    <row r="160" spans="1:27" s="91" customFormat="1">
      <c r="A160" s="220"/>
      <c r="B160" s="221"/>
      <c r="C160" s="238" t="s">
        <v>135</v>
      </c>
      <c r="D160" s="221" t="s">
        <v>55</v>
      </c>
      <c r="E160" s="329">
        <v>100</v>
      </c>
      <c r="F160" s="297">
        <f>F156*E160</f>
        <v>1.2</v>
      </c>
      <c r="G160" s="311"/>
      <c r="H160" s="311"/>
      <c r="I160" s="298"/>
      <c r="J160" s="298"/>
      <c r="K160" s="298"/>
      <c r="L160" s="299"/>
      <c r="M160" s="298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</row>
    <row r="161" spans="1:190" s="91" customFormat="1">
      <c r="A161" s="330">
        <v>5</v>
      </c>
      <c r="B161" s="330" t="s">
        <v>146</v>
      </c>
      <c r="C161" s="331" t="s">
        <v>147</v>
      </c>
      <c r="D161" s="330" t="s">
        <v>136</v>
      </c>
      <c r="E161" s="332"/>
      <c r="F161" s="333">
        <v>240</v>
      </c>
      <c r="G161" s="332"/>
      <c r="H161" s="332"/>
      <c r="I161" s="332"/>
      <c r="J161" s="332"/>
      <c r="K161" s="332"/>
      <c r="L161" s="332"/>
      <c r="M161" s="332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  <c r="AA161" s="90"/>
    </row>
    <row r="162" spans="1:190" s="91" customFormat="1">
      <c r="A162" s="330"/>
      <c r="B162" s="334"/>
      <c r="C162" s="335" t="s">
        <v>137</v>
      </c>
      <c r="D162" s="330" t="s">
        <v>23</v>
      </c>
      <c r="E162" s="332">
        <v>0.04</v>
      </c>
      <c r="F162" s="197">
        <f>F161*E162</f>
        <v>9.6</v>
      </c>
      <c r="G162" s="332"/>
      <c r="H162" s="332"/>
      <c r="I162" s="332"/>
      <c r="J162" s="332"/>
      <c r="K162" s="332"/>
      <c r="L162" s="332"/>
      <c r="M162" s="332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  <c r="AA162" s="90"/>
    </row>
    <row r="163" spans="1:190" s="91" customFormat="1">
      <c r="A163" s="330"/>
      <c r="B163" s="330"/>
      <c r="C163" s="335" t="s">
        <v>138</v>
      </c>
      <c r="D163" s="330" t="s">
        <v>0</v>
      </c>
      <c r="E163" s="332">
        <v>2.3300000000000001E-2</v>
      </c>
      <c r="F163" s="197">
        <f>F161*E163</f>
        <v>5.5920000000000005</v>
      </c>
      <c r="G163" s="332"/>
      <c r="H163" s="332"/>
      <c r="I163" s="332"/>
      <c r="J163" s="332"/>
      <c r="K163" s="332"/>
      <c r="L163" s="332"/>
      <c r="M163" s="332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  <c r="AA163" s="90"/>
    </row>
    <row r="164" spans="1:190" s="91" customFormat="1">
      <c r="A164" s="330"/>
      <c r="B164" s="334"/>
      <c r="C164" s="335" t="s">
        <v>148</v>
      </c>
      <c r="D164" s="330"/>
      <c r="E164" s="332"/>
      <c r="F164" s="197"/>
      <c r="G164" s="332"/>
      <c r="H164" s="332"/>
      <c r="I164" s="332"/>
      <c r="J164" s="332"/>
      <c r="K164" s="332"/>
      <c r="L164" s="332"/>
      <c r="M164" s="332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  <c r="AA164" s="90"/>
    </row>
    <row r="165" spans="1:190" s="91" customFormat="1" ht="15" customHeight="1">
      <c r="A165" s="330"/>
      <c r="B165" s="334"/>
      <c r="C165" s="331" t="s">
        <v>149</v>
      </c>
      <c r="D165" s="330" t="s">
        <v>136</v>
      </c>
      <c r="E165" s="332"/>
      <c r="F165" s="333">
        <v>160</v>
      </c>
      <c r="G165" s="332"/>
      <c r="H165" s="332"/>
      <c r="I165" s="336"/>
      <c r="J165" s="332"/>
      <c r="K165" s="332"/>
      <c r="L165" s="332"/>
      <c r="M165" s="332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  <c r="AA165" s="90"/>
    </row>
    <row r="166" spans="1:190" s="91" customFormat="1" ht="15.75" customHeight="1">
      <c r="A166" s="330"/>
      <c r="B166" s="334"/>
      <c r="C166" s="331" t="s">
        <v>150</v>
      </c>
      <c r="D166" s="330" t="s">
        <v>136</v>
      </c>
      <c r="E166" s="332"/>
      <c r="F166" s="333">
        <v>80</v>
      </c>
      <c r="G166" s="332"/>
      <c r="H166" s="332"/>
      <c r="I166" s="336"/>
      <c r="J166" s="332"/>
      <c r="K166" s="332"/>
      <c r="L166" s="332"/>
      <c r="M166" s="332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</row>
    <row r="167" spans="1:190" s="91" customFormat="1" ht="18" customHeight="1">
      <c r="A167" s="337"/>
      <c r="B167" s="338"/>
      <c r="C167" s="192" t="s">
        <v>139</v>
      </c>
      <c r="D167" s="337" t="s">
        <v>0</v>
      </c>
      <c r="E167" s="339">
        <v>1.9E-3</v>
      </c>
      <c r="F167" s="340">
        <f>F161*E167</f>
        <v>0.45600000000000002</v>
      </c>
      <c r="G167" s="339"/>
      <c r="H167" s="339"/>
      <c r="I167" s="339"/>
      <c r="J167" s="339"/>
      <c r="K167" s="339"/>
      <c r="L167" s="339"/>
      <c r="M167" s="339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</row>
    <row r="168" spans="1:190" s="91" customFormat="1">
      <c r="A168" s="103"/>
      <c r="B168" s="103"/>
      <c r="C168" s="104" t="s">
        <v>69</v>
      </c>
      <c r="D168" s="103"/>
      <c r="E168" s="105"/>
      <c r="F168" s="105"/>
      <c r="G168" s="106"/>
      <c r="H168" s="106"/>
      <c r="I168" s="106"/>
      <c r="J168" s="106"/>
      <c r="K168" s="106"/>
      <c r="L168" s="106"/>
      <c r="M168" s="106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</row>
    <row r="169" spans="1:190" s="83" customFormat="1" ht="32.25" customHeight="1">
      <c r="A169" s="92"/>
      <c r="B169" s="92"/>
      <c r="C169" s="107" t="s">
        <v>76</v>
      </c>
      <c r="D169" s="96">
        <v>0.75</v>
      </c>
      <c r="E169" s="94"/>
      <c r="F169" s="94"/>
      <c r="G169" s="95"/>
      <c r="H169" s="82"/>
      <c r="I169" s="82"/>
      <c r="J169" s="82"/>
      <c r="K169" s="82"/>
      <c r="L169" s="82"/>
      <c r="M169" s="82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84"/>
      <c r="BC169" s="84"/>
      <c r="BD169" s="84"/>
      <c r="BE169" s="84"/>
      <c r="BF169" s="84"/>
      <c r="BG169" s="84"/>
      <c r="BH169" s="84"/>
      <c r="BI169" s="84"/>
      <c r="BJ169" s="84"/>
      <c r="BK169" s="84"/>
      <c r="BL169" s="84"/>
      <c r="BM169" s="84"/>
      <c r="BN169" s="84"/>
      <c r="BO169" s="84"/>
      <c r="BP169" s="84"/>
      <c r="BQ169" s="84"/>
      <c r="BR169" s="84"/>
      <c r="BS169" s="84"/>
      <c r="BT169" s="84"/>
      <c r="BU169" s="84"/>
      <c r="BV169" s="84"/>
      <c r="BW169" s="84"/>
      <c r="BX169" s="84"/>
      <c r="BY169" s="84"/>
      <c r="BZ169" s="84"/>
      <c r="CA169" s="84"/>
      <c r="CB169" s="84"/>
      <c r="CC169" s="84"/>
      <c r="CD169" s="84"/>
      <c r="CE169" s="84"/>
      <c r="CF169" s="84"/>
      <c r="CG169" s="84"/>
      <c r="CH169" s="84"/>
      <c r="CI169" s="84"/>
      <c r="CJ169" s="84"/>
      <c r="CK169" s="84"/>
      <c r="CL169" s="84"/>
      <c r="CM169" s="84"/>
      <c r="CN169" s="84"/>
      <c r="CO169" s="84"/>
      <c r="CP169" s="84"/>
      <c r="CQ169" s="84"/>
      <c r="CR169" s="84"/>
      <c r="CS169" s="84"/>
      <c r="CT169" s="84"/>
      <c r="CU169" s="84"/>
      <c r="CV169" s="84"/>
      <c r="CW169" s="84"/>
      <c r="CX169" s="84"/>
      <c r="CY169" s="84"/>
      <c r="CZ169" s="84"/>
      <c r="DA169" s="84"/>
      <c r="DB169" s="84"/>
      <c r="DC169" s="84"/>
      <c r="DD169" s="84"/>
      <c r="DE169" s="84"/>
      <c r="DF169" s="84"/>
      <c r="DG169" s="84"/>
      <c r="DH169" s="84"/>
      <c r="DI169" s="84"/>
      <c r="DJ169" s="84"/>
      <c r="DK169" s="84"/>
      <c r="DL169" s="84"/>
      <c r="DM169" s="84"/>
      <c r="DN169" s="84"/>
      <c r="DO169" s="84"/>
      <c r="DP169" s="84"/>
      <c r="DQ169" s="84"/>
      <c r="DR169" s="84"/>
      <c r="DS169" s="84"/>
      <c r="DT169" s="84"/>
      <c r="DU169" s="84"/>
      <c r="DV169" s="84"/>
      <c r="DW169" s="84"/>
      <c r="DX169" s="84"/>
      <c r="DY169" s="84"/>
      <c r="DZ169" s="84"/>
      <c r="EA169" s="84"/>
      <c r="EB169" s="84"/>
      <c r="EC169" s="84"/>
      <c r="ED169" s="84"/>
      <c r="EE169" s="84"/>
      <c r="EF169" s="84"/>
      <c r="EG169" s="84"/>
      <c r="EH169" s="84"/>
      <c r="EI169" s="84"/>
      <c r="EJ169" s="84"/>
      <c r="EK169" s="84"/>
      <c r="EL169" s="84"/>
      <c r="EM169" s="84"/>
      <c r="EN169" s="84"/>
      <c r="EO169" s="84"/>
      <c r="EP169" s="84"/>
      <c r="EQ169" s="84"/>
      <c r="ER169" s="84"/>
      <c r="ES169" s="84"/>
      <c r="ET169" s="84"/>
      <c r="EU169" s="84"/>
      <c r="EV169" s="84"/>
      <c r="EW169" s="84"/>
      <c r="EX169" s="84"/>
      <c r="EY169" s="84"/>
      <c r="EZ169" s="84"/>
      <c r="FA169" s="84"/>
      <c r="FB169" s="84"/>
      <c r="FC169" s="84"/>
      <c r="FD169" s="84"/>
      <c r="FE169" s="84"/>
      <c r="FF169" s="84"/>
      <c r="FG169" s="84"/>
      <c r="FH169" s="84"/>
      <c r="FI169" s="84"/>
      <c r="FJ169" s="84"/>
      <c r="FK169" s="84"/>
      <c r="FL169" s="84"/>
      <c r="FM169" s="84"/>
      <c r="FN169" s="84"/>
      <c r="FO169" s="84"/>
      <c r="FP169" s="84"/>
      <c r="FQ169" s="84"/>
      <c r="FR169" s="84"/>
      <c r="FS169" s="84"/>
      <c r="FT169" s="84"/>
      <c r="FU169" s="84"/>
      <c r="FV169" s="84"/>
      <c r="FW169" s="84"/>
      <c r="FX169" s="84"/>
      <c r="FY169" s="84"/>
      <c r="FZ169" s="84"/>
      <c r="GA169" s="84"/>
      <c r="GB169" s="84"/>
      <c r="GC169" s="84"/>
      <c r="GD169" s="84"/>
      <c r="GE169" s="84"/>
      <c r="GF169" s="84"/>
      <c r="GG169" s="84"/>
      <c r="GH169" s="84"/>
    </row>
    <row r="170" spans="1:190" s="83" customFormat="1">
      <c r="A170" s="92"/>
      <c r="B170" s="92"/>
      <c r="C170" s="93" t="s">
        <v>2</v>
      </c>
      <c r="D170" s="97"/>
      <c r="E170" s="94"/>
      <c r="F170" s="94"/>
      <c r="G170" s="95"/>
      <c r="H170" s="82"/>
      <c r="I170" s="82"/>
      <c r="J170" s="82"/>
      <c r="K170" s="82"/>
      <c r="L170" s="82"/>
      <c r="M170" s="82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84"/>
      <c r="BC170" s="84"/>
      <c r="BD170" s="84"/>
      <c r="BE170" s="84"/>
      <c r="BF170" s="84"/>
      <c r="BG170" s="84"/>
      <c r="BH170" s="84"/>
      <c r="BI170" s="84"/>
      <c r="BJ170" s="84"/>
      <c r="BK170" s="84"/>
      <c r="BL170" s="84"/>
      <c r="BM170" s="84"/>
      <c r="BN170" s="84"/>
      <c r="BO170" s="84"/>
      <c r="BP170" s="84"/>
      <c r="BQ170" s="84"/>
      <c r="BR170" s="84"/>
      <c r="BS170" s="84"/>
      <c r="BT170" s="84"/>
      <c r="BU170" s="84"/>
      <c r="BV170" s="84"/>
      <c r="BW170" s="84"/>
      <c r="BX170" s="84"/>
      <c r="BY170" s="84"/>
      <c r="BZ170" s="84"/>
      <c r="CA170" s="84"/>
      <c r="CB170" s="84"/>
      <c r="CC170" s="84"/>
      <c r="CD170" s="84"/>
      <c r="CE170" s="84"/>
      <c r="CF170" s="84"/>
      <c r="CG170" s="84"/>
      <c r="CH170" s="84"/>
      <c r="CI170" s="84"/>
      <c r="CJ170" s="84"/>
      <c r="CK170" s="84"/>
      <c r="CL170" s="84"/>
      <c r="CM170" s="84"/>
      <c r="CN170" s="84"/>
      <c r="CO170" s="84"/>
      <c r="CP170" s="84"/>
      <c r="CQ170" s="84"/>
      <c r="CR170" s="84"/>
      <c r="CS170" s="84"/>
      <c r="CT170" s="84"/>
      <c r="CU170" s="84"/>
      <c r="CV170" s="84"/>
      <c r="CW170" s="84"/>
      <c r="CX170" s="84"/>
      <c r="CY170" s="84"/>
      <c r="CZ170" s="84"/>
      <c r="DA170" s="84"/>
      <c r="DB170" s="84"/>
      <c r="DC170" s="84"/>
      <c r="DD170" s="84"/>
      <c r="DE170" s="84"/>
      <c r="DF170" s="84"/>
      <c r="DG170" s="84"/>
      <c r="DH170" s="84"/>
      <c r="DI170" s="84"/>
      <c r="DJ170" s="84"/>
      <c r="DK170" s="84"/>
      <c r="DL170" s="84"/>
      <c r="DM170" s="84"/>
      <c r="DN170" s="84"/>
      <c r="DO170" s="84"/>
      <c r="DP170" s="84"/>
      <c r="DQ170" s="84"/>
      <c r="DR170" s="84"/>
      <c r="DS170" s="84"/>
      <c r="DT170" s="84"/>
      <c r="DU170" s="84"/>
      <c r="DV170" s="84"/>
      <c r="DW170" s="84"/>
      <c r="DX170" s="84"/>
      <c r="DY170" s="84"/>
      <c r="DZ170" s="84"/>
      <c r="EA170" s="84"/>
      <c r="EB170" s="84"/>
      <c r="EC170" s="84"/>
      <c r="ED170" s="84"/>
      <c r="EE170" s="84"/>
      <c r="EF170" s="84"/>
      <c r="EG170" s="84"/>
      <c r="EH170" s="84"/>
      <c r="EI170" s="84"/>
      <c r="EJ170" s="84"/>
      <c r="EK170" s="84"/>
      <c r="EL170" s="84"/>
      <c r="EM170" s="84"/>
      <c r="EN170" s="84"/>
      <c r="EO170" s="84"/>
      <c r="EP170" s="84"/>
      <c r="EQ170" s="84"/>
      <c r="ER170" s="84"/>
      <c r="ES170" s="84"/>
      <c r="ET170" s="84"/>
      <c r="EU170" s="84"/>
      <c r="EV170" s="84"/>
      <c r="EW170" s="84"/>
      <c r="EX170" s="84"/>
      <c r="EY170" s="84"/>
      <c r="EZ170" s="84"/>
      <c r="FA170" s="84"/>
      <c r="FB170" s="84"/>
      <c r="FC170" s="84"/>
      <c r="FD170" s="84"/>
      <c r="FE170" s="84"/>
      <c r="FF170" s="84"/>
      <c r="FG170" s="84"/>
      <c r="FH170" s="84"/>
      <c r="FI170" s="84"/>
      <c r="FJ170" s="84"/>
      <c r="FK170" s="84"/>
      <c r="FL170" s="84"/>
      <c r="FM170" s="84"/>
      <c r="FN170" s="84"/>
      <c r="FO170" s="84"/>
      <c r="FP170" s="84"/>
      <c r="FQ170" s="84"/>
      <c r="FR170" s="84"/>
      <c r="FS170" s="84"/>
      <c r="FT170" s="84"/>
      <c r="FU170" s="84"/>
      <c r="FV170" s="84"/>
      <c r="FW170" s="84"/>
      <c r="FX170" s="84"/>
      <c r="FY170" s="84"/>
      <c r="FZ170" s="84"/>
      <c r="GA170" s="84"/>
      <c r="GB170" s="84"/>
      <c r="GC170" s="84"/>
      <c r="GD170" s="84"/>
      <c r="GE170" s="84"/>
      <c r="GF170" s="84"/>
      <c r="GG170" s="84"/>
      <c r="GH170" s="84"/>
    </row>
    <row r="171" spans="1:190" s="83" customFormat="1">
      <c r="A171" s="92"/>
      <c r="B171" s="92"/>
      <c r="C171" s="93" t="s">
        <v>50</v>
      </c>
      <c r="D171" s="96" t="s">
        <v>196</v>
      </c>
      <c r="E171" s="94"/>
      <c r="F171" s="94"/>
      <c r="G171" s="95"/>
      <c r="H171" s="82"/>
      <c r="I171" s="86"/>
      <c r="J171" s="82"/>
      <c r="K171" s="86"/>
      <c r="L171" s="82"/>
      <c r="M171" s="82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84"/>
      <c r="BC171" s="84"/>
      <c r="BD171" s="84"/>
      <c r="BE171" s="84"/>
      <c r="BF171" s="84"/>
      <c r="BG171" s="84"/>
      <c r="BH171" s="84"/>
      <c r="BI171" s="84"/>
      <c r="BJ171" s="84"/>
      <c r="BK171" s="84"/>
      <c r="BL171" s="84"/>
      <c r="BM171" s="84"/>
      <c r="BN171" s="84"/>
      <c r="BO171" s="84"/>
      <c r="BP171" s="84"/>
      <c r="BQ171" s="84"/>
      <c r="BR171" s="84"/>
      <c r="BS171" s="84"/>
      <c r="BT171" s="84"/>
      <c r="BU171" s="84"/>
      <c r="BV171" s="84"/>
      <c r="BW171" s="84"/>
      <c r="BX171" s="84"/>
      <c r="BY171" s="84"/>
      <c r="BZ171" s="84"/>
      <c r="CA171" s="84"/>
      <c r="CB171" s="84"/>
      <c r="CC171" s="84"/>
      <c r="CD171" s="84"/>
      <c r="CE171" s="84"/>
      <c r="CF171" s="84"/>
      <c r="CG171" s="84"/>
      <c r="CH171" s="84"/>
      <c r="CI171" s="84"/>
      <c r="CJ171" s="84"/>
      <c r="CK171" s="84"/>
      <c r="CL171" s="84"/>
      <c r="CM171" s="84"/>
      <c r="CN171" s="84"/>
      <c r="CO171" s="84"/>
      <c r="CP171" s="84"/>
      <c r="CQ171" s="84"/>
      <c r="CR171" s="84"/>
      <c r="CS171" s="84"/>
      <c r="CT171" s="84"/>
      <c r="CU171" s="84"/>
      <c r="CV171" s="84"/>
      <c r="CW171" s="84"/>
      <c r="CX171" s="84"/>
      <c r="CY171" s="84"/>
      <c r="CZ171" s="84"/>
      <c r="DA171" s="84"/>
      <c r="DB171" s="84"/>
      <c r="DC171" s="84"/>
      <c r="DD171" s="84"/>
      <c r="DE171" s="84"/>
      <c r="DF171" s="84"/>
      <c r="DG171" s="84"/>
      <c r="DH171" s="84"/>
      <c r="DI171" s="84"/>
      <c r="DJ171" s="84"/>
      <c r="DK171" s="84"/>
      <c r="DL171" s="84"/>
      <c r="DM171" s="84"/>
      <c r="DN171" s="84"/>
      <c r="DO171" s="84"/>
      <c r="DP171" s="84"/>
      <c r="DQ171" s="84"/>
      <c r="DR171" s="84"/>
      <c r="DS171" s="84"/>
      <c r="DT171" s="84"/>
      <c r="DU171" s="84"/>
      <c r="DV171" s="84"/>
      <c r="DW171" s="84"/>
      <c r="DX171" s="84"/>
      <c r="DY171" s="84"/>
      <c r="DZ171" s="84"/>
      <c r="EA171" s="84"/>
      <c r="EB171" s="84"/>
      <c r="EC171" s="84"/>
      <c r="ED171" s="84"/>
      <c r="EE171" s="84"/>
      <c r="EF171" s="84"/>
      <c r="EG171" s="84"/>
      <c r="EH171" s="84"/>
      <c r="EI171" s="84"/>
      <c r="EJ171" s="84"/>
      <c r="EK171" s="84"/>
      <c r="EL171" s="84"/>
      <c r="EM171" s="84"/>
      <c r="EN171" s="84"/>
      <c r="EO171" s="84"/>
      <c r="EP171" s="84"/>
      <c r="EQ171" s="84"/>
      <c r="ER171" s="84"/>
      <c r="ES171" s="84"/>
      <c r="ET171" s="84"/>
      <c r="EU171" s="84"/>
      <c r="EV171" s="84"/>
      <c r="EW171" s="84"/>
      <c r="EX171" s="84"/>
      <c r="EY171" s="84"/>
      <c r="EZ171" s="84"/>
      <c r="FA171" s="84"/>
      <c r="FB171" s="84"/>
      <c r="FC171" s="84"/>
      <c r="FD171" s="84"/>
      <c r="FE171" s="84"/>
      <c r="FF171" s="84"/>
      <c r="FG171" s="84"/>
      <c r="FH171" s="84"/>
      <c r="FI171" s="84"/>
      <c r="FJ171" s="84"/>
      <c r="FK171" s="84"/>
      <c r="FL171" s="84"/>
      <c r="FM171" s="84"/>
      <c r="FN171" s="84"/>
      <c r="FO171" s="84"/>
      <c r="FP171" s="84"/>
      <c r="FQ171" s="84"/>
      <c r="FR171" s="84"/>
      <c r="FS171" s="84"/>
      <c r="FT171" s="84"/>
      <c r="FU171" s="84"/>
      <c r="FV171" s="84"/>
      <c r="FW171" s="84"/>
      <c r="FX171" s="84"/>
      <c r="FY171" s="84"/>
      <c r="FZ171" s="84"/>
      <c r="GA171" s="84"/>
      <c r="GB171" s="84"/>
      <c r="GC171" s="84"/>
      <c r="GD171" s="84"/>
      <c r="GE171" s="84"/>
      <c r="GF171" s="84"/>
      <c r="GG171" s="84"/>
      <c r="GH171" s="84"/>
    </row>
    <row r="172" spans="1:190" s="83" customFormat="1">
      <c r="A172" s="98"/>
      <c r="B172" s="98"/>
      <c r="C172" s="99" t="s">
        <v>2</v>
      </c>
      <c r="D172" s="98"/>
      <c r="E172" s="100"/>
      <c r="F172" s="101"/>
      <c r="G172" s="100"/>
      <c r="H172" s="100"/>
      <c r="I172" s="100"/>
      <c r="J172" s="100"/>
      <c r="K172" s="100"/>
      <c r="L172" s="100"/>
      <c r="M172" s="100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84"/>
      <c r="BC172" s="84"/>
      <c r="BD172" s="84"/>
      <c r="BE172" s="84"/>
      <c r="BF172" s="84"/>
      <c r="BG172" s="84"/>
      <c r="BH172" s="84"/>
      <c r="BI172" s="84"/>
      <c r="BJ172" s="84"/>
      <c r="BK172" s="84"/>
      <c r="BL172" s="84"/>
      <c r="BM172" s="84"/>
      <c r="BN172" s="84"/>
      <c r="BO172" s="84"/>
      <c r="BP172" s="84"/>
      <c r="BQ172" s="84"/>
      <c r="BR172" s="84"/>
      <c r="BS172" s="84"/>
      <c r="BT172" s="84"/>
      <c r="BU172" s="84"/>
      <c r="BV172" s="84"/>
      <c r="BW172" s="84"/>
      <c r="BX172" s="84"/>
      <c r="BY172" s="84"/>
      <c r="BZ172" s="84"/>
      <c r="CA172" s="84"/>
      <c r="CB172" s="84"/>
      <c r="CC172" s="84"/>
      <c r="CD172" s="84"/>
      <c r="CE172" s="84"/>
      <c r="CF172" s="84"/>
      <c r="CG172" s="84"/>
      <c r="CH172" s="84"/>
      <c r="CI172" s="84"/>
      <c r="CJ172" s="84"/>
      <c r="CK172" s="84"/>
      <c r="CL172" s="84"/>
      <c r="CM172" s="84"/>
      <c r="CN172" s="84"/>
      <c r="CO172" s="84"/>
      <c r="CP172" s="84"/>
      <c r="CQ172" s="84"/>
      <c r="CR172" s="84"/>
      <c r="CS172" s="84"/>
      <c r="CT172" s="84"/>
      <c r="CU172" s="84"/>
      <c r="CV172" s="84"/>
      <c r="CW172" s="84"/>
      <c r="CX172" s="84"/>
      <c r="CY172" s="84"/>
      <c r="CZ172" s="84"/>
      <c r="DA172" s="84"/>
      <c r="DB172" s="84"/>
      <c r="DC172" s="84"/>
      <c r="DD172" s="84"/>
      <c r="DE172" s="84"/>
      <c r="DF172" s="84"/>
      <c r="DG172" s="84"/>
      <c r="DH172" s="84"/>
      <c r="DI172" s="84"/>
      <c r="DJ172" s="84"/>
      <c r="DK172" s="84"/>
      <c r="DL172" s="84"/>
      <c r="DM172" s="84"/>
      <c r="DN172" s="84"/>
      <c r="DO172" s="84"/>
      <c r="DP172" s="84"/>
      <c r="DQ172" s="84"/>
      <c r="DR172" s="84"/>
      <c r="DS172" s="84"/>
      <c r="DT172" s="84"/>
      <c r="DU172" s="84"/>
      <c r="DV172" s="84"/>
      <c r="DW172" s="84"/>
      <c r="DX172" s="84"/>
      <c r="DY172" s="84"/>
      <c r="DZ172" s="84"/>
      <c r="EA172" s="84"/>
      <c r="EB172" s="84"/>
      <c r="EC172" s="84"/>
      <c r="ED172" s="84"/>
      <c r="EE172" s="84"/>
      <c r="EF172" s="84"/>
      <c r="EG172" s="84"/>
      <c r="EH172" s="84"/>
      <c r="EI172" s="84"/>
      <c r="EJ172" s="84"/>
      <c r="EK172" s="84"/>
      <c r="EL172" s="84"/>
      <c r="EM172" s="84"/>
      <c r="EN172" s="84"/>
      <c r="EO172" s="84"/>
      <c r="EP172" s="84"/>
      <c r="EQ172" s="84"/>
      <c r="ER172" s="84"/>
      <c r="ES172" s="84"/>
      <c r="ET172" s="84"/>
      <c r="EU172" s="84"/>
      <c r="EV172" s="84"/>
      <c r="EW172" s="84"/>
      <c r="EX172" s="84"/>
      <c r="EY172" s="84"/>
      <c r="EZ172" s="84"/>
      <c r="FA172" s="84"/>
      <c r="FB172" s="84"/>
      <c r="FC172" s="84"/>
      <c r="FD172" s="84"/>
      <c r="FE172" s="84"/>
      <c r="FF172" s="84"/>
      <c r="FG172" s="84"/>
      <c r="FH172" s="84"/>
      <c r="FI172" s="84"/>
      <c r="FJ172" s="84"/>
      <c r="FK172" s="84"/>
      <c r="FL172" s="84"/>
      <c r="FM172" s="84"/>
      <c r="FN172" s="84"/>
      <c r="FO172" s="84"/>
      <c r="FP172" s="84"/>
      <c r="FQ172" s="84"/>
      <c r="FR172" s="84"/>
      <c r="FS172" s="84"/>
      <c r="FT172" s="84"/>
      <c r="FU172" s="84"/>
      <c r="FV172" s="84"/>
      <c r="FW172" s="84"/>
      <c r="FX172" s="84"/>
      <c r="FY172" s="84"/>
      <c r="FZ172" s="84"/>
      <c r="GA172" s="84"/>
      <c r="GB172" s="84"/>
      <c r="GC172" s="84"/>
      <c r="GD172" s="84"/>
      <c r="GE172" s="84"/>
      <c r="GF172" s="84"/>
      <c r="GG172" s="84"/>
      <c r="GH172" s="84"/>
    </row>
    <row r="173" spans="1:190" s="83" customFormat="1">
      <c r="A173" s="92"/>
      <c r="B173" s="92"/>
      <c r="C173" s="93" t="s">
        <v>51</v>
      </c>
      <c r="D173" s="97">
        <v>0.18</v>
      </c>
      <c r="E173" s="94"/>
      <c r="F173" s="94"/>
      <c r="G173" s="95"/>
      <c r="H173" s="82"/>
      <c r="I173" s="86"/>
      <c r="J173" s="82"/>
      <c r="K173" s="86"/>
      <c r="L173" s="82"/>
      <c r="M173" s="82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84"/>
      <c r="BC173" s="84"/>
      <c r="BD173" s="84"/>
      <c r="BE173" s="84"/>
      <c r="BF173" s="84"/>
      <c r="BG173" s="84"/>
      <c r="BH173" s="84"/>
      <c r="BI173" s="84"/>
      <c r="BJ173" s="84"/>
      <c r="BK173" s="84"/>
      <c r="BL173" s="84"/>
      <c r="BM173" s="84"/>
      <c r="BN173" s="84"/>
      <c r="BO173" s="84"/>
      <c r="BP173" s="84"/>
      <c r="BQ173" s="84"/>
      <c r="BR173" s="84"/>
      <c r="BS173" s="84"/>
      <c r="BT173" s="84"/>
      <c r="BU173" s="84"/>
      <c r="BV173" s="84"/>
      <c r="BW173" s="84"/>
      <c r="BX173" s="84"/>
      <c r="BY173" s="84"/>
      <c r="BZ173" s="84"/>
      <c r="CA173" s="84"/>
      <c r="CB173" s="84"/>
      <c r="CC173" s="84"/>
      <c r="CD173" s="84"/>
      <c r="CE173" s="84"/>
      <c r="CF173" s="84"/>
      <c r="CG173" s="84"/>
      <c r="CH173" s="84"/>
      <c r="CI173" s="84"/>
      <c r="CJ173" s="84"/>
      <c r="CK173" s="84"/>
      <c r="CL173" s="84"/>
      <c r="CM173" s="84"/>
      <c r="CN173" s="84"/>
      <c r="CO173" s="84"/>
      <c r="CP173" s="84"/>
      <c r="CQ173" s="84"/>
      <c r="CR173" s="84"/>
      <c r="CS173" s="84"/>
      <c r="CT173" s="84"/>
      <c r="CU173" s="84"/>
      <c r="CV173" s="84"/>
      <c r="CW173" s="84"/>
      <c r="CX173" s="84"/>
      <c r="CY173" s="84"/>
      <c r="CZ173" s="84"/>
      <c r="DA173" s="84"/>
      <c r="DB173" s="84"/>
      <c r="DC173" s="84"/>
      <c r="DD173" s="84"/>
      <c r="DE173" s="84"/>
      <c r="DF173" s="84"/>
      <c r="DG173" s="84"/>
      <c r="DH173" s="84"/>
      <c r="DI173" s="84"/>
      <c r="DJ173" s="84"/>
      <c r="DK173" s="84"/>
      <c r="DL173" s="84"/>
      <c r="DM173" s="84"/>
      <c r="DN173" s="84"/>
      <c r="DO173" s="84"/>
      <c r="DP173" s="84"/>
      <c r="DQ173" s="84"/>
      <c r="DR173" s="84"/>
      <c r="DS173" s="84"/>
      <c r="DT173" s="84"/>
      <c r="DU173" s="84"/>
      <c r="DV173" s="84"/>
      <c r="DW173" s="84"/>
      <c r="DX173" s="84"/>
      <c r="DY173" s="84"/>
      <c r="DZ173" s="84"/>
      <c r="EA173" s="84"/>
      <c r="EB173" s="84"/>
      <c r="EC173" s="84"/>
      <c r="ED173" s="84"/>
      <c r="EE173" s="84"/>
      <c r="EF173" s="84"/>
      <c r="EG173" s="84"/>
      <c r="EH173" s="84"/>
      <c r="EI173" s="84"/>
      <c r="EJ173" s="84"/>
      <c r="EK173" s="84"/>
      <c r="EL173" s="84"/>
      <c r="EM173" s="84"/>
      <c r="EN173" s="84"/>
      <c r="EO173" s="84"/>
      <c r="EP173" s="84"/>
      <c r="EQ173" s="84"/>
      <c r="ER173" s="84"/>
      <c r="ES173" s="84"/>
      <c r="ET173" s="84"/>
      <c r="EU173" s="84"/>
      <c r="EV173" s="84"/>
      <c r="EW173" s="84"/>
      <c r="EX173" s="84"/>
      <c r="EY173" s="84"/>
      <c r="EZ173" s="84"/>
      <c r="FA173" s="84"/>
      <c r="FB173" s="84"/>
      <c r="FC173" s="84"/>
      <c r="FD173" s="84"/>
      <c r="FE173" s="84"/>
      <c r="FF173" s="84"/>
      <c r="FG173" s="84"/>
      <c r="FH173" s="84"/>
      <c r="FI173" s="84"/>
      <c r="FJ173" s="84"/>
      <c r="FK173" s="84"/>
      <c r="FL173" s="84"/>
      <c r="FM173" s="84"/>
      <c r="FN173" s="84"/>
      <c r="FO173" s="84"/>
      <c r="FP173" s="84"/>
      <c r="FQ173" s="84"/>
      <c r="FR173" s="84"/>
      <c r="FS173" s="84"/>
      <c r="FT173" s="84"/>
      <c r="FU173" s="84"/>
      <c r="FV173" s="84"/>
      <c r="FW173" s="84"/>
      <c r="FX173" s="84"/>
      <c r="FY173" s="84"/>
      <c r="FZ173" s="84"/>
      <c r="GA173" s="84"/>
      <c r="GB173" s="84"/>
      <c r="GC173" s="84"/>
      <c r="GD173" s="84"/>
      <c r="GE173" s="84"/>
      <c r="GF173" s="84"/>
      <c r="GG173" s="84"/>
      <c r="GH173" s="84"/>
    </row>
    <row r="174" spans="1:190" s="83" customFormat="1">
      <c r="A174" s="92"/>
      <c r="B174" s="92"/>
      <c r="C174" s="93" t="s">
        <v>75</v>
      </c>
      <c r="D174" s="92"/>
      <c r="E174" s="94"/>
      <c r="F174" s="94"/>
      <c r="G174" s="95"/>
      <c r="H174" s="102"/>
      <c r="I174" s="102"/>
      <c r="J174" s="102"/>
      <c r="K174" s="102"/>
      <c r="L174" s="102"/>
      <c r="M174" s="102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84"/>
      <c r="BC174" s="84"/>
      <c r="BD174" s="84"/>
      <c r="BE174" s="84"/>
      <c r="BF174" s="84"/>
      <c r="BG174" s="84"/>
      <c r="BH174" s="84"/>
      <c r="BI174" s="84"/>
      <c r="BJ174" s="84"/>
      <c r="BK174" s="84"/>
      <c r="BL174" s="84"/>
      <c r="BM174" s="84"/>
      <c r="BN174" s="84"/>
      <c r="BO174" s="84"/>
      <c r="BP174" s="84"/>
      <c r="BQ174" s="84"/>
      <c r="BR174" s="84"/>
      <c r="BS174" s="84"/>
      <c r="BT174" s="84"/>
      <c r="BU174" s="84"/>
      <c r="BV174" s="84"/>
      <c r="BW174" s="84"/>
      <c r="BX174" s="84"/>
      <c r="BY174" s="84"/>
      <c r="BZ174" s="84"/>
      <c r="CA174" s="84"/>
      <c r="CB174" s="84"/>
      <c r="CC174" s="84"/>
      <c r="CD174" s="84"/>
      <c r="CE174" s="84"/>
      <c r="CF174" s="84"/>
      <c r="CG174" s="84"/>
      <c r="CH174" s="84"/>
      <c r="CI174" s="84"/>
      <c r="CJ174" s="84"/>
      <c r="CK174" s="84"/>
      <c r="CL174" s="84"/>
      <c r="CM174" s="84"/>
      <c r="CN174" s="84"/>
      <c r="CO174" s="84"/>
      <c r="CP174" s="84"/>
      <c r="CQ174" s="84"/>
      <c r="CR174" s="84"/>
      <c r="CS174" s="84"/>
      <c r="CT174" s="84"/>
      <c r="CU174" s="84"/>
      <c r="CV174" s="84"/>
      <c r="CW174" s="84"/>
      <c r="CX174" s="84"/>
      <c r="CY174" s="84"/>
      <c r="CZ174" s="84"/>
      <c r="DA174" s="84"/>
      <c r="DB174" s="84"/>
      <c r="DC174" s="84"/>
      <c r="DD174" s="84"/>
      <c r="DE174" s="84"/>
      <c r="DF174" s="84"/>
      <c r="DG174" s="84"/>
      <c r="DH174" s="84"/>
      <c r="DI174" s="84"/>
      <c r="DJ174" s="84"/>
      <c r="DK174" s="84"/>
      <c r="DL174" s="84"/>
      <c r="DM174" s="84"/>
      <c r="DN174" s="84"/>
      <c r="DO174" s="84"/>
      <c r="DP174" s="84"/>
      <c r="DQ174" s="84"/>
      <c r="DR174" s="84"/>
      <c r="DS174" s="84"/>
      <c r="DT174" s="84"/>
      <c r="DU174" s="84"/>
      <c r="DV174" s="84"/>
      <c r="DW174" s="84"/>
      <c r="DX174" s="84"/>
      <c r="DY174" s="84"/>
      <c r="DZ174" s="84"/>
      <c r="EA174" s="84"/>
      <c r="EB174" s="84"/>
      <c r="EC174" s="84"/>
      <c r="ED174" s="84"/>
      <c r="EE174" s="84"/>
      <c r="EF174" s="84"/>
      <c r="EG174" s="84"/>
      <c r="EH174" s="84"/>
      <c r="EI174" s="84"/>
      <c r="EJ174" s="84"/>
      <c r="EK174" s="84"/>
      <c r="EL174" s="84"/>
      <c r="EM174" s="84"/>
      <c r="EN174" s="84"/>
      <c r="EO174" s="84"/>
      <c r="EP174" s="84"/>
      <c r="EQ174" s="84"/>
      <c r="ER174" s="84"/>
      <c r="ES174" s="84"/>
      <c r="ET174" s="84"/>
      <c r="EU174" s="84"/>
      <c r="EV174" s="84"/>
      <c r="EW174" s="84"/>
      <c r="EX174" s="84"/>
      <c r="EY174" s="84"/>
      <c r="EZ174" s="84"/>
      <c r="FA174" s="84"/>
      <c r="FB174" s="84"/>
      <c r="FC174" s="84"/>
      <c r="FD174" s="84"/>
      <c r="FE174" s="84"/>
      <c r="FF174" s="84"/>
      <c r="FG174" s="84"/>
      <c r="FH174" s="84"/>
      <c r="FI174" s="84"/>
      <c r="FJ174" s="84"/>
      <c r="FK174" s="84"/>
      <c r="FL174" s="84"/>
      <c r="FM174" s="84"/>
      <c r="FN174" s="84"/>
      <c r="FO174" s="84"/>
      <c r="FP174" s="84"/>
      <c r="FQ174" s="84"/>
      <c r="FR174" s="84"/>
      <c r="FS174" s="84"/>
      <c r="FT174" s="84"/>
      <c r="FU174" s="84"/>
      <c r="FV174" s="84"/>
      <c r="FW174" s="84"/>
      <c r="FX174" s="84"/>
      <c r="FY174" s="84"/>
      <c r="FZ174" s="84"/>
      <c r="GA174" s="84"/>
      <c r="GB174" s="84"/>
      <c r="GC174" s="84"/>
      <c r="GD174" s="84"/>
      <c r="GE174" s="84"/>
      <c r="GF174" s="84"/>
      <c r="GG174" s="84"/>
      <c r="GH174" s="84"/>
    </row>
    <row r="175" spans="1:190" s="83" customFormat="1">
      <c r="A175" s="92"/>
      <c r="B175" s="92"/>
      <c r="C175" s="93" t="s">
        <v>74</v>
      </c>
      <c r="D175" s="92"/>
      <c r="E175" s="94"/>
      <c r="F175" s="94"/>
      <c r="G175" s="95"/>
      <c r="H175" s="102"/>
      <c r="I175" s="102"/>
      <c r="J175" s="102"/>
      <c r="K175" s="102"/>
      <c r="L175" s="102"/>
      <c r="M175" s="111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84"/>
      <c r="BC175" s="84"/>
      <c r="BD175" s="84"/>
      <c r="BE175" s="84"/>
      <c r="BF175" s="84"/>
      <c r="BG175" s="84"/>
      <c r="BH175" s="84"/>
      <c r="BI175" s="84"/>
      <c r="BJ175" s="84"/>
      <c r="BK175" s="84"/>
      <c r="BL175" s="84"/>
      <c r="BM175" s="84"/>
      <c r="BN175" s="84"/>
      <c r="BO175" s="84"/>
      <c r="BP175" s="84"/>
      <c r="BQ175" s="84"/>
      <c r="BR175" s="84"/>
      <c r="BS175" s="84"/>
      <c r="BT175" s="84"/>
      <c r="BU175" s="84"/>
      <c r="BV175" s="84"/>
      <c r="BW175" s="84"/>
      <c r="BX175" s="84"/>
      <c r="BY175" s="84"/>
      <c r="BZ175" s="84"/>
      <c r="CA175" s="84"/>
      <c r="CB175" s="84"/>
      <c r="CC175" s="84"/>
      <c r="CD175" s="84"/>
      <c r="CE175" s="84"/>
      <c r="CF175" s="84"/>
      <c r="CG175" s="84"/>
      <c r="CH175" s="84"/>
      <c r="CI175" s="84"/>
      <c r="CJ175" s="84"/>
      <c r="CK175" s="84"/>
      <c r="CL175" s="84"/>
      <c r="CM175" s="84"/>
      <c r="CN175" s="84"/>
      <c r="CO175" s="84"/>
      <c r="CP175" s="84"/>
      <c r="CQ175" s="84"/>
      <c r="CR175" s="84"/>
      <c r="CS175" s="84"/>
      <c r="CT175" s="84"/>
      <c r="CU175" s="84"/>
      <c r="CV175" s="84"/>
      <c r="CW175" s="84"/>
      <c r="CX175" s="84"/>
      <c r="CY175" s="84"/>
      <c r="CZ175" s="84"/>
      <c r="DA175" s="84"/>
      <c r="DB175" s="84"/>
      <c r="DC175" s="84"/>
      <c r="DD175" s="84"/>
      <c r="DE175" s="84"/>
      <c r="DF175" s="84"/>
      <c r="DG175" s="84"/>
      <c r="DH175" s="84"/>
      <c r="DI175" s="84"/>
      <c r="DJ175" s="84"/>
      <c r="DK175" s="84"/>
      <c r="DL175" s="84"/>
      <c r="DM175" s="84"/>
      <c r="DN175" s="84"/>
      <c r="DO175" s="84"/>
      <c r="DP175" s="84"/>
      <c r="DQ175" s="84"/>
      <c r="DR175" s="84"/>
      <c r="DS175" s="84"/>
      <c r="DT175" s="84"/>
      <c r="DU175" s="84"/>
      <c r="DV175" s="84"/>
      <c r="DW175" s="84"/>
      <c r="DX175" s="84"/>
      <c r="DY175" s="84"/>
      <c r="DZ175" s="84"/>
      <c r="EA175" s="84"/>
      <c r="EB175" s="84"/>
      <c r="EC175" s="84"/>
      <c r="ED175" s="84"/>
      <c r="EE175" s="84"/>
      <c r="EF175" s="84"/>
      <c r="EG175" s="84"/>
      <c r="EH175" s="84"/>
      <c r="EI175" s="84"/>
      <c r="EJ175" s="84"/>
      <c r="EK175" s="84"/>
      <c r="EL175" s="84"/>
      <c r="EM175" s="84"/>
      <c r="EN175" s="84"/>
      <c r="EO175" s="84"/>
      <c r="EP175" s="84"/>
      <c r="EQ175" s="84"/>
      <c r="ER175" s="84"/>
      <c r="ES175" s="84"/>
      <c r="ET175" s="84"/>
      <c r="EU175" s="84"/>
      <c r="EV175" s="84"/>
      <c r="EW175" s="84"/>
      <c r="EX175" s="84"/>
      <c r="EY175" s="84"/>
      <c r="EZ175" s="84"/>
      <c r="FA175" s="84"/>
      <c r="FB175" s="84"/>
      <c r="FC175" s="84"/>
      <c r="FD175" s="84"/>
      <c r="FE175" s="84"/>
      <c r="FF175" s="84"/>
      <c r="FG175" s="84"/>
      <c r="FH175" s="84"/>
      <c r="FI175" s="84"/>
      <c r="FJ175" s="84"/>
      <c r="FK175" s="84"/>
      <c r="FL175" s="84"/>
      <c r="FM175" s="84"/>
      <c r="FN175" s="84"/>
      <c r="FO175" s="84"/>
      <c r="FP175" s="84"/>
      <c r="FQ175" s="84"/>
      <c r="FR175" s="84"/>
      <c r="FS175" s="84"/>
      <c r="FT175" s="84"/>
      <c r="FU175" s="84"/>
      <c r="FV175" s="84"/>
      <c r="FW175" s="84"/>
      <c r="FX175" s="84"/>
      <c r="FY175" s="84"/>
      <c r="FZ175" s="84"/>
      <c r="GA175" s="84"/>
      <c r="GB175" s="84"/>
      <c r="GC175" s="84"/>
      <c r="GD175" s="84"/>
      <c r="GE175" s="84"/>
      <c r="GF175" s="84"/>
      <c r="GG175" s="84"/>
      <c r="GH175" s="84"/>
    </row>
    <row r="176" spans="1:190" s="43" customFormat="1" ht="18" customHeight="1">
      <c r="A176" s="47"/>
      <c r="B176" s="47"/>
      <c r="C176" s="48"/>
      <c r="D176" s="47"/>
      <c r="E176" s="49"/>
      <c r="F176" s="49"/>
      <c r="G176" s="50"/>
      <c r="H176" s="51"/>
      <c r="I176" s="51"/>
      <c r="J176" s="51"/>
      <c r="K176" s="51"/>
      <c r="L176" s="51"/>
      <c r="M176" s="51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  <c r="BF176" s="44"/>
      <c r="BG176" s="44"/>
      <c r="BH176" s="44"/>
      <c r="BI176" s="44"/>
      <c r="BJ176" s="44"/>
      <c r="BK176" s="44"/>
      <c r="BL176" s="44"/>
      <c r="BM176" s="44"/>
      <c r="BN176" s="44"/>
      <c r="BO176" s="44"/>
      <c r="BP176" s="44"/>
      <c r="BQ176" s="44"/>
      <c r="BR176" s="44"/>
      <c r="BS176" s="44"/>
      <c r="BT176" s="44"/>
      <c r="BU176" s="44"/>
      <c r="BV176" s="44"/>
      <c r="BW176" s="44"/>
      <c r="BX176" s="44"/>
      <c r="BY176" s="44"/>
      <c r="BZ176" s="44"/>
      <c r="CA176" s="44"/>
      <c r="CB176" s="44"/>
      <c r="CC176" s="44"/>
      <c r="CD176" s="44"/>
      <c r="CE176" s="44"/>
      <c r="CF176" s="44"/>
      <c r="CG176" s="44"/>
      <c r="CH176" s="44"/>
      <c r="CI176" s="44"/>
      <c r="CJ176" s="44"/>
      <c r="CK176" s="44"/>
      <c r="CL176" s="44"/>
      <c r="CM176" s="44"/>
      <c r="CN176" s="44"/>
      <c r="CO176" s="44"/>
      <c r="CP176" s="44"/>
      <c r="CQ176" s="44"/>
      <c r="CR176" s="44"/>
      <c r="CS176" s="44"/>
      <c r="CT176" s="44"/>
      <c r="CU176" s="44"/>
      <c r="CV176" s="44"/>
      <c r="CW176" s="44"/>
      <c r="CX176" s="44"/>
      <c r="CY176" s="44"/>
      <c r="CZ176" s="44"/>
      <c r="DA176" s="44"/>
      <c r="DB176" s="44"/>
      <c r="DC176" s="44"/>
      <c r="DD176" s="44"/>
      <c r="DE176" s="44"/>
      <c r="DF176" s="44"/>
      <c r="DG176" s="44"/>
      <c r="DH176" s="44"/>
      <c r="DI176" s="44"/>
      <c r="DJ176" s="44"/>
      <c r="DK176" s="44"/>
      <c r="DL176" s="44"/>
      <c r="DM176" s="44"/>
      <c r="DN176" s="44"/>
      <c r="DO176" s="44"/>
      <c r="DP176" s="44"/>
      <c r="DQ176" s="44"/>
      <c r="DR176" s="44"/>
      <c r="DS176" s="44"/>
      <c r="DT176" s="44"/>
      <c r="DU176" s="44"/>
      <c r="DV176" s="44"/>
      <c r="DW176" s="44"/>
      <c r="DX176" s="44"/>
      <c r="DY176" s="44"/>
      <c r="DZ176" s="44"/>
      <c r="EA176" s="44"/>
      <c r="EB176" s="44"/>
      <c r="EC176" s="44"/>
      <c r="ED176" s="44"/>
      <c r="EE176" s="44"/>
      <c r="EF176" s="44"/>
      <c r="EG176" s="44"/>
      <c r="EH176" s="44"/>
      <c r="EI176" s="44"/>
      <c r="EJ176" s="44"/>
      <c r="EK176" s="44"/>
      <c r="EL176" s="44"/>
      <c r="EM176" s="44"/>
      <c r="EN176" s="44"/>
      <c r="EO176" s="44"/>
      <c r="EP176" s="44"/>
      <c r="EQ176" s="44"/>
      <c r="ER176" s="44"/>
      <c r="ES176" s="44"/>
      <c r="ET176" s="44"/>
      <c r="EU176" s="44"/>
      <c r="EV176" s="44"/>
      <c r="EW176" s="44"/>
      <c r="EX176" s="44"/>
      <c r="EY176" s="44"/>
      <c r="EZ176" s="44"/>
      <c r="FA176" s="44"/>
      <c r="FB176" s="44"/>
      <c r="FC176" s="44"/>
      <c r="FD176" s="44"/>
      <c r="FE176" s="44"/>
      <c r="FF176" s="44"/>
      <c r="FG176" s="44"/>
      <c r="FH176" s="44"/>
      <c r="FI176" s="44"/>
      <c r="FJ176" s="44"/>
      <c r="FK176" s="44"/>
      <c r="FL176" s="44"/>
      <c r="FM176" s="44"/>
      <c r="FN176" s="44"/>
      <c r="FO176" s="44"/>
      <c r="FP176" s="44"/>
      <c r="FQ176" s="44"/>
      <c r="FR176" s="44"/>
      <c r="FS176" s="44"/>
      <c r="FT176" s="44"/>
      <c r="FU176" s="44"/>
      <c r="FV176" s="44"/>
      <c r="FW176" s="44"/>
      <c r="FX176" s="44"/>
      <c r="FY176" s="44"/>
      <c r="FZ176" s="44"/>
      <c r="GA176" s="44"/>
      <c r="GB176" s="44"/>
      <c r="GC176" s="44"/>
      <c r="GD176" s="44"/>
      <c r="GE176" s="44"/>
      <c r="GF176" s="44"/>
      <c r="GG176" s="44"/>
      <c r="GH176" s="44"/>
    </row>
  </sheetData>
  <sheetProtection selectLockedCells="1"/>
  <mergeCells count="28">
    <mergeCell ref="B6:C6"/>
    <mergeCell ref="A16:A17"/>
    <mergeCell ref="B16:B17"/>
    <mergeCell ref="A8:A11"/>
    <mergeCell ref="B2:C2"/>
    <mergeCell ref="B4:C4"/>
    <mergeCell ref="H7:K7"/>
    <mergeCell ref="B8:B11"/>
    <mergeCell ref="D8:D11"/>
    <mergeCell ref="E8:F8"/>
    <mergeCell ref="I8:J9"/>
    <mergeCell ref="K8:L8"/>
    <mergeCell ref="B7:C7"/>
    <mergeCell ref="A94:A100"/>
    <mergeCell ref="M8:M11"/>
    <mergeCell ref="E9:F9"/>
    <mergeCell ref="K9:L9"/>
    <mergeCell ref="E10:E11"/>
    <mergeCell ref="F10:F11"/>
    <mergeCell ref="H10:H11"/>
    <mergeCell ref="L10:L11"/>
    <mergeCell ref="J10:J11"/>
    <mergeCell ref="G8:H9"/>
    <mergeCell ref="A22:A24"/>
    <mergeCell ref="B23:B24"/>
    <mergeCell ref="A25:A26"/>
    <mergeCell ref="A18:A21"/>
    <mergeCell ref="B19:B21"/>
  </mergeCells>
  <phoneticPr fontId="29" type="noConversion"/>
  <printOptions horizontalCentered="1"/>
  <pageMargins left="0" right="0" top="0.17" bottom="0.41" header="0" footer="0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H131"/>
  <sheetViews>
    <sheetView tabSelected="1" view="pageBreakPreview" zoomScaleNormal="90" zoomScaleSheetLayoutView="100" workbookViewId="0">
      <pane ySplit="12" topLeftCell="A13" activePane="bottomLeft" state="frozen"/>
      <selection pane="bottomLeft" activeCell="A132" sqref="A132:XFD133"/>
    </sheetView>
  </sheetViews>
  <sheetFormatPr defaultRowHeight="15.75"/>
  <cols>
    <col min="1" max="1" width="2.7109375" style="20" customWidth="1"/>
    <col min="2" max="2" width="12.7109375" style="20" customWidth="1"/>
    <col min="3" max="3" width="49.140625" style="13" customWidth="1"/>
    <col min="4" max="4" width="10.7109375" style="14" bestFit="1" customWidth="1"/>
    <col min="5" max="5" width="13.7109375" style="77" bestFit="1" customWidth="1"/>
    <col min="6" max="6" width="10" style="77" bestFit="1" customWidth="1"/>
    <col min="7" max="7" width="7.42578125" style="78" bestFit="1" customWidth="1"/>
    <col min="8" max="8" width="12.85546875" style="39" bestFit="1" customWidth="1"/>
    <col min="9" max="9" width="10" style="78" bestFit="1" customWidth="1"/>
    <col min="10" max="10" width="12" style="39" customWidth="1"/>
    <col min="11" max="11" width="8.5703125" style="78" customWidth="1"/>
    <col min="12" max="12" width="11.85546875" style="39" bestFit="1" customWidth="1"/>
    <col min="13" max="13" width="13.140625" style="39" bestFit="1" customWidth="1"/>
    <col min="14" max="14" width="9.140625" style="19"/>
    <col min="15" max="15" width="13.5703125" style="19" bestFit="1" customWidth="1"/>
    <col min="16" max="27" width="9.140625" style="19"/>
    <col min="28" max="16384" width="9.140625" style="20"/>
  </cols>
  <sheetData>
    <row r="1" spans="1:190" ht="21.75" customHeight="1">
      <c r="A1" s="42"/>
      <c r="B1" s="42"/>
      <c r="C1" s="42"/>
      <c r="D1" s="42"/>
      <c r="E1" s="42"/>
      <c r="F1" s="42"/>
      <c r="G1" s="42"/>
      <c r="H1" s="42"/>
      <c r="I1" s="17"/>
      <c r="J1" s="18"/>
      <c r="K1" s="17"/>
      <c r="L1" s="18"/>
      <c r="M1" s="18"/>
      <c r="N1" s="2"/>
      <c r="O1" s="2"/>
    </row>
    <row r="2" spans="1:190" ht="14.25" customHeight="1">
      <c r="B2" s="117" t="s">
        <v>173</v>
      </c>
      <c r="C2" s="117"/>
      <c r="D2" s="6"/>
      <c r="E2" s="15"/>
      <c r="F2" s="15"/>
      <c r="G2" s="11"/>
      <c r="H2" s="10"/>
      <c r="I2" s="11"/>
      <c r="J2" s="10"/>
      <c r="K2" s="11"/>
      <c r="L2" s="10"/>
      <c r="M2" s="10"/>
      <c r="N2" s="6"/>
      <c r="O2" s="2"/>
    </row>
    <row r="3" spans="1:190" ht="3" customHeight="1">
      <c r="A3" s="4"/>
      <c r="B3" s="1"/>
      <c r="C3" s="76"/>
      <c r="D3" s="5"/>
      <c r="E3" s="16"/>
      <c r="F3" s="16"/>
      <c r="G3" s="8"/>
      <c r="H3" s="3"/>
      <c r="I3" s="17"/>
      <c r="J3" s="18"/>
      <c r="K3" s="17"/>
      <c r="L3" s="18"/>
      <c r="M3" s="18"/>
      <c r="N3" s="2"/>
      <c r="O3" s="2"/>
    </row>
    <row r="4" spans="1:190">
      <c r="A4" s="6"/>
      <c r="B4" s="118" t="s">
        <v>45</v>
      </c>
      <c r="C4" s="118"/>
      <c r="D4" s="6"/>
      <c r="E4" s="15"/>
      <c r="F4" s="15"/>
      <c r="G4" s="11"/>
      <c r="H4" s="10"/>
      <c r="I4" s="11"/>
      <c r="J4" s="10"/>
      <c r="K4" s="11"/>
      <c r="L4" s="10"/>
      <c r="M4" s="10"/>
      <c r="N4" s="2"/>
      <c r="O4" s="2"/>
    </row>
    <row r="5" spans="1:190" ht="1.5" customHeight="1">
      <c r="A5" s="21"/>
      <c r="B5" s="21"/>
      <c r="C5" s="22"/>
      <c r="D5" s="23"/>
      <c r="E5" s="24"/>
      <c r="F5" s="24"/>
      <c r="G5" s="25"/>
      <c r="H5" s="26"/>
      <c r="I5" s="8"/>
      <c r="J5" s="27"/>
      <c r="K5" s="28"/>
      <c r="L5" s="27"/>
      <c r="M5" s="27"/>
      <c r="N5" s="2"/>
      <c r="O5" s="2"/>
    </row>
    <row r="6" spans="1:190" ht="17.25" customHeight="1">
      <c r="A6" s="21"/>
      <c r="B6" s="118" t="s">
        <v>44</v>
      </c>
      <c r="C6" s="118"/>
      <c r="D6" s="6"/>
      <c r="E6" s="15"/>
      <c r="F6" s="15"/>
      <c r="G6" s="11"/>
      <c r="H6" s="10"/>
      <c r="I6" s="11"/>
      <c r="J6" s="10"/>
      <c r="K6" s="9"/>
      <c r="L6" s="27"/>
      <c r="M6" s="27"/>
      <c r="N6" s="2"/>
      <c r="O6" s="2"/>
    </row>
    <row r="7" spans="1:190" ht="14.25" customHeight="1">
      <c r="B7" s="119"/>
      <c r="C7" s="119"/>
      <c r="D7" s="29"/>
      <c r="G7" s="17"/>
      <c r="H7" s="131" t="s">
        <v>46</v>
      </c>
      <c r="I7" s="131"/>
      <c r="J7" s="131"/>
      <c r="K7" s="131"/>
      <c r="L7" s="77">
        <f>M130</f>
        <v>0</v>
      </c>
      <c r="M7" s="77" t="s">
        <v>0</v>
      </c>
      <c r="N7" s="2"/>
      <c r="O7" s="2"/>
    </row>
    <row r="8" spans="1:190">
      <c r="A8" s="140" t="s">
        <v>3</v>
      </c>
      <c r="B8" s="132" t="s">
        <v>4</v>
      </c>
      <c r="C8" s="40"/>
      <c r="D8" s="135" t="s">
        <v>6</v>
      </c>
      <c r="E8" s="138" t="s">
        <v>40</v>
      </c>
      <c r="F8" s="139"/>
      <c r="G8" s="129" t="s">
        <v>42</v>
      </c>
      <c r="H8" s="130"/>
      <c r="I8" s="129" t="s">
        <v>43</v>
      </c>
      <c r="J8" s="130"/>
      <c r="K8" s="129" t="s">
        <v>38</v>
      </c>
      <c r="L8" s="130"/>
      <c r="M8" s="120" t="s">
        <v>2</v>
      </c>
    </row>
    <row r="9" spans="1:190">
      <c r="A9" s="141"/>
      <c r="B9" s="133"/>
      <c r="C9" s="45" t="s">
        <v>1</v>
      </c>
      <c r="D9" s="136"/>
      <c r="E9" s="123" t="s">
        <v>41</v>
      </c>
      <c r="F9" s="124"/>
      <c r="G9" s="125"/>
      <c r="H9" s="126"/>
      <c r="I9" s="125"/>
      <c r="J9" s="126"/>
      <c r="K9" s="125" t="s">
        <v>39</v>
      </c>
      <c r="L9" s="126"/>
      <c r="M9" s="121"/>
    </row>
    <row r="10" spans="1:190">
      <c r="A10" s="141"/>
      <c r="B10" s="133"/>
      <c r="C10" s="46" t="s">
        <v>5</v>
      </c>
      <c r="D10" s="136"/>
      <c r="E10" s="127" t="s">
        <v>7</v>
      </c>
      <c r="F10" s="127" t="s">
        <v>8</v>
      </c>
      <c r="G10" s="7" t="s">
        <v>9</v>
      </c>
      <c r="H10" s="120" t="s">
        <v>8</v>
      </c>
      <c r="I10" s="7" t="s">
        <v>9</v>
      </c>
      <c r="J10" s="120" t="s">
        <v>8</v>
      </c>
      <c r="K10" s="7" t="s">
        <v>9</v>
      </c>
      <c r="L10" s="120" t="s">
        <v>8</v>
      </c>
      <c r="M10" s="121"/>
    </row>
    <row r="11" spans="1:190">
      <c r="A11" s="142"/>
      <c r="B11" s="134"/>
      <c r="C11" s="41"/>
      <c r="D11" s="137"/>
      <c r="E11" s="128"/>
      <c r="F11" s="128"/>
      <c r="G11" s="12" t="s">
        <v>10</v>
      </c>
      <c r="H11" s="122"/>
      <c r="I11" s="12" t="s">
        <v>10</v>
      </c>
      <c r="J11" s="122"/>
      <c r="K11" s="12" t="s">
        <v>10</v>
      </c>
      <c r="L11" s="122"/>
      <c r="M11" s="122"/>
    </row>
    <row r="12" spans="1:190">
      <c r="A12" s="30">
        <v>1</v>
      </c>
      <c r="B12" s="30" t="s">
        <v>11</v>
      </c>
      <c r="C12" s="31" t="s">
        <v>12</v>
      </c>
      <c r="D12" s="32" t="s">
        <v>13</v>
      </c>
      <c r="E12" s="33" t="s">
        <v>14</v>
      </c>
      <c r="F12" s="34" t="s">
        <v>15</v>
      </c>
      <c r="G12" s="35" t="s">
        <v>16</v>
      </c>
      <c r="H12" s="36" t="s">
        <v>17</v>
      </c>
      <c r="I12" s="37" t="s">
        <v>18</v>
      </c>
      <c r="J12" s="38" t="s">
        <v>19</v>
      </c>
      <c r="K12" s="37" t="s">
        <v>20</v>
      </c>
      <c r="L12" s="36" t="s">
        <v>21</v>
      </c>
      <c r="M12" s="33" t="s">
        <v>22</v>
      </c>
    </row>
    <row r="13" spans="1:190" s="83" customFormat="1">
      <c r="A13" s="79"/>
      <c r="B13" s="79"/>
      <c r="C13" s="80" t="s">
        <v>78</v>
      </c>
      <c r="D13" s="79"/>
      <c r="E13" s="81"/>
      <c r="F13" s="81"/>
      <c r="G13" s="82"/>
      <c r="H13" s="82"/>
      <c r="I13" s="82"/>
      <c r="J13" s="82"/>
      <c r="K13" s="82"/>
      <c r="L13" s="82"/>
      <c r="M13" s="82"/>
    </row>
    <row r="14" spans="1:190" s="84" customFormat="1">
      <c r="A14" s="79"/>
      <c r="B14" s="79"/>
      <c r="C14" s="80" t="s">
        <v>71</v>
      </c>
      <c r="D14" s="79"/>
      <c r="E14" s="81"/>
      <c r="F14" s="81"/>
      <c r="G14" s="82"/>
      <c r="H14" s="82"/>
      <c r="I14" s="82"/>
      <c r="J14" s="82"/>
      <c r="K14" s="82"/>
      <c r="L14" s="82"/>
      <c r="M14" s="82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</row>
    <row r="15" spans="1:190" s="89" customFormat="1" ht="17.25" customHeight="1">
      <c r="A15" s="79"/>
      <c r="B15" s="79"/>
      <c r="C15" s="85" t="s">
        <v>96</v>
      </c>
      <c r="D15" s="79"/>
      <c r="E15" s="81"/>
      <c r="F15" s="81"/>
      <c r="G15" s="86"/>
      <c r="H15" s="82"/>
      <c r="I15" s="86"/>
      <c r="J15" s="82"/>
      <c r="K15" s="86"/>
      <c r="L15" s="82"/>
      <c r="M15" s="82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</row>
    <row r="16" spans="1:190" s="151" customFormat="1">
      <c r="A16" s="173"/>
      <c r="B16" s="160"/>
      <c r="C16" s="161" t="s">
        <v>105</v>
      </c>
      <c r="D16" s="145" t="s">
        <v>24</v>
      </c>
      <c r="E16" s="146"/>
      <c r="F16" s="147">
        <v>0.50429999999999997</v>
      </c>
      <c r="G16" s="148"/>
      <c r="H16" s="149"/>
      <c r="I16" s="148"/>
      <c r="J16" s="149"/>
      <c r="K16" s="148"/>
      <c r="L16" s="149"/>
      <c r="M16" s="150"/>
    </row>
    <row r="17" spans="1:190" s="87" customFormat="1">
      <c r="A17" s="174">
        <v>1</v>
      </c>
      <c r="B17" s="172" t="s">
        <v>106</v>
      </c>
      <c r="C17" s="163" t="s">
        <v>25</v>
      </c>
      <c r="D17" s="154" t="s">
        <v>23</v>
      </c>
      <c r="E17" s="155">
        <v>28.9</v>
      </c>
      <c r="F17" s="156">
        <f>F16*E17</f>
        <v>14.574269999999999</v>
      </c>
      <c r="G17" s="157"/>
      <c r="H17" s="158"/>
      <c r="I17" s="157"/>
      <c r="J17" s="158"/>
      <c r="K17" s="157"/>
      <c r="L17" s="158"/>
      <c r="M17" s="159"/>
    </row>
    <row r="18" spans="1:190" s="87" customFormat="1">
      <c r="A18" s="175"/>
      <c r="B18" s="176"/>
      <c r="C18" s="164" t="s">
        <v>26</v>
      </c>
      <c r="D18" s="165" t="s">
        <v>0</v>
      </c>
      <c r="E18" s="166">
        <v>6.28</v>
      </c>
      <c r="F18" s="167">
        <f>F16*E18</f>
        <v>3.1670039999999999</v>
      </c>
      <c r="G18" s="168"/>
      <c r="H18" s="169"/>
      <c r="I18" s="168"/>
      <c r="J18" s="169"/>
      <c r="K18" s="168"/>
      <c r="L18" s="169"/>
      <c r="M18" s="170"/>
    </row>
    <row r="19" spans="1:190" s="91" customFormat="1" ht="31.5">
      <c r="A19" s="204"/>
      <c r="B19" s="204"/>
      <c r="C19" s="206" t="s">
        <v>175</v>
      </c>
      <c r="D19" s="151" t="s">
        <v>24</v>
      </c>
      <c r="E19" s="210"/>
      <c r="F19" s="198">
        <v>3.6400000000000002E-2</v>
      </c>
      <c r="G19" s="341"/>
      <c r="H19" s="211"/>
      <c r="I19" s="341"/>
      <c r="J19" s="211"/>
      <c r="K19" s="341"/>
      <c r="L19" s="211"/>
      <c r="M19" s="21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</row>
    <row r="20" spans="1:190" s="91" customFormat="1">
      <c r="A20" s="212">
        <v>2</v>
      </c>
      <c r="B20" s="204" t="s">
        <v>176</v>
      </c>
      <c r="C20" s="213" t="s">
        <v>25</v>
      </c>
      <c r="D20" s="212" t="s">
        <v>23</v>
      </c>
      <c r="E20" s="216">
        <v>88.7</v>
      </c>
      <c r="F20" s="283">
        <f>F19*E20</f>
        <v>3.2286800000000002</v>
      </c>
      <c r="G20" s="342"/>
      <c r="H20" s="217"/>
      <c r="I20" s="342"/>
      <c r="J20" s="217"/>
      <c r="K20" s="342"/>
      <c r="L20" s="217"/>
      <c r="M20" s="216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</row>
    <row r="21" spans="1:190" s="91" customFormat="1">
      <c r="A21" s="220"/>
      <c r="B21" s="221"/>
      <c r="C21" s="222" t="s">
        <v>26</v>
      </c>
      <c r="D21" s="221" t="s">
        <v>0</v>
      </c>
      <c r="E21" s="225">
        <v>9.84</v>
      </c>
      <c r="F21" s="288">
        <f>F19*E21</f>
        <v>0.35817599999999999</v>
      </c>
      <c r="G21" s="343"/>
      <c r="H21" s="225"/>
      <c r="I21" s="343"/>
      <c r="J21" s="226"/>
      <c r="K21" s="343"/>
      <c r="L21" s="226"/>
      <c r="M21" s="225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</row>
    <row r="22" spans="1:190" s="151" customFormat="1">
      <c r="A22" s="173"/>
      <c r="B22" s="160"/>
      <c r="C22" s="161" t="s">
        <v>177</v>
      </c>
      <c r="D22" s="145" t="s">
        <v>24</v>
      </c>
      <c r="E22" s="146"/>
      <c r="F22" s="147">
        <v>0.2</v>
      </c>
      <c r="G22" s="148"/>
      <c r="H22" s="149"/>
      <c r="I22" s="148"/>
      <c r="J22" s="149"/>
      <c r="K22" s="148"/>
      <c r="L22" s="149"/>
      <c r="M22" s="150"/>
    </row>
    <row r="23" spans="1:190" s="87" customFormat="1">
      <c r="A23" s="174">
        <v>3</v>
      </c>
      <c r="B23" s="172" t="s">
        <v>178</v>
      </c>
      <c r="C23" s="163" t="s">
        <v>25</v>
      </c>
      <c r="D23" s="154" t="s">
        <v>23</v>
      </c>
      <c r="E23" s="155">
        <v>18.600000000000001</v>
      </c>
      <c r="F23" s="156">
        <f>F22*E23</f>
        <v>3.7200000000000006</v>
      </c>
      <c r="G23" s="157"/>
      <c r="H23" s="158"/>
      <c r="I23" s="157"/>
      <c r="J23" s="158"/>
      <c r="K23" s="157"/>
      <c r="L23" s="158"/>
      <c r="M23" s="159"/>
    </row>
    <row r="24" spans="1:190" s="87" customFormat="1">
      <c r="A24" s="175"/>
      <c r="B24" s="176"/>
      <c r="C24" s="164" t="s">
        <v>26</v>
      </c>
      <c r="D24" s="165" t="s">
        <v>0</v>
      </c>
      <c r="E24" s="166">
        <v>0.16</v>
      </c>
      <c r="F24" s="167">
        <f>F22*E24</f>
        <v>3.2000000000000001E-2</v>
      </c>
      <c r="G24" s="168"/>
      <c r="H24" s="169"/>
      <c r="I24" s="168"/>
      <c r="J24" s="169"/>
      <c r="K24" s="168"/>
      <c r="L24" s="169"/>
      <c r="M24" s="170"/>
    </row>
    <row r="25" spans="1:190" s="151" customFormat="1">
      <c r="A25" s="143">
        <v>4</v>
      </c>
      <c r="B25" s="143" t="s">
        <v>59</v>
      </c>
      <c r="C25" s="144" t="s">
        <v>179</v>
      </c>
      <c r="D25" s="145" t="s">
        <v>24</v>
      </c>
      <c r="E25" s="146"/>
      <c r="F25" s="147">
        <v>1.8220000000000001</v>
      </c>
      <c r="G25" s="148"/>
      <c r="H25" s="149"/>
      <c r="I25" s="148"/>
      <c r="J25" s="149"/>
      <c r="K25" s="148"/>
      <c r="L25" s="149"/>
      <c r="M25" s="150"/>
    </row>
    <row r="26" spans="1:190" s="87" customFormat="1" ht="15" customHeight="1">
      <c r="A26" s="152"/>
      <c r="B26" s="152"/>
      <c r="C26" s="153" t="s">
        <v>25</v>
      </c>
      <c r="D26" s="154" t="s">
        <v>23</v>
      </c>
      <c r="E26" s="155">
        <v>16</v>
      </c>
      <c r="F26" s="156">
        <f>F25*E26</f>
        <v>29.152000000000001</v>
      </c>
      <c r="G26" s="157"/>
      <c r="H26" s="158"/>
      <c r="I26" s="157"/>
      <c r="J26" s="158"/>
      <c r="K26" s="157"/>
      <c r="L26" s="158"/>
      <c r="M26" s="159"/>
    </row>
    <row r="27" spans="1:190" s="151" customFormat="1">
      <c r="A27" s="143">
        <v>5</v>
      </c>
      <c r="B27" s="160"/>
      <c r="C27" s="161" t="s">
        <v>128</v>
      </c>
      <c r="D27" s="145" t="s">
        <v>130</v>
      </c>
      <c r="E27" s="146"/>
      <c r="F27" s="171">
        <v>2</v>
      </c>
      <c r="G27" s="148"/>
      <c r="H27" s="149"/>
      <c r="I27" s="148"/>
      <c r="J27" s="149"/>
      <c r="K27" s="148"/>
      <c r="L27" s="149"/>
      <c r="M27" s="150"/>
    </row>
    <row r="28" spans="1:190" s="87" customFormat="1">
      <c r="A28" s="162"/>
      <c r="B28" s="172" t="s">
        <v>129</v>
      </c>
      <c r="C28" s="163" t="s">
        <v>25</v>
      </c>
      <c r="D28" s="154" t="s">
        <v>23</v>
      </c>
      <c r="E28" s="155">
        <v>0.5</v>
      </c>
      <c r="F28" s="156">
        <f>F27*E28</f>
        <v>1</v>
      </c>
      <c r="G28" s="157"/>
      <c r="H28" s="158"/>
      <c r="I28" s="157"/>
      <c r="J28" s="158"/>
      <c r="K28" s="157"/>
      <c r="L28" s="158"/>
      <c r="M28" s="159"/>
    </row>
    <row r="29" spans="1:190" s="83" customFormat="1">
      <c r="A29" s="160"/>
      <c r="B29" s="177"/>
      <c r="C29" s="144" t="s">
        <v>33</v>
      </c>
      <c r="D29" s="160"/>
      <c r="E29" s="146"/>
      <c r="F29" s="344">
        <f>F32*1.3</f>
        <v>3.77</v>
      </c>
      <c r="G29" s="148"/>
      <c r="H29" s="150"/>
      <c r="I29" s="148"/>
      <c r="J29" s="150"/>
      <c r="K29" s="148"/>
      <c r="L29" s="150"/>
      <c r="M29" s="150"/>
    </row>
    <row r="30" spans="1:190" s="83" customFormat="1" ht="18" customHeight="1">
      <c r="A30" s="172">
        <v>6</v>
      </c>
      <c r="B30" s="178" t="s">
        <v>77</v>
      </c>
      <c r="C30" s="153" t="s">
        <v>34</v>
      </c>
      <c r="D30" s="172" t="s">
        <v>28</v>
      </c>
      <c r="E30" s="155"/>
      <c r="F30" s="345"/>
      <c r="G30" s="157"/>
      <c r="H30" s="159"/>
      <c r="I30" s="157"/>
      <c r="J30" s="159"/>
      <c r="K30" s="157"/>
      <c r="L30" s="159"/>
      <c r="M30" s="159"/>
    </row>
    <row r="31" spans="1:190" s="83" customFormat="1">
      <c r="A31" s="176"/>
      <c r="B31" s="176"/>
      <c r="C31" s="179" t="s">
        <v>25</v>
      </c>
      <c r="D31" s="176" t="s">
        <v>23</v>
      </c>
      <c r="E31" s="166">
        <v>1.85</v>
      </c>
      <c r="F31" s="166">
        <f>F29*E31</f>
        <v>6.9745000000000008</v>
      </c>
      <c r="G31" s="168"/>
      <c r="H31" s="170"/>
      <c r="I31" s="168"/>
      <c r="J31" s="170"/>
      <c r="K31" s="168"/>
      <c r="L31" s="170"/>
      <c r="M31" s="170"/>
    </row>
    <row r="32" spans="1:190" s="83" customFormat="1">
      <c r="A32" s="172">
        <v>7</v>
      </c>
      <c r="B32" s="154" t="s">
        <v>47</v>
      </c>
      <c r="C32" s="153" t="s">
        <v>35</v>
      </c>
      <c r="D32" s="154" t="s">
        <v>27</v>
      </c>
      <c r="E32" s="155"/>
      <c r="F32" s="156">
        <v>2.9</v>
      </c>
      <c r="G32" s="157"/>
      <c r="H32" s="159"/>
      <c r="I32" s="157"/>
      <c r="J32" s="158"/>
      <c r="K32" s="157"/>
      <c r="L32" s="158"/>
      <c r="M32" s="159"/>
    </row>
    <row r="33" spans="1:190" s="83" customFormat="1">
      <c r="A33" s="176"/>
      <c r="B33" s="176"/>
      <c r="C33" s="179" t="s">
        <v>25</v>
      </c>
      <c r="D33" s="176" t="s">
        <v>23</v>
      </c>
      <c r="E33" s="166">
        <v>0.64</v>
      </c>
      <c r="F33" s="167">
        <f>F32*E33</f>
        <v>1.8559999999999999</v>
      </c>
      <c r="G33" s="168"/>
      <c r="H33" s="169"/>
      <c r="I33" s="168"/>
      <c r="J33" s="169"/>
      <c r="K33" s="168"/>
      <c r="L33" s="169"/>
      <c r="M33" s="170"/>
    </row>
    <row r="34" spans="1:190" s="83" customFormat="1">
      <c r="A34" s="172">
        <v>8</v>
      </c>
      <c r="B34" s="154" t="s">
        <v>174</v>
      </c>
      <c r="C34" s="153" t="s">
        <v>36</v>
      </c>
      <c r="D34" s="154"/>
      <c r="E34" s="155"/>
      <c r="F34" s="156"/>
      <c r="G34" s="157"/>
      <c r="H34" s="158"/>
      <c r="I34" s="157"/>
      <c r="J34" s="158"/>
      <c r="K34" s="157"/>
      <c r="L34" s="158"/>
      <c r="M34" s="159"/>
    </row>
    <row r="35" spans="1:190" s="83" customFormat="1">
      <c r="A35" s="176"/>
      <c r="B35" s="165" t="s">
        <v>86</v>
      </c>
      <c r="C35" s="179" t="s">
        <v>48</v>
      </c>
      <c r="D35" s="165" t="s">
        <v>28</v>
      </c>
      <c r="E35" s="166"/>
      <c r="F35" s="167">
        <f>F29</f>
        <v>3.77</v>
      </c>
      <c r="G35" s="168"/>
      <c r="H35" s="169"/>
      <c r="I35" s="168"/>
      <c r="J35" s="169"/>
      <c r="K35" s="170"/>
      <c r="L35" s="169"/>
      <c r="M35" s="170"/>
    </row>
    <row r="36" spans="1:190" s="84" customFormat="1">
      <c r="A36" s="79"/>
      <c r="B36" s="79"/>
      <c r="C36" s="80" t="s">
        <v>82</v>
      </c>
      <c r="D36" s="79"/>
      <c r="E36" s="81"/>
      <c r="F36" s="81"/>
      <c r="G36" s="82"/>
      <c r="H36" s="82"/>
      <c r="I36" s="82"/>
      <c r="J36" s="82"/>
      <c r="K36" s="82"/>
      <c r="L36" s="82"/>
      <c r="M36" s="82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</row>
    <row r="37" spans="1:190" s="89" customFormat="1" ht="17.25" customHeight="1">
      <c r="A37" s="79"/>
      <c r="B37" s="79"/>
      <c r="C37" s="85" t="s">
        <v>96</v>
      </c>
      <c r="D37" s="79"/>
      <c r="E37" s="81"/>
      <c r="F37" s="81"/>
      <c r="G37" s="86"/>
      <c r="H37" s="82"/>
      <c r="I37" s="86"/>
      <c r="J37" s="82"/>
      <c r="K37" s="86"/>
      <c r="L37" s="82"/>
      <c r="M37" s="82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/>
      <c r="EG37" s="88"/>
      <c r="EH37" s="88"/>
      <c r="EI37" s="88"/>
      <c r="EJ37" s="88"/>
      <c r="EK37" s="88"/>
      <c r="EL37" s="88"/>
      <c r="EM37" s="88"/>
      <c r="EN37" s="88"/>
      <c r="EO37" s="88"/>
      <c r="EP37" s="88"/>
      <c r="EQ37" s="88"/>
      <c r="ER37" s="88"/>
      <c r="ES37" s="88"/>
      <c r="ET37" s="88"/>
      <c r="EU37" s="88"/>
      <c r="EV37" s="88"/>
      <c r="EW37" s="88"/>
      <c r="EX37" s="88"/>
      <c r="EY37" s="88"/>
      <c r="EZ37" s="88"/>
      <c r="FA37" s="88"/>
      <c r="FB37" s="88"/>
      <c r="FC37" s="88"/>
      <c r="FD37" s="88"/>
      <c r="FE37" s="88"/>
      <c r="FF37" s="88"/>
      <c r="FG37" s="88"/>
      <c r="FH37" s="88"/>
      <c r="FI37" s="88"/>
      <c r="FJ37" s="88"/>
      <c r="FK37" s="88"/>
      <c r="FL37" s="88"/>
      <c r="FM37" s="88"/>
      <c r="FN37" s="88"/>
      <c r="FO37" s="88"/>
      <c r="FP37" s="88"/>
      <c r="FQ37" s="88"/>
      <c r="FR37" s="88"/>
      <c r="FS37" s="88"/>
      <c r="FT37" s="88"/>
      <c r="FU37" s="88"/>
      <c r="FV37" s="88"/>
      <c r="FW37" s="88"/>
      <c r="FX37" s="88"/>
      <c r="FY37" s="88"/>
      <c r="FZ37" s="88"/>
      <c r="GA37" s="88"/>
      <c r="GB37" s="88"/>
      <c r="GC37" s="88"/>
      <c r="GD37" s="88"/>
      <c r="GE37" s="88"/>
      <c r="GF37" s="88"/>
      <c r="GG37" s="88"/>
      <c r="GH37" s="88"/>
    </row>
    <row r="38" spans="1:190" s="91" customFormat="1">
      <c r="A38" s="204"/>
      <c r="B38" s="212" t="s">
        <v>183</v>
      </c>
      <c r="C38" s="233" t="s">
        <v>184</v>
      </c>
      <c r="D38" s="151" t="s">
        <v>31</v>
      </c>
      <c r="E38" s="210"/>
      <c r="F38" s="346">
        <v>2.86</v>
      </c>
      <c r="G38" s="341"/>
      <c r="H38" s="211"/>
      <c r="I38" s="341"/>
      <c r="J38" s="211"/>
      <c r="K38" s="341"/>
      <c r="L38" s="211"/>
      <c r="M38" s="21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</row>
    <row r="39" spans="1:190" s="91" customFormat="1">
      <c r="A39" s="212"/>
      <c r="B39" s="151"/>
      <c r="C39" s="236" t="s">
        <v>25</v>
      </c>
      <c r="D39" s="212" t="s">
        <v>23</v>
      </c>
      <c r="E39" s="216">
        <v>0.91400000000000003</v>
      </c>
      <c r="F39" s="283">
        <f>F38*E39</f>
        <v>2.6140400000000001</v>
      </c>
      <c r="G39" s="342"/>
      <c r="H39" s="217"/>
      <c r="I39" s="342"/>
      <c r="J39" s="217"/>
      <c r="K39" s="342"/>
      <c r="L39" s="217"/>
      <c r="M39" s="216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</row>
    <row r="40" spans="1:190" s="91" customFormat="1">
      <c r="A40" s="212">
        <v>1</v>
      </c>
      <c r="B40" s="218"/>
      <c r="C40" s="236" t="s">
        <v>26</v>
      </c>
      <c r="D40" s="218" t="s">
        <v>0</v>
      </c>
      <c r="E40" s="216">
        <v>0.35299999999999998</v>
      </c>
      <c r="F40" s="283">
        <f>F38*E40</f>
        <v>1.0095799999999999</v>
      </c>
      <c r="G40" s="342"/>
      <c r="H40" s="217"/>
      <c r="I40" s="342"/>
      <c r="J40" s="217"/>
      <c r="K40" s="342"/>
      <c r="L40" s="217"/>
      <c r="M40" s="216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</row>
    <row r="41" spans="1:190" s="91" customFormat="1" ht="28.5" customHeight="1">
      <c r="A41" s="204"/>
      <c r="B41" s="151"/>
      <c r="C41" s="233" t="s">
        <v>194</v>
      </c>
      <c r="D41" s="151" t="s">
        <v>31</v>
      </c>
      <c r="E41" s="210">
        <v>1</v>
      </c>
      <c r="F41" s="346">
        <f>F38*E41</f>
        <v>2.86</v>
      </c>
      <c r="G41" s="341"/>
      <c r="H41" s="211"/>
      <c r="I41" s="347"/>
      <c r="J41" s="211"/>
      <c r="K41" s="341"/>
      <c r="L41" s="211"/>
      <c r="M41" s="21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</row>
    <row r="42" spans="1:190" s="91" customFormat="1" ht="16.5" customHeight="1">
      <c r="A42" s="220"/>
      <c r="B42" s="221"/>
      <c r="C42" s="238" t="s">
        <v>29</v>
      </c>
      <c r="D42" s="221" t="s">
        <v>0</v>
      </c>
      <c r="E42" s="225">
        <v>0.27600000000000002</v>
      </c>
      <c r="F42" s="288">
        <f>F38*E42</f>
        <v>0.78936000000000006</v>
      </c>
      <c r="G42" s="343"/>
      <c r="H42" s="226"/>
      <c r="I42" s="343"/>
      <c r="J42" s="226"/>
      <c r="K42" s="343"/>
      <c r="L42" s="226"/>
      <c r="M42" s="225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</row>
    <row r="43" spans="1:190" s="91" customFormat="1" ht="33" customHeight="1">
      <c r="A43" s="204"/>
      <c r="B43" s="151"/>
      <c r="C43" s="206" t="s">
        <v>185</v>
      </c>
      <c r="D43" s="348" t="s">
        <v>24</v>
      </c>
      <c r="E43" s="210"/>
      <c r="F43" s="198">
        <v>3.9600000000000003E-2</v>
      </c>
      <c r="G43" s="341"/>
      <c r="H43" s="211"/>
      <c r="I43" s="341"/>
      <c r="J43" s="211"/>
      <c r="K43" s="341"/>
      <c r="L43" s="211"/>
      <c r="M43" s="21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</row>
    <row r="44" spans="1:190" s="91" customFormat="1" ht="17.25" customHeight="1">
      <c r="A44" s="212">
        <v>2</v>
      </c>
      <c r="B44" s="212" t="s">
        <v>186</v>
      </c>
      <c r="C44" s="213" t="s">
        <v>52</v>
      </c>
      <c r="D44" s="349" t="s">
        <v>23</v>
      </c>
      <c r="E44" s="350">
        <v>179</v>
      </c>
      <c r="F44" s="283">
        <f>F43*E44</f>
        <v>7.0884000000000009</v>
      </c>
      <c r="G44" s="342"/>
      <c r="H44" s="217"/>
      <c r="I44" s="342"/>
      <c r="J44" s="217"/>
      <c r="K44" s="342"/>
      <c r="L44" s="217"/>
      <c r="M44" s="216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</row>
    <row r="45" spans="1:190" s="91" customFormat="1" ht="17.25" customHeight="1">
      <c r="A45" s="220"/>
      <c r="B45" s="221"/>
      <c r="C45" s="222" t="s">
        <v>187</v>
      </c>
      <c r="D45" s="351" t="s">
        <v>27</v>
      </c>
      <c r="E45" s="225">
        <f>4.3+0.1</f>
        <v>4.3999999999999995</v>
      </c>
      <c r="F45" s="288">
        <f>F43*E45</f>
        <v>0.17424000000000001</v>
      </c>
      <c r="G45" s="343"/>
      <c r="H45" s="226"/>
      <c r="I45" s="343"/>
      <c r="J45" s="226"/>
      <c r="K45" s="343"/>
      <c r="L45" s="226"/>
      <c r="M45" s="225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</row>
    <row r="46" spans="1:190" s="91" customFormat="1">
      <c r="A46" s="204"/>
      <c r="B46" s="151" t="s">
        <v>188</v>
      </c>
      <c r="C46" s="233" t="s">
        <v>195</v>
      </c>
      <c r="D46" s="151" t="s">
        <v>24</v>
      </c>
      <c r="E46" s="204"/>
      <c r="F46" s="235">
        <v>0.2</v>
      </c>
      <c r="G46" s="210"/>
      <c r="H46" s="211"/>
      <c r="I46" s="210"/>
      <c r="J46" s="211"/>
      <c r="K46" s="210"/>
      <c r="L46" s="211"/>
      <c r="M46" s="21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</row>
    <row r="47" spans="1:190" s="91" customFormat="1">
      <c r="A47" s="212"/>
      <c r="B47" s="212" t="s">
        <v>189</v>
      </c>
      <c r="C47" s="236" t="s">
        <v>25</v>
      </c>
      <c r="D47" s="212" t="s">
        <v>23</v>
      </c>
      <c r="E47" s="214">
        <f>101*1.16</f>
        <v>117.16</v>
      </c>
      <c r="F47" s="215">
        <f>F46*E47</f>
        <v>23.432000000000002</v>
      </c>
      <c r="G47" s="216"/>
      <c r="H47" s="217"/>
      <c r="I47" s="216"/>
      <c r="J47" s="217"/>
      <c r="K47" s="216"/>
      <c r="L47" s="217"/>
      <c r="M47" s="216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</row>
    <row r="48" spans="1:190" s="91" customFormat="1">
      <c r="A48" s="212"/>
      <c r="B48" s="218"/>
      <c r="C48" s="236" t="s">
        <v>26</v>
      </c>
      <c r="D48" s="218" t="s">
        <v>0</v>
      </c>
      <c r="E48" s="214">
        <v>2.7</v>
      </c>
      <c r="F48" s="215">
        <f>F46*E48</f>
        <v>0.54</v>
      </c>
      <c r="G48" s="216"/>
      <c r="H48" s="217"/>
      <c r="I48" s="216"/>
      <c r="J48" s="217"/>
      <c r="K48" s="216"/>
      <c r="L48" s="217"/>
      <c r="M48" s="216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</row>
    <row r="49" spans="1:27" s="91" customFormat="1">
      <c r="A49" s="212">
        <v>3</v>
      </c>
      <c r="B49" s="218"/>
      <c r="C49" s="236" t="s">
        <v>187</v>
      </c>
      <c r="D49" s="218" t="s">
        <v>27</v>
      </c>
      <c r="E49" s="214">
        <f>0.26*1.05+2.226</f>
        <v>2.4990000000000001</v>
      </c>
      <c r="F49" s="215">
        <f>F46*E49</f>
        <v>0.49980000000000002</v>
      </c>
      <c r="G49" s="216"/>
      <c r="H49" s="217"/>
      <c r="I49" s="216"/>
      <c r="J49" s="217"/>
      <c r="K49" s="216"/>
      <c r="L49" s="217"/>
      <c r="M49" s="216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</row>
    <row r="50" spans="1:27" s="91" customFormat="1">
      <c r="A50" s="212"/>
      <c r="B50" s="218"/>
      <c r="C50" s="236" t="s">
        <v>190</v>
      </c>
      <c r="D50" s="218" t="s">
        <v>37</v>
      </c>
      <c r="E50" s="237">
        <f>4.1*1.15</f>
        <v>4.714999999999999</v>
      </c>
      <c r="F50" s="215">
        <f>F46*E50</f>
        <v>0.94299999999999984</v>
      </c>
      <c r="G50" s="216"/>
      <c r="H50" s="217"/>
      <c r="I50" s="216"/>
      <c r="J50" s="217"/>
      <c r="K50" s="216"/>
      <c r="L50" s="217"/>
      <c r="M50" s="216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</row>
    <row r="51" spans="1:27" s="91" customFormat="1">
      <c r="A51" s="220"/>
      <c r="B51" s="221"/>
      <c r="C51" s="238" t="s">
        <v>29</v>
      </c>
      <c r="D51" s="221" t="s">
        <v>0</v>
      </c>
      <c r="E51" s="223">
        <v>0.3</v>
      </c>
      <c r="F51" s="224">
        <f>F46*E51</f>
        <v>0.06</v>
      </c>
      <c r="G51" s="225"/>
      <c r="H51" s="226"/>
      <c r="I51" s="225"/>
      <c r="J51" s="226"/>
      <c r="K51" s="225"/>
      <c r="L51" s="226"/>
      <c r="M51" s="225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</row>
    <row r="52" spans="1:27" s="91" customFormat="1">
      <c r="A52" s="212"/>
      <c r="B52" s="218"/>
      <c r="C52" s="236" t="s">
        <v>62</v>
      </c>
      <c r="D52" s="218" t="s">
        <v>24</v>
      </c>
      <c r="E52" s="240"/>
      <c r="F52" s="241">
        <v>1.4762</v>
      </c>
      <c r="G52" s="216"/>
      <c r="H52" s="217"/>
      <c r="I52" s="216"/>
      <c r="J52" s="217"/>
      <c r="K52" s="216"/>
      <c r="L52" s="217"/>
      <c r="M52" s="216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</row>
    <row r="53" spans="1:27" s="91" customFormat="1">
      <c r="A53" s="212"/>
      <c r="B53" s="212"/>
      <c r="C53" s="236" t="s">
        <v>52</v>
      </c>
      <c r="D53" s="212" t="s">
        <v>23</v>
      </c>
      <c r="E53" s="242">
        <v>11.5</v>
      </c>
      <c r="F53" s="215">
        <f>F52*E53</f>
        <v>16.976299999999998</v>
      </c>
      <c r="G53" s="216"/>
      <c r="H53" s="217"/>
      <c r="I53" s="216"/>
      <c r="J53" s="217"/>
      <c r="K53" s="216"/>
      <c r="L53" s="217"/>
      <c r="M53" s="216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</row>
    <row r="54" spans="1:27" s="91" customFormat="1">
      <c r="A54" s="212">
        <v>4</v>
      </c>
      <c r="B54" s="218" t="s">
        <v>61</v>
      </c>
      <c r="C54" s="236" t="s">
        <v>26</v>
      </c>
      <c r="D54" s="218" t="s">
        <v>0</v>
      </c>
      <c r="E54" s="214">
        <v>0.02</v>
      </c>
      <c r="F54" s="215">
        <f>F52*E54</f>
        <v>2.9523999999999998E-2</v>
      </c>
      <c r="G54" s="216"/>
      <c r="H54" s="217"/>
      <c r="I54" s="216"/>
      <c r="J54" s="217"/>
      <c r="K54" s="216"/>
      <c r="L54" s="217"/>
      <c r="M54" s="216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</row>
    <row r="55" spans="1:27" s="91" customFormat="1" ht="15" customHeight="1">
      <c r="A55" s="212"/>
      <c r="B55" s="218"/>
      <c r="C55" s="236" t="s">
        <v>53</v>
      </c>
      <c r="D55" s="218" t="s">
        <v>30</v>
      </c>
      <c r="E55" s="214">
        <v>79</v>
      </c>
      <c r="F55" s="215">
        <f>F52*E55</f>
        <v>116.6198</v>
      </c>
      <c r="G55" s="216"/>
      <c r="H55" s="217"/>
      <c r="I55" s="216"/>
      <c r="J55" s="217"/>
      <c r="K55" s="216"/>
      <c r="L55" s="217"/>
      <c r="M55" s="216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</row>
    <row r="56" spans="1:27" s="91" customFormat="1">
      <c r="A56" s="220"/>
      <c r="B56" s="221"/>
      <c r="C56" s="238" t="s">
        <v>29</v>
      </c>
      <c r="D56" s="221" t="s">
        <v>0</v>
      </c>
      <c r="E56" s="223">
        <v>0.42</v>
      </c>
      <c r="F56" s="224">
        <f>F52*E56</f>
        <v>0.620004</v>
      </c>
      <c r="G56" s="225"/>
      <c r="H56" s="226"/>
      <c r="I56" s="225"/>
      <c r="J56" s="226"/>
      <c r="K56" s="225"/>
      <c r="L56" s="226"/>
      <c r="M56" s="225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</row>
    <row r="57" spans="1:27" s="91" customFormat="1" ht="31.5">
      <c r="A57" s="204"/>
      <c r="B57" s="172" t="s">
        <v>64</v>
      </c>
      <c r="C57" s="233" t="s">
        <v>65</v>
      </c>
      <c r="D57" s="151" t="s">
        <v>24</v>
      </c>
      <c r="E57" s="234"/>
      <c r="F57" s="235">
        <f>F52</f>
        <v>1.4762</v>
      </c>
      <c r="G57" s="210"/>
      <c r="H57" s="211"/>
      <c r="I57" s="210"/>
      <c r="J57" s="211"/>
      <c r="K57" s="210"/>
      <c r="L57" s="211"/>
      <c r="M57" s="21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</row>
    <row r="58" spans="1:27" s="91" customFormat="1">
      <c r="A58" s="212"/>
      <c r="B58" s="218"/>
      <c r="C58" s="236" t="s">
        <v>52</v>
      </c>
      <c r="D58" s="212" t="s">
        <v>23</v>
      </c>
      <c r="E58" s="237">
        <v>54.3</v>
      </c>
      <c r="F58" s="215">
        <f>F57*E58</f>
        <v>80.157659999999993</v>
      </c>
      <c r="G58" s="216"/>
      <c r="H58" s="217"/>
      <c r="I58" s="216"/>
      <c r="J58" s="217"/>
      <c r="K58" s="216"/>
      <c r="L58" s="217"/>
      <c r="M58" s="216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</row>
    <row r="59" spans="1:27" s="91" customFormat="1">
      <c r="A59" s="212">
        <v>5</v>
      </c>
      <c r="B59" s="218"/>
      <c r="C59" s="236" t="s">
        <v>26</v>
      </c>
      <c r="D59" s="218" t="s">
        <v>0</v>
      </c>
      <c r="E59" s="237">
        <v>1</v>
      </c>
      <c r="F59" s="215">
        <f>F57*E59</f>
        <v>1.4762</v>
      </c>
      <c r="G59" s="216"/>
      <c r="H59" s="217"/>
      <c r="I59" s="216"/>
      <c r="J59" s="217"/>
      <c r="K59" s="216"/>
      <c r="L59" s="217"/>
      <c r="M59" s="216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</row>
    <row r="60" spans="1:27" s="91" customFormat="1">
      <c r="A60" s="212"/>
      <c r="B60" s="218"/>
      <c r="C60" s="236" t="s">
        <v>66</v>
      </c>
      <c r="D60" s="218" t="s">
        <v>30</v>
      </c>
      <c r="E60" s="214">
        <v>63</v>
      </c>
      <c r="F60" s="215">
        <f>F57*E60</f>
        <v>93.000599999999991</v>
      </c>
      <c r="G60" s="216"/>
      <c r="H60" s="217"/>
      <c r="I60" s="216"/>
      <c r="J60" s="217"/>
      <c r="K60" s="216"/>
      <c r="L60" s="217"/>
      <c r="M60" s="216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</row>
    <row r="61" spans="1:27" s="91" customFormat="1">
      <c r="A61" s="220"/>
      <c r="B61" s="221"/>
      <c r="C61" s="238" t="s">
        <v>29</v>
      </c>
      <c r="D61" s="221" t="s">
        <v>0</v>
      </c>
      <c r="E61" s="239">
        <v>1.8</v>
      </c>
      <c r="F61" s="224">
        <f>F57*E61</f>
        <v>2.6571600000000002</v>
      </c>
      <c r="G61" s="225"/>
      <c r="H61" s="226"/>
      <c r="I61" s="225"/>
      <c r="J61" s="226"/>
      <c r="K61" s="225"/>
      <c r="L61" s="226"/>
      <c r="M61" s="225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</row>
    <row r="62" spans="1:27" s="84" customFormat="1" ht="46.5" customHeight="1">
      <c r="A62" s="204"/>
      <c r="B62" s="205"/>
      <c r="C62" s="206" t="s">
        <v>180</v>
      </c>
      <c r="D62" s="151" t="s">
        <v>24</v>
      </c>
      <c r="E62" s="207"/>
      <c r="F62" s="235">
        <v>1.38E-2</v>
      </c>
      <c r="G62" s="208"/>
      <c r="H62" s="209"/>
      <c r="I62" s="210"/>
      <c r="J62" s="211"/>
      <c r="K62" s="210"/>
      <c r="L62" s="211"/>
      <c r="M62" s="210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</row>
    <row r="63" spans="1:27" s="84" customFormat="1">
      <c r="A63" s="212"/>
      <c r="B63" s="243" t="s">
        <v>102</v>
      </c>
      <c r="C63" s="213" t="s">
        <v>25</v>
      </c>
      <c r="D63" s="212" t="s">
        <v>93</v>
      </c>
      <c r="E63" s="214">
        <v>100</v>
      </c>
      <c r="F63" s="215">
        <f>F62*E63</f>
        <v>1.38</v>
      </c>
      <c r="G63" s="216"/>
      <c r="H63" s="217"/>
      <c r="I63" s="216"/>
      <c r="J63" s="217"/>
      <c r="K63" s="216"/>
      <c r="L63" s="217"/>
      <c r="M63" s="216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</row>
    <row r="64" spans="1:27" s="84" customFormat="1">
      <c r="A64" s="212">
        <v>6</v>
      </c>
      <c r="B64" s="218" t="s">
        <v>103</v>
      </c>
      <c r="C64" s="213" t="s">
        <v>26</v>
      </c>
      <c r="D64" s="218" t="s">
        <v>0</v>
      </c>
      <c r="E64" s="214">
        <v>10.5</v>
      </c>
      <c r="F64" s="215">
        <f>F62*E64</f>
        <v>0.1449</v>
      </c>
      <c r="G64" s="216"/>
      <c r="H64" s="217"/>
      <c r="I64" s="216"/>
      <c r="J64" s="217"/>
      <c r="K64" s="216"/>
      <c r="L64" s="217"/>
      <c r="M64" s="216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</row>
    <row r="65" spans="1:27" s="84" customFormat="1" ht="31.5">
      <c r="A65" s="212"/>
      <c r="B65" s="218"/>
      <c r="C65" s="244" t="s">
        <v>125</v>
      </c>
      <c r="D65" s="218" t="s">
        <v>31</v>
      </c>
      <c r="E65" s="214">
        <v>103</v>
      </c>
      <c r="F65" s="215">
        <f>F62*E65</f>
        <v>1.4214</v>
      </c>
      <c r="G65" s="216"/>
      <c r="H65" s="217"/>
      <c r="I65" s="216"/>
      <c r="J65" s="217"/>
      <c r="K65" s="216"/>
      <c r="L65" s="217"/>
      <c r="M65" s="216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</row>
    <row r="66" spans="1:27" s="84" customFormat="1">
      <c r="A66" s="220"/>
      <c r="B66" s="221"/>
      <c r="C66" s="222" t="s">
        <v>29</v>
      </c>
      <c r="D66" s="221" t="s">
        <v>0</v>
      </c>
      <c r="E66" s="223">
        <v>9.4</v>
      </c>
      <c r="F66" s="224">
        <f>F62*E66</f>
        <v>0.12972</v>
      </c>
      <c r="G66" s="225"/>
      <c r="H66" s="226"/>
      <c r="I66" s="225"/>
      <c r="J66" s="226"/>
      <c r="K66" s="225"/>
      <c r="L66" s="226"/>
      <c r="M66" s="225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</row>
    <row r="67" spans="1:27" s="84" customFormat="1" ht="36.75" customHeight="1">
      <c r="A67" s="204"/>
      <c r="B67" s="205"/>
      <c r="C67" s="206" t="s">
        <v>181</v>
      </c>
      <c r="D67" s="151" t="s">
        <v>24</v>
      </c>
      <c r="E67" s="207"/>
      <c r="F67" s="235">
        <v>3.6400000000000002E-2</v>
      </c>
      <c r="G67" s="208"/>
      <c r="H67" s="209"/>
      <c r="I67" s="210"/>
      <c r="J67" s="211"/>
      <c r="K67" s="210"/>
      <c r="L67" s="211"/>
      <c r="M67" s="210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</row>
    <row r="68" spans="1:27" s="84" customFormat="1">
      <c r="A68" s="212"/>
      <c r="B68" s="243" t="s">
        <v>102</v>
      </c>
      <c r="C68" s="213" t="s">
        <v>25</v>
      </c>
      <c r="D68" s="212" t="s">
        <v>93</v>
      </c>
      <c r="E68" s="214">
        <v>100</v>
      </c>
      <c r="F68" s="215">
        <f>F67*E68</f>
        <v>3.64</v>
      </c>
      <c r="G68" s="216"/>
      <c r="H68" s="217"/>
      <c r="I68" s="216"/>
      <c r="J68" s="217"/>
      <c r="K68" s="216"/>
      <c r="L68" s="217"/>
      <c r="M68" s="216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</row>
    <row r="69" spans="1:27" s="84" customFormat="1">
      <c r="A69" s="212">
        <v>7</v>
      </c>
      <c r="B69" s="218" t="s">
        <v>103</v>
      </c>
      <c r="C69" s="213" t="s">
        <v>26</v>
      </c>
      <c r="D69" s="218" t="s">
        <v>0</v>
      </c>
      <c r="E69" s="214">
        <v>10.5</v>
      </c>
      <c r="F69" s="215">
        <f>F67*E69</f>
        <v>0.38220000000000004</v>
      </c>
      <c r="G69" s="216"/>
      <c r="H69" s="217"/>
      <c r="I69" s="216"/>
      <c r="J69" s="217"/>
      <c r="K69" s="216"/>
      <c r="L69" s="217"/>
      <c r="M69" s="216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</row>
    <row r="70" spans="1:27" s="84" customFormat="1" ht="31.5">
      <c r="A70" s="212"/>
      <c r="B70" s="218"/>
      <c r="C70" s="244" t="s">
        <v>182</v>
      </c>
      <c r="D70" s="218" t="s">
        <v>31</v>
      </c>
      <c r="E70" s="214">
        <v>206</v>
      </c>
      <c r="F70" s="215">
        <f>F67*E70</f>
        <v>7.4984000000000002</v>
      </c>
      <c r="G70" s="216"/>
      <c r="H70" s="217"/>
      <c r="I70" s="216"/>
      <c r="J70" s="217"/>
      <c r="K70" s="216"/>
      <c r="L70" s="217"/>
      <c r="M70" s="216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</row>
    <row r="71" spans="1:27" s="84" customFormat="1">
      <c r="A71" s="220"/>
      <c r="B71" s="221"/>
      <c r="C71" s="222" t="s">
        <v>29</v>
      </c>
      <c r="D71" s="221" t="s">
        <v>0</v>
      </c>
      <c r="E71" s="223">
        <v>9.4</v>
      </c>
      <c r="F71" s="224">
        <f>F67*E71</f>
        <v>0.34216000000000002</v>
      </c>
      <c r="G71" s="225"/>
      <c r="H71" s="226"/>
      <c r="I71" s="225"/>
      <c r="J71" s="226"/>
      <c r="K71" s="225"/>
      <c r="L71" s="226"/>
      <c r="M71" s="225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</row>
    <row r="72" spans="1:27" s="91" customFormat="1">
      <c r="A72" s="212"/>
      <c r="B72" s="218"/>
      <c r="C72" s="236" t="s">
        <v>60</v>
      </c>
      <c r="D72" s="218" t="s">
        <v>24</v>
      </c>
      <c r="E72" s="245"/>
      <c r="F72" s="241">
        <f>F77</f>
        <v>0.58679999999999999</v>
      </c>
      <c r="G72" s="216"/>
      <c r="H72" s="217"/>
      <c r="I72" s="216"/>
      <c r="J72" s="217"/>
      <c r="K72" s="216"/>
      <c r="L72" s="217"/>
      <c r="M72" s="216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</row>
    <row r="73" spans="1:27" s="91" customFormat="1" ht="16.5">
      <c r="A73" s="212"/>
      <c r="B73" s="212"/>
      <c r="C73" s="236" t="s">
        <v>52</v>
      </c>
      <c r="D73" s="246" t="s">
        <v>23</v>
      </c>
      <c r="E73" s="247">
        <v>15.8</v>
      </c>
      <c r="F73" s="215">
        <f>F72*E73</f>
        <v>9.2714400000000001</v>
      </c>
      <c r="G73" s="216"/>
      <c r="H73" s="217"/>
      <c r="I73" s="216"/>
      <c r="J73" s="217"/>
      <c r="K73" s="216"/>
      <c r="L73" s="217"/>
      <c r="M73" s="216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</row>
    <row r="74" spans="1:27" s="91" customFormat="1">
      <c r="A74" s="212">
        <v>8</v>
      </c>
      <c r="B74" s="218" t="s">
        <v>63</v>
      </c>
      <c r="C74" s="236" t="s">
        <v>26</v>
      </c>
      <c r="D74" s="218" t="s">
        <v>0</v>
      </c>
      <c r="E74" s="237">
        <v>0.02</v>
      </c>
      <c r="F74" s="215">
        <f>F72*E74</f>
        <v>1.1736E-2</v>
      </c>
      <c r="G74" s="216"/>
      <c r="H74" s="217"/>
      <c r="I74" s="216"/>
      <c r="J74" s="217"/>
      <c r="K74" s="216"/>
      <c r="L74" s="217"/>
      <c r="M74" s="216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</row>
    <row r="75" spans="1:27" s="91" customFormat="1" ht="15" customHeight="1">
      <c r="A75" s="212"/>
      <c r="B75" s="218"/>
      <c r="C75" s="236" t="s">
        <v>53</v>
      </c>
      <c r="D75" s="218" t="s">
        <v>30</v>
      </c>
      <c r="E75" s="214">
        <v>92</v>
      </c>
      <c r="F75" s="215">
        <f>F72*E75</f>
        <v>53.985599999999998</v>
      </c>
      <c r="G75" s="216"/>
      <c r="H75" s="217"/>
      <c r="I75" s="216"/>
      <c r="J75" s="217"/>
      <c r="K75" s="216"/>
      <c r="L75" s="217"/>
      <c r="M75" s="216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</row>
    <row r="76" spans="1:27" s="91" customFormat="1">
      <c r="A76" s="220"/>
      <c r="B76" s="221"/>
      <c r="C76" s="238" t="s">
        <v>29</v>
      </c>
      <c r="D76" s="221" t="s">
        <v>0</v>
      </c>
      <c r="E76" s="239">
        <v>0.42</v>
      </c>
      <c r="F76" s="224">
        <f>F72*E76</f>
        <v>0.24645599999999998</v>
      </c>
      <c r="G76" s="225"/>
      <c r="H76" s="226"/>
      <c r="I76" s="225"/>
      <c r="J76" s="226"/>
      <c r="K76" s="225"/>
      <c r="L76" s="226"/>
      <c r="M76" s="225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</row>
    <row r="77" spans="1:27" s="91" customFormat="1" ht="23.25" customHeight="1">
      <c r="A77" s="204"/>
      <c r="B77" s="172" t="s">
        <v>68</v>
      </c>
      <c r="C77" s="233" t="s">
        <v>67</v>
      </c>
      <c r="D77" s="151" t="s">
        <v>24</v>
      </c>
      <c r="E77" s="234"/>
      <c r="F77" s="248">
        <f>0.5868</f>
        <v>0.58679999999999999</v>
      </c>
      <c r="G77" s="210"/>
      <c r="H77" s="211"/>
      <c r="I77" s="210"/>
      <c r="J77" s="211"/>
      <c r="K77" s="210"/>
      <c r="L77" s="211"/>
      <c r="M77" s="21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</row>
    <row r="78" spans="1:27" s="91" customFormat="1">
      <c r="A78" s="212"/>
      <c r="B78" s="218"/>
      <c r="C78" s="236" t="s">
        <v>52</v>
      </c>
      <c r="D78" s="212" t="s">
        <v>23</v>
      </c>
      <c r="E78" s="237">
        <v>69.8</v>
      </c>
      <c r="F78" s="215">
        <f>F77*E78</f>
        <v>40.958639999999995</v>
      </c>
      <c r="G78" s="216"/>
      <c r="H78" s="217"/>
      <c r="I78" s="216"/>
      <c r="J78" s="217"/>
      <c r="K78" s="216"/>
      <c r="L78" s="217"/>
      <c r="M78" s="216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</row>
    <row r="79" spans="1:27" s="91" customFormat="1">
      <c r="A79" s="212">
        <v>9</v>
      </c>
      <c r="B79" s="218"/>
      <c r="C79" s="236" t="s">
        <v>26</v>
      </c>
      <c r="D79" s="218" t="s">
        <v>0</v>
      </c>
      <c r="E79" s="237">
        <v>1.2</v>
      </c>
      <c r="F79" s="215">
        <f>F77*E79</f>
        <v>0.70416000000000001</v>
      </c>
      <c r="G79" s="216"/>
      <c r="H79" s="217"/>
      <c r="I79" s="216"/>
      <c r="J79" s="217"/>
      <c r="K79" s="216"/>
      <c r="L79" s="217"/>
      <c r="M79" s="216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</row>
    <row r="80" spans="1:27" s="91" customFormat="1">
      <c r="A80" s="212"/>
      <c r="B80" s="218"/>
      <c r="C80" s="236" t="s">
        <v>66</v>
      </c>
      <c r="D80" s="218" t="s">
        <v>30</v>
      </c>
      <c r="E80" s="214">
        <v>63</v>
      </c>
      <c r="F80" s="215">
        <f>F77*E80</f>
        <v>36.968400000000003</v>
      </c>
      <c r="G80" s="216"/>
      <c r="H80" s="217"/>
      <c r="I80" s="216"/>
      <c r="J80" s="217"/>
      <c r="K80" s="216"/>
      <c r="L80" s="217"/>
      <c r="M80" s="216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</row>
    <row r="81" spans="1:27" s="91" customFormat="1">
      <c r="A81" s="220"/>
      <c r="B81" s="221"/>
      <c r="C81" s="238" t="s">
        <v>29</v>
      </c>
      <c r="D81" s="221" t="s">
        <v>0</v>
      </c>
      <c r="E81" s="239">
        <v>1.6</v>
      </c>
      <c r="F81" s="224">
        <f>F77*E81</f>
        <v>0.93888000000000005</v>
      </c>
      <c r="G81" s="225"/>
      <c r="H81" s="226"/>
      <c r="I81" s="225"/>
      <c r="J81" s="226"/>
      <c r="K81" s="225"/>
      <c r="L81" s="226"/>
      <c r="M81" s="225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</row>
    <row r="82" spans="1:27" s="91" customFormat="1">
      <c r="A82" s="212"/>
      <c r="B82" s="218"/>
      <c r="C82" s="213" t="s">
        <v>119</v>
      </c>
      <c r="D82" s="218" t="s">
        <v>24</v>
      </c>
      <c r="E82" s="237"/>
      <c r="F82" s="277">
        <v>2.8000000000000001E-2</v>
      </c>
      <c r="G82" s="278"/>
      <c r="H82" s="279"/>
      <c r="I82" s="280"/>
      <c r="J82" s="218"/>
      <c r="K82" s="278"/>
      <c r="L82" s="281"/>
      <c r="M82" s="28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</row>
    <row r="83" spans="1:27" s="91" customFormat="1">
      <c r="A83" s="212"/>
      <c r="B83" s="212" t="s">
        <v>79</v>
      </c>
      <c r="C83" s="213" t="s">
        <v>52</v>
      </c>
      <c r="D83" s="212" t="s">
        <v>23</v>
      </c>
      <c r="E83" s="282">
        <v>142</v>
      </c>
      <c r="F83" s="283">
        <f>F82*E83</f>
        <v>3.976</v>
      </c>
      <c r="G83" s="216"/>
      <c r="H83" s="217"/>
      <c r="I83" s="216"/>
      <c r="J83" s="217"/>
      <c r="K83" s="216"/>
      <c r="L83" s="217"/>
      <c r="M83" s="216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</row>
    <row r="84" spans="1:27" s="91" customFormat="1">
      <c r="A84" s="212"/>
      <c r="B84" s="218"/>
      <c r="C84" s="213" t="s">
        <v>26</v>
      </c>
      <c r="D84" s="218" t="s">
        <v>0</v>
      </c>
      <c r="E84" s="282">
        <v>0.1</v>
      </c>
      <c r="F84" s="283">
        <f>F82*E84</f>
        <v>2.8000000000000004E-3</v>
      </c>
      <c r="G84" s="216"/>
      <c r="H84" s="217"/>
      <c r="I84" s="216"/>
      <c r="J84" s="217"/>
      <c r="K84" s="216"/>
      <c r="L84" s="217"/>
      <c r="M84" s="216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</row>
    <row r="85" spans="1:27" s="91" customFormat="1">
      <c r="A85" s="212">
        <v>10</v>
      </c>
      <c r="B85" s="218"/>
      <c r="C85" s="213" t="s">
        <v>80</v>
      </c>
      <c r="D85" s="218" t="s">
        <v>81</v>
      </c>
      <c r="E85" s="282">
        <v>24.6</v>
      </c>
      <c r="F85" s="283">
        <f>F82*E85</f>
        <v>0.68880000000000008</v>
      </c>
      <c r="G85" s="216"/>
      <c r="H85" s="217"/>
      <c r="I85" s="216"/>
      <c r="J85" s="217"/>
      <c r="K85" s="216"/>
      <c r="L85" s="217"/>
      <c r="M85" s="216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</row>
    <row r="86" spans="1:27" s="91" customFormat="1">
      <c r="A86" s="212"/>
      <c r="B86" s="218"/>
      <c r="C86" s="213" t="s">
        <v>53</v>
      </c>
      <c r="D86" s="218" t="s">
        <v>81</v>
      </c>
      <c r="E86" s="282">
        <v>56</v>
      </c>
      <c r="F86" s="283">
        <f>F82*E86</f>
        <v>1.5680000000000001</v>
      </c>
      <c r="G86" s="216"/>
      <c r="H86" s="217"/>
      <c r="I86" s="216"/>
      <c r="J86" s="217"/>
      <c r="K86" s="216"/>
      <c r="L86" s="217"/>
      <c r="M86" s="216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</row>
    <row r="87" spans="1:27" s="91" customFormat="1">
      <c r="A87" s="212"/>
      <c r="B87" s="218"/>
      <c r="C87" s="213" t="s">
        <v>54</v>
      </c>
      <c r="D87" s="218" t="s">
        <v>81</v>
      </c>
      <c r="E87" s="282">
        <v>3</v>
      </c>
      <c r="F87" s="283">
        <f>F82*E87</f>
        <v>8.4000000000000005E-2</v>
      </c>
      <c r="G87" s="216"/>
      <c r="H87" s="217"/>
      <c r="I87" s="216"/>
      <c r="J87" s="217"/>
      <c r="K87" s="216"/>
      <c r="L87" s="217"/>
      <c r="M87" s="216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</row>
    <row r="88" spans="1:27" s="91" customFormat="1">
      <c r="A88" s="220"/>
      <c r="B88" s="221"/>
      <c r="C88" s="222" t="s">
        <v>29</v>
      </c>
      <c r="D88" s="221" t="s">
        <v>0</v>
      </c>
      <c r="E88" s="287">
        <v>1.8</v>
      </c>
      <c r="F88" s="288">
        <f>F82*E88</f>
        <v>5.04E-2</v>
      </c>
      <c r="G88" s="225"/>
      <c r="H88" s="226"/>
      <c r="I88" s="225"/>
      <c r="J88" s="226"/>
      <c r="K88" s="225"/>
      <c r="L88" s="226"/>
      <c r="M88" s="225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</row>
    <row r="89" spans="1:27" s="84" customFormat="1" ht="18" customHeight="1">
      <c r="A89" s="180"/>
      <c r="B89" s="174"/>
      <c r="C89" s="181" t="s">
        <v>108</v>
      </c>
      <c r="D89" s="180" t="s">
        <v>24</v>
      </c>
      <c r="E89" s="182"/>
      <c r="F89" s="183">
        <v>0.50429999999999997</v>
      </c>
      <c r="G89" s="184"/>
      <c r="H89" s="184"/>
      <c r="I89" s="184"/>
      <c r="J89" s="184"/>
      <c r="K89" s="184"/>
      <c r="L89" s="184"/>
      <c r="M89" s="185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</row>
    <row r="90" spans="1:27" s="84" customFormat="1" ht="15" customHeight="1">
      <c r="A90" s="174"/>
      <c r="B90" s="174"/>
      <c r="C90" s="186" t="s">
        <v>25</v>
      </c>
      <c r="D90" s="174" t="s">
        <v>23</v>
      </c>
      <c r="E90" s="187">
        <v>114</v>
      </c>
      <c r="F90" s="187">
        <f>F89*E90</f>
        <v>57.490199999999994</v>
      </c>
      <c r="G90" s="188"/>
      <c r="H90" s="188"/>
      <c r="I90" s="188"/>
      <c r="J90" s="188"/>
      <c r="K90" s="188"/>
      <c r="L90" s="188"/>
      <c r="M90" s="159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</row>
    <row r="91" spans="1:27" s="84" customFormat="1" ht="15" customHeight="1">
      <c r="A91" s="174">
        <v>11</v>
      </c>
      <c r="B91" s="189" t="s">
        <v>109</v>
      </c>
      <c r="C91" s="186" t="s">
        <v>26</v>
      </c>
      <c r="D91" s="174" t="s">
        <v>0</v>
      </c>
      <c r="E91" s="187">
        <v>12.4</v>
      </c>
      <c r="F91" s="187">
        <f>F89*E91</f>
        <v>6.2533199999999995</v>
      </c>
      <c r="G91" s="188"/>
      <c r="H91" s="188"/>
      <c r="I91" s="188"/>
      <c r="J91" s="188"/>
      <c r="K91" s="188"/>
      <c r="L91" s="188"/>
      <c r="M91" s="159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</row>
    <row r="92" spans="1:27" s="84" customFormat="1" ht="15" customHeight="1">
      <c r="A92" s="174"/>
      <c r="B92" s="174"/>
      <c r="C92" s="186" t="s">
        <v>158</v>
      </c>
      <c r="D92" s="174" t="s">
        <v>27</v>
      </c>
      <c r="E92" s="187"/>
      <c r="F92" s="190">
        <v>1.4</v>
      </c>
      <c r="G92" s="188"/>
      <c r="H92" s="188"/>
      <c r="I92" s="191"/>
      <c r="J92" s="188"/>
      <c r="K92" s="188"/>
      <c r="L92" s="188"/>
      <c r="M92" s="159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</row>
    <row r="93" spans="1:27" s="84" customFormat="1" ht="15" customHeight="1">
      <c r="A93" s="174"/>
      <c r="B93" s="174"/>
      <c r="C93" s="186" t="s">
        <v>110</v>
      </c>
      <c r="D93" s="174" t="s">
        <v>31</v>
      </c>
      <c r="E93" s="187">
        <v>4.3</v>
      </c>
      <c r="F93" s="187">
        <f>F89*E93</f>
        <v>2.1684899999999998</v>
      </c>
      <c r="G93" s="188"/>
      <c r="H93" s="188"/>
      <c r="I93" s="191"/>
      <c r="J93" s="188"/>
      <c r="K93" s="188"/>
      <c r="L93" s="188"/>
      <c r="M93" s="159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</row>
    <row r="94" spans="1:27" s="91" customFormat="1">
      <c r="A94" s="176"/>
      <c r="B94" s="165"/>
      <c r="C94" s="192" t="s">
        <v>111</v>
      </c>
      <c r="D94" s="193" t="s">
        <v>30</v>
      </c>
      <c r="E94" s="194">
        <v>17.5</v>
      </c>
      <c r="F94" s="195">
        <f>F89*E94</f>
        <v>8.8252499999999987</v>
      </c>
      <c r="G94" s="170"/>
      <c r="H94" s="169"/>
      <c r="I94" s="170"/>
      <c r="J94" s="169"/>
      <c r="K94" s="170"/>
      <c r="L94" s="169"/>
      <c r="M94" s="17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</row>
    <row r="95" spans="1:27" s="84" customFormat="1" ht="18" customHeight="1">
      <c r="A95" s="180"/>
      <c r="B95" s="172"/>
      <c r="C95" s="196" t="s">
        <v>152</v>
      </c>
      <c r="D95" s="151" t="s">
        <v>24</v>
      </c>
      <c r="E95" s="197"/>
      <c r="F95" s="198">
        <f>F89</f>
        <v>0.50429999999999997</v>
      </c>
      <c r="G95" s="185"/>
      <c r="H95" s="199"/>
      <c r="I95" s="185"/>
      <c r="J95" s="199"/>
      <c r="K95" s="185"/>
      <c r="L95" s="199"/>
      <c r="M95" s="185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</row>
    <row r="96" spans="1:27" s="84" customFormat="1" ht="15" customHeight="1">
      <c r="A96" s="174">
        <v>12</v>
      </c>
      <c r="B96" s="172" t="s">
        <v>113</v>
      </c>
      <c r="C96" s="163" t="s">
        <v>25</v>
      </c>
      <c r="D96" s="172" t="s">
        <v>23</v>
      </c>
      <c r="E96" s="155">
        <v>85.1</v>
      </c>
      <c r="F96" s="156">
        <f>F95*E96</f>
        <v>42.915929999999996</v>
      </c>
      <c r="G96" s="159"/>
      <c r="H96" s="158"/>
      <c r="I96" s="159"/>
      <c r="J96" s="158"/>
      <c r="K96" s="159"/>
      <c r="L96" s="158"/>
      <c r="M96" s="159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</row>
    <row r="97" spans="1:190" s="84" customFormat="1" ht="15" customHeight="1">
      <c r="A97" s="174"/>
      <c r="B97" s="172"/>
      <c r="C97" s="163" t="s">
        <v>26</v>
      </c>
      <c r="D97" s="154" t="s">
        <v>0</v>
      </c>
      <c r="E97" s="155">
        <v>4.83</v>
      </c>
      <c r="F97" s="156">
        <f>F95*E97</f>
        <v>2.4357690000000001</v>
      </c>
      <c r="G97" s="159"/>
      <c r="H97" s="158"/>
      <c r="I97" s="159"/>
      <c r="J97" s="158"/>
      <c r="K97" s="159"/>
      <c r="L97" s="158"/>
      <c r="M97" s="159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</row>
    <row r="98" spans="1:190" s="84" customFormat="1" ht="15" customHeight="1">
      <c r="A98" s="174"/>
      <c r="B98" s="172"/>
      <c r="C98" s="163" t="s">
        <v>114</v>
      </c>
      <c r="D98" s="154" t="s">
        <v>30</v>
      </c>
      <c r="E98" s="200">
        <v>23.3</v>
      </c>
      <c r="F98" s="156">
        <f>F95*E98</f>
        <v>11.75019</v>
      </c>
      <c r="G98" s="159"/>
      <c r="H98" s="158"/>
      <c r="I98" s="159"/>
      <c r="J98" s="158"/>
      <c r="K98" s="159"/>
      <c r="L98" s="158"/>
      <c r="M98" s="159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</row>
    <row r="99" spans="1:190" s="84" customFormat="1" ht="15" customHeight="1">
      <c r="A99" s="174"/>
      <c r="B99" s="172"/>
      <c r="C99" s="163" t="s">
        <v>115</v>
      </c>
      <c r="D99" s="154" t="s">
        <v>32</v>
      </c>
      <c r="E99" s="155">
        <v>107</v>
      </c>
      <c r="F99" s="156">
        <f>F95*E99</f>
        <v>53.960099999999997</v>
      </c>
      <c r="G99" s="159"/>
      <c r="H99" s="158"/>
      <c r="I99" s="159"/>
      <c r="J99" s="158"/>
      <c r="K99" s="159"/>
      <c r="L99" s="158"/>
      <c r="M99" s="159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</row>
    <row r="100" spans="1:190" s="84" customFormat="1" ht="31.5" customHeight="1">
      <c r="A100" s="175"/>
      <c r="B100" s="176"/>
      <c r="C100" s="201" t="s">
        <v>116</v>
      </c>
      <c r="D100" s="165" t="s">
        <v>31</v>
      </c>
      <c r="E100" s="166">
        <v>105</v>
      </c>
      <c r="F100" s="202">
        <f>F95*E100</f>
        <v>52.951499999999996</v>
      </c>
      <c r="G100" s="170"/>
      <c r="H100" s="169"/>
      <c r="I100" s="203"/>
      <c r="J100" s="169"/>
      <c r="K100" s="170"/>
      <c r="L100" s="169"/>
      <c r="M100" s="170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</row>
    <row r="101" spans="1:190" s="84" customFormat="1">
      <c r="A101" s="172"/>
      <c r="B101" s="154" t="s">
        <v>87</v>
      </c>
      <c r="C101" s="153" t="s">
        <v>88</v>
      </c>
      <c r="D101" s="154" t="s">
        <v>31</v>
      </c>
      <c r="E101" s="155"/>
      <c r="F101" s="227">
        <v>50.43</v>
      </c>
      <c r="G101" s="159"/>
      <c r="H101" s="158"/>
      <c r="I101" s="159"/>
      <c r="J101" s="158"/>
      <c r="K101" s="159"/>
      <c r="L101" s="158"/>
      <c r="M101" s="159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</row>
    <row r="102" spans="1:190" s="84" customFormat="1">
      <c r="A102" s="172">
        <v>13</v>
      </c>
      <c r="B102" s="172"/>
      <c r="C102" s="153" t="s">
        <v>25</v>
      </c>
      <c r="D102" s="172" t="s">
        <v>23</v>
      </c>
      <c r="E102" s="155">
        <v>0.36399999999999999</v>
      </c>
      <c r="F102" s="227">
        <f>F101*E102</f>
        <v>18.35652</v>
      </c>
      <c r="G102" s="159"/>
      <c r="H102" s="158"/>
      <c r="I102" s="159"/>
      <c r="J102" s="158"/>
      <c r="K102" s="159"/>
      <c r="L102" s="158"/>
      <c r="M102" s="159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</row>
    <row r="103" spans="1:190" s="84" customFormat="1">
      <c r="A103" s="176"/>
      <c r="B103" s="165" t="s">
        <v>89</v>
      </c>
      <c r="C103" s="179" t="s">
        <v>90</v>
      </c>
      <c r="D103" s="165" t="s">
        <v>37</v>
      </c>
      <c r="E103" s="166">
        <v>0.36399999999999999</v>
      </c>
      <c r="F103" s="167">
        <f>F101*E103</f>
        <v>18.35652</v>
      </c>
      <c r="G103" s="170"/>
      <c r="H103" s="169"/>
      <c r="I103" s="170"/>
      <c r="J103" s="169"/>
      <c r="K103" s="170"/>
      <c r="L103" s="169"/>
      <c r="M103" s="170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</row>
    <row r="104" spans="1:190" s="84" customFormat="1">
      <c r="A104" s="172"/>
      <c r="B104" s="172"/>
      <c r="C104" s="153" t="s">
        <v>120</v>
      </c>
      <c r="D104" s="154" t="s">
        <v>24</v>
      </c>
      <c r="E104" s="228"/>
      <c r="F104" s="229">
        <f>F95</f>
        <v>0.50429999999999997</v>
      </c>
      <c r="G104" s="157"/>
      <c r="H104" s="158"/>
      <c r="I104" s="157"/>
      <c r="J104" s="158"/>
      <c r="K104" s="157"/>
      <c r="L104" s="158"/>
      <c r="M104" s="159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</row>
    <row r="105" spans="1:190" s="84" customFormat="1">
      <c r="A105" s="172"/>
      <c r="B105" s="172"/>
      <c r="C105" s="153" t="s">
        <v>52</v>
      </c>
      <c r="D105" s="172" t="s">
        <v>23</v>
      </c>
      <c r="E105" s="228">
        <v>22.8</v>
      </c>
      <c r="F105" s="230">
        <f>F104*E105</f>
        <v>11.49804</v>
      </c>
      <c r="G105" s="157"/>
      <c r="H105" s="158"/>
      <c r="I105" s="157"/>
      <c r="J105" s="158"/>
      <c r="K105" s="157"/>
      <c r="L105" s="158"/>
      <c r="M105" s="159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</row>
    <row r="106" spans="1:190" s="84" customFormat="1">
      <c r="A106" s="172">
        <v>14</v>
      </c>
      <c r="B106" s="172" t="s">
        <v>121</v>
      </c>
      <c r="C106" s="153" t="s">
        <v>118</v>
      </c>
      <c r="D106" s="154" t="s">
        <v>30</v>
      </c>
      <c r="E106" s="228">
        <v>31.8</v>
      </c>
      <c r="F106" s="230">
        <f>F104*E106</f>
        <v>16.036739999999998</v>
      </c>
      <c r="G106" s="157"/>
      <c r="H106" s="158"/>
      <c r="I106" s="157"/>
      <c r="J106" s="158"/>
      <c r="K106" s="157"/>
      <c r="L106" s="158"/>
      <c r="M106" s="159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</row>
    <row r="107" spans="1:190" s="84" customFormat="1">
      <c r="A107" s="176"/>
      <c r="B107" s="165"/>
      <c r="C107" s="179" t="s">
        <v>29</v>
      </c>
      <c r="D107" s="165" t="s">
        <v>0</v>
      </c>
      <c r="E107" s="231">
        <v>0.2</v>
      </c>
      <c r="F107" s="232">
        <f>F104*E107</f>
        <v>0.10086000000000001</v>
      </c>
      <c r="G107" s="168"/>
      <c r="H107" s="169"/>
      <c r="I107" s="168"/>
      <c r="J107" s="169"/>
      <c r="K107" s="168"/>
      <c r="L107" s="169"/>
      <c r="M107" s="170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</row>
    <row r="108" spans="1:190" s="83" customFormat="1">
      <c r="A108" s="176"/>
      <c r="B108" s="92"/>
      <c r="C108" s="93" t="s">
        <v>70</v>
      </c>
      <c r="D108" s="92"/>
      <c r="E108" s="94"/>
      <c r="F108" s="94"/>
      <c r="G108" s="95"/>
      <c r="H108" s="82"/>
      <c r="I108" s="82"/>
      <c r="J108" s="82"/>
      <c r="K108" s="82"/>
      <c r="L108" s="82"/>
      <c r="M108" s="82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  <c r="BH108" s="84"/>
      <c r="BI108" s="84"/>
      <c r="BJ108" s="84"/>
      <c r="BK108" s="84"/>
      <c r="BL108" s="84"/>
      <c r="BM108" s="84"/>
      <c r="BN108" s="84"/>
      <c r="BO108" s="84"/>
      <c r="BP108" s="84"/>
      <c r="BQ108" s="84"/>
      <c r="BR108" s="84"/>
      <c r="BS108" s="84"/>
      <c r="BT108" s="84"/>
      <c r="BU108" s="84"/>
      <c r="BV108" s="84"/>
      <c r="BW108" s="84"/>
      <c r="BX108" s="84"/>
      <c r="BY108" s="84"/>
      <c r="BZ108" s="84"/>
      <c r="CA108" s="84"/>
      <c r="CB108" s="84"/>
      <c r="CC108" s="84"/>
      <c r="CD108" s="84"/>
      <c r="CE108" s="84"/>
      <c r="CF108" s="84"/>
      <c r="CG108" s="84"/>
      <c r="CH108" s="84"/>
      <c r="CI108" s="84"/>
      <c r="CJ108" s="84"/>
      <c r="CK108" s="84"/>
      <c r="CL108" s="84"/>
      <c r="CM108" s="84"/>
      <c r="CN108" s="84"/>
      <c r="CO108" s="84"/>
      <c r="CP108" s="84"/>
      <c r="CQ108" s="84"/>
      <c r="CR108" s="84"/>
      <c r="CS108" s="84"/>
      <c r="CT108" s="84"/>
      <c r="CU108" s="84"/>
      <c r="CV108" s="84"/>
      <c r="CW108" s="84"/>
      <c r="CX108" s="84"/>
      <c r="CY108" s="84"/>
      <c r="CZ108" s="84"/>
      <c r="DA108" s="84"/>
      <c r="DB108" s="84"/>
      <c r="DC108" s="84"/>
      <c r="DD108" s="84"/>
      <c r="DE108" s="84"/>
      <c r="DF108" s="84"/>
      <c r="DG108" s="84"/>
      <c r="DH108" s="84"/>
      <c r="DI108" s="84"/>
      <c r="DJ108" s="84"/>
      <c r="DK108" s="84"/>
      <c r="DL108" s="84"/>
      <c r="DM108" s="84"/>
      <c r="DN108" s="84"/>
      <c r="DO108" s="84"/>
      <c r="DP108" s="84"/>
      <c r="DQ108" s="84"/>
      <c r="DR108" s="84"/>
      <c r="DS108" s="84"/>
      <c r="DT108" s="84"/>
      <c r="DU108" s="84"/>
      <c r="DV108" s="84"/>
      <c r="DW108" s="84"/>
      <c r="DX108" s="84"/>
      <c r="DY108" s="84"/>
      <c r="DZ108" s="84"/>
      <c r="EA108" s="84"/>
      <c r="EB108" s="84"/>
      <c r="EC108" s="84"/>
      <c r="ED108" s="84"/>
      <c r="EE108" s="84"/>
      <c r="EF108" s="84"/>
      <c r="EG108" s="84"/>
      <c r="EH108" s="84"/>
      <c r="EI108" s="84"/>
      <c r="EJ108" s="84"/>
      <c r="EK108" s="84"/>
      <c r="EL108" s="84"/>
      <c r="EM108" s="84"/>
      <c r="EN108" s="84"/>
      <c r="EO108" s="84"/>
      <c r="EP108" s="84"/>
      <c r="EQ108" s="84"/>
      <c r="ER108" s="84"/>
      <c r="ES108" s="84"/>
      <c r="ET108" s="84"/>
      <c r="EU108" s="84"/>
      <c r="EV108" s="84"/>
      <c r="EW108" s="84"/>
      <c r="EX108" s="84"/>
      <c r="EY108" s="84"/>
      <c r="EZ108" s="84"/>
      <c r="FA108" s="84"/>
      <c r="FB108" s="84"/>
      <c r="FC108" s="84"/>
      <c r="FD108" s="84"/>
      <c r="FE108" s="84"/>
      <c r="FF108" s="84"/>
      <c r="FG108" s="84"/>
      <c r="FH108" s="84"/>
      <c r="FI108" s="84"/>
      <c r="FJ108" s="84"/>
      <c r="FK108" s="84"/>
      <c r="FL108" s="84"/>
      <c r="FM108" s="84"/>
      <c r="FN108" s="84"/>
      <c r="FO108" s="84"/>
      <c r="FP108" s="84"/>
      <c r="FQ108" s="84"/>
      <c r="FR108" s="84"/>
      <c r="FS108" s="84"/>
      <c r="FT108" s="84"/>
      <c r="FU108" s="84"/>
      <c r="FV108" s="84"/>
      <c r="FW108" s="84"/>
      <c r="FX108" s="84"/>
      <c r="FY108" s="84"/>
      <c r="FZ108" s="84"/>
      <c r="GA108" s="84"/>
      <c r="GB108" s="84"/>
      <c r="GC108" s="84"/>
      <c r="GD108" s="84"/>
      <c r="GE108" s="84"/>
      <c r="GF108" s="84"/>
      <c r="GG108" s="84"/>
      <c r="GH108" s="84"/>
    </row>
    <row r="109" spans="1:190" s="83" customFormat="1">
      <c r="A109" s="92"/>
      <c r="B109" s="92"/>
      <c r="C109" s="93" t="s">
        <v>49</v>
      </c>
      <c r="D109" s="96" t="s">
        <v>196</v>
      </c>
      <c r="E109" s="94"/>
      <c r="F109" s="94"/>
      <c r="G109" s="95"/>
      <c r="H109" s="82"/>
      <c r="I109" s="82"/>
      <c r="J109" s="82"/>
      <c r="K109" s="82"/>
      <c r="L109" s="82"/>
      <c r="M109" s="82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4"/>
      <c r="BH109" s="84"/>
      <c r="BI109" s="84"/>
      <c r="BJ109" s="84"/>
      <c r="BK109" s="84"/>
      <c r="BL109" s="84"/>
      <c r="BM109" s="84"/>
      <c r="BN109" s="84"/>
      <c r="BO109" s="84"/>
      <c r="BP109" s="84"/>
      <c r="BQ109" s="84"/>
      <c r="BR109" s="84"/>
      <c r="BS109" s="84"/>
      <c r="BT109" s="84"/>
      <c r="BU109" s="84"/>
      <c r="BV109" s="84"/>
      <c r="BW109" s="84"/>
      <c r="BX109" s="84"/>
      <c r="BY109" s="84"/>
      <c r="BZ109" s="84"/>
      <c r="CA109" s="84"/>
      <c r="CB109" s="84"/>
      <c r="CC109" s="84"/>
      <c r="CD109" s="84"/>
      <c r="CE109" s="84"/>
      <c r="CF109" s="84"/>
      <c r="CG109" s="84"/>
      <c r="CH109" s="84"/>
      <c r="CI109" s="84"/>
      <c r="CJ109" s="84"/>
      <c r="CK109" s="84"/>
      <c r="CL109" s="84"/>
      <c r="CM109" s="84"/>
      <c r="CN109" s="84"/>
      <c r="CO109" s="84"/>
      <c r="CP109" s="84"/>
      <c r="CQ109" s="84"/>
      <c r="CR109" s="84"/>
      <c r="CS109" s="84"/>
      <c r="CT109" s="84"/>
      <c r="CU109" s="84"/>
      <c r="CV109" s="84"/>
      <c r="CW109" s="84"/>
      <c r="CX109" s="84"/>
      <c r="CY109" s="84"/>
      <c r="CZ109" s="84"/>
      <c r="DA109" s="84"/>
      <c r="DB109" s="84"/>
      <c r="DC109" s="84"/>
      <c r="DD109" s="84"/>
      <c r="DE109" s="84"/>
      <c r="DF109" s="84"/>
      <c r="DG109" s="84"/>
      <c r="DH109" s="84"/>
      <c r="DI109" s="84"/>
      <c r="DJ109" s="84"/>
      <c r="DK109" s="84"/>
      <c r="DL109" s="84"/>
      <c r="DM109" s="84"/>
      <c r="DN109" s="84"/>
      <c r="DO109" s="84"/>
      <c r="DP109" s="84"/>
      <c r="DQ109" s="84"/>
      <c r="DR109" s="84"/>
      <c r="DS109" s="84"/>
      <c r="DT109" s="84"/>
      <c r="DU109" s="84"/>
      <c r="DV109" s="84"/>
      <c r="DW109" s="84"/>
      <c r="DX109" s="84"/>
      <c r="DY109" s="84"/>
      <c r="DZ109" s="84"/>
      <c r="EA109" s="84"/>
      <c r="EB109" s="84"/>
      <c r="EC109" s="84"/>
      <c r="ED109" s="84"/>
      <c r="EE109" s="84"/>
      <c r="EF109" s="84"/>
      <c r="EG109" s="84"/>
      <c r="EH109" s="84"/>
      <c r="EI109" s="84"/>
      <c r="EJ109" s="84"/>
      <c r="EK109" s="84"/>
      <c r="EL109" s="84"/>
      <c r="EM109" s="84"/>
      <c r="EN109" s="84"/>
      <c r="EO109" s="84"/>
      <c r="EP109" s="84"/>
      <c r="EQ109" s="84"/>
      <c r="ER109" s="84"/>
      <c r="ES109" s="84"/>
      <c r="ET109" s="84"/>
      <c r="EU109" s="84"/>
      <c r="EV109" s="84"/>
      <c r="EW109" s="84"/>
      <c r="EX109" s="84"/>
      <c r="EY109" s="84"/>
      <c r="EZ109" s="84"/>
      <c r="FA109" s="84"/>
      <c r="FB109" s="84"/>
      <c r="FC109" s="84"/>
      <c r="FD109" s="84"/>
      <c r="FE109" s="84"/>
      <c r="FF109" s="84"/>
      <c r="FG109" s="84"/>
      <c r="FH109" s="84"/>
      <c r="FI109" s="84"/>
      <c r="FJ109" s="84"/>
      <c r="FK109" s="84"/>
      <c r="FL109" s="84"/>
      <c r="FM109" s="84"/>
      <c r="FN109" s="84"/>
      <c r="FO109" s="84"/>
      <c r="FP109" s="84"/>
      <c r="FQ109" s="84"/>
      <c r="FR109" s="84"/>
      <c r="FS109" s="84"/>
      <c r="FT109" s="84"/>
      <c r="FU109" s="84"/>
      <c r="FV109" s="84"/>
      <c r="FW109" s="84"/>
      <c r="FX109" s="84"/>
      <c r="FY109" s="84"/>
      <c r="FZ109" s="84"/>
      <c r="GA109" s="84"/>
      <c r="GB109" s="84"/>
      <c r="GC109" s="84"/>
      <c r="GD109" s="84"/>
      <c r="GE109" s="84"/>
      <c r="GF109" s="84"/>
      <c r="GG109" s="84"/>
      <c r="GH109" s="84"/>
    </row>
    <row r="110" spans="1:190" s="83" customFormat="1">
      <c r="A110" s="92"/>
      <c r="B110" s="92"/>
      <c r="C110" s="93" t="s">
        <v>2</v>
      </c>
      <c r="D110" s="97"/>
      <c r="E110" s="94"/>
      <c r="F110" s="94"/>
      <c r="G110" s="95"/>
      <c r="H110" s="82"/>
      <c r="I110" s="82"/>
      <c r="J110" s="82"/>
      <c r="K110" s="82"/>
      <c r="L110" s="82"/>
      <c r="M110" s="82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  <c r="BH110" s="84"/>
      <c r="BI110" s="84"/>
      <c r="BJ110" s="84"/>
      <c r="BK110" s="84"/>
      <c r="BL110" s="84"/>
      <c r="BM110" s="84"/>
      <c r="BN110" s="84"/>
      <c r="BO110" s="84"/>
      <c r="BP110" s="84"/>
      <c r="BQ110" s="84"/>
      <c r="BR110" s="84"/>
      <c r="BS110" s="84"/>
      <c r="BT110" s="84"/>
      <c r="BU110" s="84"/>
      <c r="BV110" s="84"/>
      <c r="BW110" s="84"/>
      <c r="BX110" s="84"/>
      <c r="BY110" s="84"/>
      <c r="BZ110" s="84"/>
      <c r="CA110" s="84"/>
      <c r="CB110" s="84"/>
      <c r="CC110" s="84"/>
      <c r="CD110" s="84"/>
      <c r="CE110" s="84"/>
      <c r="CF110" s="84"/>
      <c r="CG110" s="84"/>
      <c r="CH110" s="84"/>
      <c r="CI110" s="84"/>
      <c r="CJ110" s="84"/>
      <c r="CK110" s="84"/>
      <c r="CL110" s="84"/>
      <c r="CM110" s="84"/>
      <c r="CN110" s="84"/>
      <c r="CO110" s="84"/>
      <c r="CP110" s="84"/>
      <c r="CQ110" s="84"/>
      <c r="CR110" s="84"/>
      <c r="CS110" s="84"/>
      <c r="CT110" s="84"/>
      <c r="CU110" s="84"/>
      <c r="CV110" s="84"/>
      <c r="CW110" s="84"/>
      <c r="CX110" s="84"/>
      <c r="CY110" s="84"/>
      <c r="CZ110" s="84"/>
      <c r="DA110" s="84"/>
      <c r="DB110" s="84"/>
      <c r="DC110" s="84"/>
      <c r="DD110" s="84"/>
      <c r="DE110" s="84"/>
      <c r="DF110" s="84"/>
      <c r="DG110" s="84"/>
      <c r="DH110" s="84"/>
      <c r="DI110" s="84"/>
      <c r="DJ110" s="84"/>
      <c r="DK110" s="84"/>
      <c r="DL110" s="84"/>
      <c r="DM110" s="84"/>
      <c r="DN110" s="84"/>
      <c r="DO110" s="84"/>
      <c r="DP110" s="84"/>
      <c r="DQ110" s="84"/>
      <c r="DR110" s="84"/>
      <c r="DS110" s="84"/>
      <c r="DT110" s="84"/>
      <c r="DU110" s="84"/>
      <c r="DV110" s="84"/>
      <c r="DW110" s="84"/>
      <c r="DX110" s="84"/>
      <c r="DY110" s="84"/>
      <c r="DZ110" s="84"/>
      <c r="EA110" s="84"/>
      <c r="EB110" s="84"/>
      <c r="EC110" s="84"/>
      <c r="ED110" s="84"/>
      <c r="EE110" s="84"/>
      <c r="EF110" s="84"/>
      <c r="EG110" s="84"/>
      <c r="EH110" s="84"/>
      <c r="EI110" s="84"/>
      <c r="EJ110" s="84"/>
      <c r="EK110" s="84"/>
      <c r="EL110" s="84"/>
      <c r="EM110" s="84"/>
      <c r="EN110" s="84"/>
      <c r="EO110" s="84"/>
      <c r="EP110" s="84"/>
      <c r="EQ110" s="84"/>
      <c r="ER110" s="84"/>
      <c r="ES110" s="84"/>
      <c r="ET110" s="84"/>
      <c r="EU110" s="84"/>
      <c r="EV110" s="84"/>
      <c r="EW110" s="84"/>
      <c r="EX110" s="84"/>
      <c r="EY110" s="84"/>
      <c r="EZ110" s="84"/>
      <c r="FA110" s="84"/>
      <c r="FB110" s="84"/>
      <c r="FC110" s="84"/>
      <c r="FD110" s="84"/>
      <c r="FE110" s="84"/>
      <c r="FF110" s="84"/>
      <c r="FG110" s="84"/>
      <c r="FH110" s="84"/>
      <c r="FI110" s="84"/>
      <c r="FJ110" s="84"/>
      <c r="FK110" s="84"/>
      <c r="FL110" s="84"/>
      <c r="FM110" s="84"/>
      <c r="FN110" s="84"/>
      <c r="FO110" s="84"/>
      <c r="FP110" s="84"/>
      <c r="FQ110" s="84"/>
      <c r="FR110" s="84"/>
      <c r="FS110" s="84"/>
      <c r="FT110" s="84"/>
      <c r="FU110" s="84"/>
      <c r="FV110" s="84"/>
      <c r="FW110" s="84"/>
      <c r="FX110" s="84"/>
      <c r="FY110" s="84"/>
      <c r="FZ110" s="84"/>
      <c r="GA110" s="84"/>
      <c r="GB110" s="84"/>
      <c r="GC110" s="84"/>
      <c r="GD110" s="84"/>
      <c r="GE110" s="84"/>
      <c r="GF110" s="84"/>
      <c r="GG110" s="84"/>
      <c r="GH110" s="84"/>
    </row>
    <row r="111" spans="1:190" s="83" customFormat="1">
      <c r="A111" s="92"/>
      <c r="B111" s="92"/>
      <c r="C111" s="93" t="s">
        <v>50</v>
      </c>
      <c r="D111" s="96" t="s">
        <v>196</v>
      </c>
      <c r="E111" s="94"/>
      <c r="F111" s="94"/>
      <c r="G111" s="95"/>
      <c r="H111" s="82"/>
      <c r="I111" s="86"/>
      <c r="J111" s="82"/>
      <c r="K111" s="86"/>
      <c r="L111" s="82"/>
      <c r="M111" s="82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  <c r="EH111" s="84"/>
      <c r="EI111" s="84"/>
      <c r="EJ111" s="84"/>
      <c r="EK111" s="84"/>
      <c r="EL111" s="84"/>
      <c r="EM111" s="84"/>
      <c r="EN111" s="84"/>
      <c r="EO111" s="84"/>
      <c r="EP111" s="84"/>
      <c r="EQ111" s="84"/>
      <c r="ER111" s="84"/>
      <c r="ES111" s="84"/>
      <c r="ET111" s="84"/>
      <c r="EU111" s="84"/>
      <c r="EV111" s="84"/>
      <c r="EW111" s="84"/>
      <c r="EX111" s="84"/>
      <c r="EY111" s="84"/>
      <c r="EZ111" s="84"/>
      <c r="FA111" s="84"/>
      <c r="FB111" s="84"/>
      <c r="FC111" s="84"/>
      <c r="FD111" s="84"/>
      <c r="FE111" s="84"/>
      <c r="FF111" s="84"/>
      <c r="FG111" s="84"/>
      <c r="FH111" s="84"/>
      <c r="FI111" s="84"/>
      <c r="FJ111" s="84"/>
      <c r="FK111" s="84"/>
      <c r="FL111" s="84"/>
      <c r="FM111" s="84"/>
      <c r="FN111" s="84"/>
      <c r="FO111" s="84"/>
      <c r="FP111" s="84"/>
      <c r="FQ111" s="84"/>
      <c r="FR111" s="84"/>
      <c r="FS111" s="84"/>
      <c r="FT111" s="84"/>
      <c r="FU111" s="84"/>
      <c r="FV111" s="84"/>
      <c r="FW111" s="84"/>
      <c r="FX111" s="84"/>
      <c r="FY111" s="84"/>
      <c r="FZ111" s="84"/>
      <c r="GA111" s="84"/>
      <c r="GB111" s="84"/>
      <c r="GC111" s="84"/>
      <c r="GD111" s="84"/>
      <c r="GE111" s="84"/>
      <c r="GF111" s="84"/>
      <c r="GG111" s="84"/>
      <c r="GH111" s="84"/>
    </row>
    <row r="112" spans="1:190" s="83" customFormat="1">
      <c r="A112" s="98"/>
      <c r="B112" s="98"/>
      <c r="C112" s="99" t="s">
        <v>2</v>
      </c>
      <c r="D112" s="98"/>
      <c r="E112" s="100"/>
      <c r="F112" s="101"/>
      <c r="G112" s="100"/>
      <c r="H112" s="100"/>
      <c r="I112" s="100"/>
      <c r="J112" s="100"/>
      <c r="K112" s="100"/>
      <c r="L112" s="100"/>
      <c r="M112" s="100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  <c r="EG112" s="84"/>
      <c r="EH112" s="84"/>
      <c r="EI112" s="84"/>
      <c r="EJ112" s="84"/>
      <c r="EK112" s="84"/>
      <c r="EL112" s="84"/>
      <c r="EM112" s="84"/>
      <c r="EN112" s="84"/>
      <c r="EO112" s="84"/>
      <c r="EP112" s="84"/>
      <c r="EQ112" s="84"/>
      <c r="ER112" s="84"/>
      <c r="ES112" s="84"/>
      <c r="ET112" s="84"/>
      <c r="EU112" s="84"/>
      <c r="EV112" s="84"/>
      <c r="EW112" s="84"/>
      <c r="EX112" s="84"/>
      <c r="EY112" s="84"/>
      <c r="EZ112" s="84"/>
      <c r="FA112" s="84"/>
      <c r="FB112" s="84"/>
      <c r="FC112" s="84"/>
      <c r="FD112" s="84"/>
      <c r="FE112" s="84"/>
      <c r="FF112" s="84"/>
      <c r="FG112" s="84"/>
      <c r="FH112" s="84"/>
      <c r="FI112" s="84"/>
      <c r="FJ112" s="84"/>
      <c r="FK112" s="84"/>
      <c r="FL112" s="84"/>
      <c r="FM112" s="84"/>
      <c r="FN112" s="84"/>
      <c r="FO112" s="84"/>
      <c r="FP112" s="84"/>
      <c r="FQ112" s="84"/>
      <c r="FR112" s="84"/>
      <c r="FS112" s="84"/>
      <c r="FT112" s="84"/>
      <c r="FU112" s="84"/>
      <c r="FV112" s="84"/>
      <c r="FW112" s="84"/>
      <c r="FX112" s="84"/>
      <c r="FY112" s="84"/>
      <c r="FZ112" s="84"/>
      <c r="GA112" s="84"/>
      <c r="GB112" s="84"/>
      <c r="GC112" s="84"/>
      <c r="GD112" s="84"/>
      <c r="GE112" s="84"/>
      <c r="GF112" s="84"/>
      <c r="GG112" s="84"/>
      <c r="GH112" s="84"/>
    </row>
    <row r="113" spans="1:190" s="83" customFormat="1">
      <c r="A113" s="92"/>
      <c r="B113" s="92"/>
      <c r="C113" s="93" t="s">
        <v>191</v>
      </c>
      <c r="D113" s="96">
        <v>0.02</v>
      </c>
      <c r="E113" s="94"/>
      <c r="F113" s="94"/>
      <c r="G113" s="95"/>
      <c r="H113" s="82"/>
      <c r="I113" s="86"/>
      <c r="J113" s="82"/>
      <c r="K113" s="86"/>
      <c r="L113" s="82"/>
      <c r="M113" s="82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4"/>
      <c r="CC113" s="84"/>
      <c r="CD113" s="84"/>
      <c r="CE113" s="84"/>
      <c r="CF113" s="84"/>
      <c r="CG113" s="84"/>
      <c r="CH113" s="84"/>
      <c r="CI113" s="84"/>
      <c r="CJ113" s="84"/>
      <c r="CK113" s="84"/>
      <c r="CL113" s="84"/>
      <c r="CM113" s="84"/>
      <c r="CN113" s="84"/>
      <c r="CO113" s="84"/>
      <c r="CP113" s="84"/>
      <c r="CQ113" s="84"/>
      <c r="CR113" s="84"/>
      <c r="CS113" s="84"/>
      <c r="CT113" s="84"/>
      <c r="CU113" s="84"/>
      <c r="CV113" s="84"/>
      <c r="CW113" s="84"/>
      <c r="CX113" s="84"/>
      <c r="CY113" s="84"/>
      <c r="CZ113" s="84"/>
      <c r="DA113" s="84"/>
      <c r="DB113" s="84"/>
      <c r="DC113" s="84"/>
      <c r="DD113" s="84"/>
      <c r="DE113" s="84"/>
      <c r="DF113" s="84"/>
      <c r="DG113" s="84"/>
      <c r="DH113" s="84"/>
      <c r="DI113" s="84"/>
      <c r="DJ113" s="84"/>
      <c r="DK113" s="84"/>
      <c r="DL113" s="84"/>
      <c r="DM113" s="84"/>
      <c r="DN113" s="84"/>
      <c r="DO113" s="84"/>
      <c r="DP113" s="84"/>
      <c r="DQ113" s="84"/>
      <c r="DR113" s="84"/>
      <c r="DS113" s="84"/>
      <c r="DT113" s="84"/>
      <c r="DU113" s="84"/>
      <c r="DV113" s="84"/>
      <c r="DW113" s="84"/>
      <c r="DX113" s="84"/>
      <c r="DY113" s="84"/>
      <c r="DZ113" s="84"/>
      <c r="EA113" s="84"/>
      <c r="EB113" s="84"/>
      <c r="EC113" s="84"/>
      <c r="ED113" s="84"/>
      <c r="EE113" s="84"/>
      <c r="EF113" s="84"/>
      <c r="EG113" s="84"/>
      <c r="EH113" s="84"/>
      <c r="EI113" s="84"/>
      <c r="EJ113" s="84"/>
      <c r="EK113" s="84"/>
      <c r="EL113" s="84"/>
      <c r="EM113" s="84"/>
      <c r="EN113" s="84"/>
      <c r="EO113" s="84"/>
      <c r="EP113" s="84"/>
      <c r="EQ113" s="84"/>
      <c r="ER113" s="84"/>
      <c r="ES113" s="84"/>
      <c r="ET113" s="84"/>
      <c r="EU113" s="84"/>
      <c r="EV113" s="84"/>
      <c r="EW113" s="84"/>
      <c r="EX113" s="84"/>
      <c r="EY113" s="84"/>
      <c r="EZ113" s="84"/>
      <c r="FA113" s="84"/>
      <c r="FB113" s="84"/>
      <c r="FC113" s="84"/>
      <c r="FD113" s="84"/>
      <c r="FE113" s="84"/>
      <c r="FF113" s="84"/>
      <c r="FG113" s="84"/>
      <c r="FH113" s="84"/>
      <c r="FI113" s="84"/>
      <c r="FJ113" s="84"/>
      <c r="FK113" s="84"/>
      <c r="FL113" s="84"/>
      <c r="FM113" s="84"/>
      <c r="FN113" s="84"/>
      <c r="FO113" s="84"/>
      <c r="FP113" s="84"/>
      <c r="FQ113" s="84"/>
      <c r="FR113" s="84"/>
      <c r="FS113" s="84"/>
      <c r="FT113" s="84"/>
      <c r="FU113" s="84"/>
      <c r="FV113" s="84"/>
      <c r="FW113" s="84"/>
      <c r="FX113" s="84"/>
      <c r="FY113" s="84"/>
      <c r="FZ113" s="84"/>
      <c r="GA113" s="84"/>
      <c r="GB113" s="84"/>
      <c r="GC113" s="84"/>
      <c r="GD113" s="84"/>
      <c r="GE113" s="84"/>
      <c r="GF113" s="84"/>
      <c r="GG113" s="84"/>
      <c r="GH113" s="84"/>
    </row>
    <row r="114" spans="1:190" s="83" customFormat="1">
      <c r="A114" s="98"/>
      <c r="B114" s="98"/>
      <c r="C114" s="99" t="s">
        <v>2</v>
      </c>
      <c r="D114" s="98"/>
      <c r="E114" s="100"/>
      <c r="F114" s="101"/>
      <c r="G114" s="100"/>
      <c r="H114" s="100"/>
      <c r="I114" s="100"/>
      <c r="J114" s="100"/>
      <c r="K114" s="100"/>
      <c r="L114" s="100"/>
      <c r="M114" s="100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  <c r="BP114" s="84"/>
      <c r="BQ114" s="84"/>
      <c r="BR114" s="84"/>
      <c r="BS114" s="84"/>
      <c r="BT114" s="84"/>
      <c r="BU114" s="84"/>
      <c r="BV114" s="84"/>
      <c r="BW114" s="84"/>
      <c r="BX114" s="84"/>
      <c r="BY114" s="84"/>
      <c r="BZ114" s="84"/>
      <c r="CA114" s="84"/>
      <c r="CB114" s="84"/>
      <c r="CC114" s="84"/>
      <c r="CD114" s="84"/>
      <c r="CE114" s="84"/>
      <c r="CF114" s="84"/>
      <c r="CG114" s="84"/>
      <c r="CH114" s="84"/>
      <c r="CI114" s="84"/>
      <c r="CJ114" s="84"/>
      <c r="CK114" s="84"/>
      <c r="CL114" s="84"/>
      <c r="CM114" s="84"/>
      <c r="CN114" s="84"/>
      <c r="CO114" s="84"/>
      <c r="CP114" s="84"/>
      <c r="CQ114" s="84"/>
      <c r="CR114" s="84"/>
      <c r="CS114" s="84"/>
      <c r="CT114" s="84"/>
      <c r="CU114" s="84"/>
      <c r="CV114" s="84"/>
      <c r="CW114" s="84"/>
      <c r="CX114" s="84"/>
      <c r="CY114" s="84"/>
      <c r="CZ114" s="84"/>
      <c r="DA114" s="84"/>
      <c r="DB114" s="84"/>
      <c r="DC114" s="84"/>
      <c r="DD114" s="84"/>
      <c r="DE114" s="84"/>
      <c r="DF114" s="84"/>
      <c r="DG114" s="84"/>
      <c r="DH114" s="84"/>
      <c r="DI114" s="84"/>
      <c r="DJ114" s="84"/>
      <c r="DK114" s="84"/>
      <c r="DL114" s="84"/>
      <c r="DM114" s="84"/>
      <c r="DN114" s="84"/>
      <c r="DO114" s="84"/>
      <c r="DP114" s="84"/>
      <c r="DQ114" s="84"/>
      <c r="DR114" s="84"/>
      <c r="DS114" s="84"/>
      <c r="DT114" s="84"/>
      <c r="DU114" s="84"/>
      <c r="DV114" s="84"/>
      <c r="DW114" s="84"/>
      <c r="DX114" s="84"/>
      <c r="DY114" s="84"/>
      <c r="DZ114" s="84"/>
      <c r="EA114" s="84"/>
      <c r="EB114" s="84"/>
      <c r="EC114" s="84"/>
      <c r="ED114" s="84"/>
      <c r="EE114" s="84"/>
      <c r="EF114" s="84"/>
      <c r="EG114" s="84"/>
      <c r="EH114" s="84"/>
      <c r="EI114" s="84"/>
      <c r="EJ114" s="84"/>
      <c r="EK114" s="84"/>
      <c r="EL114" s="84"/>
      <c r="EM114" s="84"/>
      <c r="EN114" s="84"/>
      <c r="EO114" s="84"/>
      <c r="EP114" s="84"/>
      <c r="EQ114" s="84"/>
      <c r="ER114" s="84"/>
      <c r="ES114" s="84"/>
      <c r="ET114" s="84"/>
      <c r="EU114" s="84"/>
      <c r="EV114" s="84"/>
      <c r="EW114" s="84"/>
      <c r="EX114" s="84"/>
      <c r="EY114" s="84"/>
      <c r="EZ114" s="84"/>
      <c r="FA114" s="84"/>
      <c r="FB114" s="84"/>
      <c r="FC114" s="84"/>
      <c r="FD114" s="84"/>
      <c r="FE114" s="84"/>
      <c r="FF114" s="84"/>
      <c r="FG114" s="84"/>
      <c r="FH114" s="84"/>
      <c r="FI114" s="84"/>
      <c r="FJ114" s="84"/>
      <c r="FK114" s="84"/>
      <c r="FL114" s="84"/>
      <c r="FM114" s="84"/>
      <c r="FN114" s="84"/>
      <c r="FO114" s="84"/>
      <c r="FP114" s="84"/>
      <c r="FQ114" s="84"/>
      <c r="FR114" s="84"/>
      <c r="FS114" s="84"/>
      <c r="FT114" s="84"/>
      <c r="FU114" s="84"/>
      <c r="FV114" s="84"/>
      <c r="FW114" s="84"/>
      <c r="FX114" s="84"/>
      <c r="FY114" s="84"/>
      <c r="FZ114" s="84"/>
      <c r="GA114" s="84"/>
      <c r="GB114" s="84"/>
      <c r="GC114" s="84"/>
      <c r="GD114" s="84"/>
      <c r="GE114" s="84"/>
      <c r="GF114" s="84"/>
      <c r="GG114" s="84"/>
      <c r="GH114" s="84"/>
    </row>
    <row r="115" spans="1:190" s="83" customFormat="1">
      <c r="A115" s="92"/>
      <c r="B115" s="92"/>
      <c r="C115" s="93" t="s">
        <v>51</v>
      </c>
      <c r="D115" s="97">
        <v>0.18</v>
      </c>
      <c r="E115" s="94"/>
      <c r="F115" s="94"/>
      <c r="G115" s="95"/>
      <c r="H115" s="82"/>
      <c r="I115" s="86"/>
      <c r="J115" s="82"/>
      <c r="K115" s="86"/>
      <c r="L115" s="82"/>
      <c r="M115" s="82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4"/>
      <c r="BQ115" s="84"/>
      <c r="BR115" s="84"/>
      <c r="BS115" s="84"/>
      <c r="BT115" s="84"/>
      <c r="BU115" s="84"/>
      <c r="BV115" s="84"/>
      <c r="BW115" s="84"/>
      <c r="BX115" s="84"/>
      <c r="BY115" s="84"/>
      <c r="BZ115" s="84"/>
      <c r="CA115" s="84"/>
      <c r="CB115" s="84"/>
      <c r="CC115" s="84"/>
      <c r="CD115" s="84"/>
      <c r="CE115" s="84"/>
      <c r="CF115" s="84"/>
      <c r="CG115" s="84"/>
      <c r="CH115" s="84"/>
      <c r="CI115" s="84"/>
      <c r="CJ115" s="84"/>
      <c r="CK115" s="84"/>
      <c r="CL115" s="84"/>
      <c r="CM115" s="84"/>
      <c r="CN115" s="84"/>
      <c r="CO115" s="84"/>
      <c r="CP115" s="84"/>
      <c r="CQ115" s="84"/>
      <c r="CR115" s="84"/>
      <c r="CS115" s="84"/>
      <c r="CT115" s="84"/>
      <c r="CU115" s="84"/>
      <c r="CV115" s="84"/>
      <c r="CW115" s="84"/>
      <c r="CX115" s="84"/>
      <c r="CY115" s="84"/>
      <c r="CZ115" s="84"/>
      <c r="DA115" s="84"/>
      <c r="DB115" s="84"/>
      <c r="DC115" s="84"/>
      <c r="DD115" s="84"/>
      <c r="DE115" s="84"/>
      <c r="DF115" s="84"/>
      <c r="DG115" s="84"/>
      <c r="DH115" s="84"/>
      <c r="DI115" s="84"/>
      <c r="DJ115" s="84"/>
      <c r="DK115" s="84"/>
      <c r="DL115" s="84"/>
      <c r="DM115" s="84"/>
      <c r="DN115" s="84"/>
      <c r="DO115" s="84"/>
      <c r="DP115" s="84"/>
      <c r="DQ115" s="84"/>
      <c r="DR115" s="84"/>
      <c r="DS115" s="84"/>
      <c r="DT115" s="84"/>
      <c r="DU115" s="84"/>
      <c r="DV115" s="84"/>
      <c r="DW115" s="84"/>
      <c r="DX115" s="84"/>
      <c r="DY115" s="84"/>
      <c r="DZ115" s="84"/>
      <c r="EA115" s="84"/>
      <c r="EB115" s="84"/>
      <c r="EC115" s="84"/>
      <c r="ED115" s="84"/>
      <c r="EE115" s="84"/>
      <c r="EF115" s="84"/>
      <c r="EG115" s="84"/>
      <c r="EH115" s="84"/>
      <c r="EI115" s="84"/>
      <c r="EJ115" s="84"/>
      <c r="EK115" s="84"/>
      <c r="EL115" s="84"/>
      <c r="EM115" s="84"/>
      <c r="EN115" s="84"/>
      <c r="EO115" s="84"/>
      <c r="EP115" s="84"/>
      <c r="EQ115" s="84"/>
      <c r="ER115" s="84"/>
      <c r="ES115" s="84"/>
      <c r="ET115" s="84"/>
      <c r="EU115" s="84"/>
      <c r="EV115" s="84"/>
      <c r="EW115" s="84"/>
      <c r="EX115" s="84"/>
      <c r="EY115" s="84"/>
      <c r="EZ115" s="84"/>
      <c r="FA115" s="84"/>
      <c r="FB115" s="84"/>
      <c r="FC115" s="84"/>
      <c r="FD115" s="84"/>
      <c r="FE115" s="84"/>
      <c r="FF115" s="84"/>
      <c r="FG115" s="84"/>
      <c r="FH115" s="84"/>
      <c r="FI115" s="84"/>
      <c r="FJ115" s="84"/>
      <c r="FK115" s="84"/>
      <c r="FL115" s="84"/>
      <c r="FM115" s="84"/>
      <c r="FN115" s="84"/>
      <c r="FO115" s="84"/>
      <c r="FP115" s="84"/>
      <c r="FQ115" s="84"/>
      <c r="FR115" s="84"/>
      <c r="FS115" s="84"/>
      <c r="FT115" s="84"/>
      <c r="FU115" s="84"/>
      <c r="FV115" s="84"/>
      <c r="FW115" s="84"/>
      <c r="FX115" s="84"/>
      <c r="FY115" s="84"/>
      <c r="FZ115" s="84"/>
      <c r="GA115" s="84"/>
      <c r="GB115" s="84"/>
      <c r="GC115" s="84"/>
      <c r="GD115" s="84"/>
      <c r="GE115" s="84"/>
      <c r="GF115" s="84"/>
      <c r="GG115" s="84"/>
      <c r="GH115" s="84"/>
    </row>
    <row r="116" spans="1:190" s="83" customFormat="1">
      <c r="A116" s="92"/>
      <c r="B116" s="92"/>
      <c r="C116" s="93" t="s">
        <v>73</v>
      </c>
      <c r="D116" s="92"/>
      <c r="E116" s="94"/>
      <c r="F116" s="94"/>
      <c r="G116" s="95"/>
      <c r="H116" s="102"/>
      <c r="I116" s="102"/>
      <c r="J116" s="102"/>
      <c r="K116" s="102"/>
      <c r="L116" s="102"/>
      <c r="M116" s="102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  <c r="BH116" s="84"/>
      <c r="BI116" s="84"/>
      <c r="BJ116" s="84"/>
      <c r="BK116" s="84"/>
      <c r="BL116" s="84"/>
      <c r="BM116" s="84"/>
      <c r="BN116" s="84"/>
      <c r="BO116" s="84"/>
      <c r="BP116" s="84"/>
      <c r="BQ116" s="84"/>
      <c r="BR116" s="84"/>
      <c r="BS116" s="84"/>
      <c r="BT116" s="84"/>
      <c r="BU116" s="84"/>
      <c r="BV116" s="84"/>
      <c r="BW116" s="84"/>
      <c r="BX116" s="84"/>
      <c r="BY116" s="84"/>
      <c r="BZ116" s="84"/>
      <c r="CA116" s="84"/>
      <c r="CB116" s="84"/>
      <c r="CC116" s="84"/>
      <c r="CD116" s="84"/>
      <c r="CE116" s="84"/>
      <c r="CF116" s="84"/>
      <c r="CG116" s="84"/>
      <c r="CH116" s="84"/>
      <c r="CI116" s="84"/>
      <c r="CJ116" s="84"/>
      <c r="CK116" s="84"/>
      <c r="CL116" s="84"/>
      <c r="CM116" s="84"/>
      <c r="CN116" s="84"/>
      <c r="CO116" s="84"/>
      <c r="CP116" s="84"/>
      <c r="CQ116" s="84"/>
      <c r="CR116" s="84"/>
      <c r="CS116" s="84"/>
      <c r="CT116" s="84"/>
      <c r="CU116" s="84"/>
      <c r="CV116" s="84"/>
      <c r="CW116" s="84"/>
      <c r="CX116" s="84"/>
      <c r="CY116" s="84"/>
      <c r="CZ116" s="84"/>
      <c r="DA116" s="84"/>
      <c r="DB116" s="84"/>
      <c r="DC116" s="84"/>
      <c r="DD116" s="84"/>
      <c r="DE116" s="84"/>
      <c r="DF116" s="84"/>
      <c r="DG116" s="84"/>
      <c r="DH116" s="84"/>
      <c r="DI116" s="84"/>
      <c r="DJ116" s="84"/>
      <c r="DK116" s="84"/>
      <c r="DL116" s="84"/>
      <c r="DM116" s="84"/>
      <c r="DN116" s="84"/>
      <c r="DO116" s="84"/>
      <c r="DP116" s="84"/>
      <c r="DQ116" s="84"/>
      <c r="DR116" s="84"/>
      <c r="DS116" s="84"/>
      <c r="DT116" s="84"/>
      <c r="DU116" s="84"/>
      <c r="DV116" s="84"/>
      <c r="DW116" s="84"/>
      <c r="DX116" s="84"/>
      <c r="DY116" s="84"/>
      <c r="DZ116" s="84"/>
      <c r="EA116" s="84"/>
      <c r="EB116" s="84"/>
      <c r="EC116" s="84"/>
      <c r="ED116" s="84"/>
      <c r="EE116" s="84"/>
      <c r="EF116" s="84"/>
      <c r="EG116" s="84"/>
      <c r="EH116" s="84"/>
      <c r="EI116" s="84"/>
      <c r="EJ116" s="84"/>
      <c r="EK116" s="84"/>
      <c r="EL116" s="84"/>
      <c r="EM116" s="84"/>
      <c r="EN116" s="84"/>
      <c r="EO116" s="84"/>
      <c r="EP116" s="84"/>
      <c r="EQ116" s="84"/>
      <c r="ER116" s="84"/>
      <c r="ES116" s="84"/>
      <c r="ET116" s="84"/>
      <c r="EU116" s="84"/>
      <c r="EV116" s="84"/>
      <c r="EW116" s="84"/>
      <c r="EX116" s="84"/>
      <c r="EY116" s="84"/>
      <c r="EZ116" s="84"/>
      <c r="FA116" s="84"/>
      <c r="FB116" s="84"/>
      <c r="FC116" s="84"/>
      <c r="FD116" s="84"/>
      <c r="FE116" s="84"/>
      <c r="FF116" s="84"/>
      <c r="FG116" s="84"/>
      <c r="FH116" s="84"/>
      <c r="FI116" s="84"/>
      <c r="FJ116" s="84"/>
      <c r="FK116" s="84"/>
      <c r="FL116" s="84"/>
      <c r="FM116" s="84"/>
      <c r="FN116" s="84"/>
      <c r="FO116" s="84"/>
      <c r="FP116" s="84"/>
      <c r="FQ116" s="84"/>
      <c r="FR116" s="84"/>
      <c r="FS116" s="84"/>
      <c r="FT116" s="84"/>
      <c r="FU116" s="84"/>
      <c r="FV116" s="84"/>
      <c r="FW116" s="84"/>
      <c r="FX116" s="84"/>
      <c r="FY116" s="84"/>
      <c r="FZ116" s="84"/>
      <c r="GA116" s="84"/>
      <c r="GB116" s="84"/>
      <c r="GC116" s="84"/>
      <c r="GD116" s="84"/>
      <c r="GE116" s="84"/>
      <c r="GF116" s="84"/>
      <c r="GG116" s="84"/>
      <c r="GH116" s="84"/>
    </row>
    <row r="117" spans="1:190" s="91" customFormat="1">
      <c r="A117" s="220"/>
      <c r="B117" s="221"/>
      <c r="C117" s="295" t="s">
        <v>72</v>
      </c>
      <c r="D117" s="221"/>
      <c r="E117" s="296"/>
      <c r="F117" s="297"/>
      <c r="G117" s="298"/>
      <c r="H117" s="299"/>
      <c r="I117" s="298"/>
      <c r="J117" s="299"/>
      <c r="K117" s="298"/>
      <c r="L117" s="299"/>
      <c r="M117" s="298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</row>
    <row r="118" spans="1:190" s="91" customFormat="1">
      <c r="A118" s="312">
        <v>1</v>
      </c>
      <c r="B118" s="304" t="s">
        <v>58</v>
      </c>
      <c r="C118" s="313" t="s">
        <v>193</v>
      </c>
      <c r="D118" s="304" t="s">
        <v>57</v>
      </c>
      <c r="E118" s="314"/>
      <c r="F118" s="315">
        <v>0.03</v>
      </c>
      <c r="G118" s="316"/>
      <c r="H118" s="305"/>
      <c r="I118" s="317"/>
      <c r="J118" s="304"/>
      <c r="K118" s="317"/>
      <c r="L118" s="303"/>
      <c r="M118" s="303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</row>
    <row r="119" spans="1:190" s="91" customFormat="1">
      <c r="A119" s="312"/>
      <c r="B119" s="303"/>
      <c r="C119" s="318" t="s">
        <v>25</v>
      </c>
      <c r="D119" s="303" t="s">
        <v>23</v>
      </c>
      <c r="E119" s="314">
        <v>57</v>
      </c>
      <c r="F119" s="315">
        <f>F118*E119</f>
        <v>1.71</v>
      </c>
      <c r="G119" s="317"/>
      <c r="H119" s="303"/>
      <c r="I119" s="317"/>
      <c r="J119" s="304"/>
      <c r="K119" s="317"/>
      <c r="L119" s="304"/>
      <c r="M119" s="303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</row>
    <row r="120" spans="1:190" s="91" customFormat="1">
      <c r="A120" s="312"/>
      <c r="B120" s="304"/>
      <c r="C120" s="318" t="s">
        <v>56</v>
      </c>
      <c r="D120" s="304" t="s">
        <v>0</v>
      </c>
      <c r="E120" s="314">
        <v>9.3000000000000007</v>
      </c>
      <c r="F120" s="315">
        <f>F118*E120</f>
        <v>0.27900000000000003</v>
      </c>
      <c r="G120" s="316"/>
      <c r="H120" s="305"/>
      <c r="I120" s="317"/>
      <c r="J120" s="303"/>
      <c r="K120" s="317"/>
      <c r="L120" s="304"/>
      <c r="M120" s="303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</row>
    <row r="121" spans="1:190" s="91" customFormat="1">
      <c r="A121" s="312"/>
      <c r="B121" s="304"/>
      <c r="C121" s="318" t="s">
        <v>26</v>
      </c>
      <c r="D121" s="304" t="s">
        <v>0</v>
      </c>
      <c r="E121" s="314">
        <v>51.9</v>
      </c>
      <c r="F121" s="315">
        <f>F118*E121</f>
        <v>1.5569999999999999</v>
      </c>
      <c r="G121" s="316"/>
      <c r="H121" s="303"/>
      <c r="I121" s="317"/>
      <c r="J121" s="304"/>
      <c r="K121" s="317"/>
      <c r="L121" s="303"/>
      <c r="M121" s="303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</row>
    <row r="122" spans="1:190" s="91" customFormat="1">
      <c r="A122" s="319"/>
      <c r="B122" s="299"/>
      <c r="C122" s="320" t="s">
        <v>192</v>
      </c>
      <c r="D122" s="299" t="s">
        <v>55</v>
      </c>
      <c r="E122" s="298">
        <v>100</v>
      </c>
      <c r="F122" s="321">
        <f>F118*E122</f>
        <v>3</v>
      </c>
      <c r="G122" s="322"/>
      <c r="H122" s="311"/>
      <c r="I122" s="323"/>
      <c r="J122" s="298"/>
      <c r="K122" s="323"/>
      <c r="L122" s="299"/>
      <c r="M122" s="298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</row>
    <row r="123" spans="1:190" s="91" customFormat="1">
      <c r="A123" s="103"/>
      <c r="B123" s="103"/>
      <c r="C123" s="104" t="s">
        <v>69</v>
      </c>
      <c r="D123" s="103"/>
      <c r="E123" s="105"/>
      <c r="F123" s="105"/>
      <c r="G123" s="106"/>
      <c r="H123" s="106"/>
      <c r="I123" s="106"/>
      <c r="J123" s="106"/>
      <c r="K123" s="106"/>
      <c r="L123" s="106"/>
      <c r="M123" s="106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</row>
    <row r="124" spans="1:190" s="83" customFormat="1" ht="32.25" customHeight="1">
      <c r="A124" s="92"/>
      <c r="B124" s="92"/>
      <c r="C124" s="107" t="s">
        <v>76</v>
      </c>
      <c r="D124" s="96">
        <v>0.75</v>
      </c>
      <c r="E124" s="94"/>
      <c r="F124" s="94"/>
      <c r="G124" s="95"/>
      <c r="H124" s="82"/>
      <c r="I124" s="82"/>
      <c r="J124" s="82"/>
      <c r="K124" s="82"/>
      <c r="L124" s="82"/>
      <c r="M124" s="82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</row>
    <row r="125" spans="1:190" s="83" customFormat="1">
      <c r="A125" s="92"/>
      <c r="B125" s="92"/>
      <c r="C125" s="93" t="s">
        <v>2</v>
      </c>
      <c r="D125" s="97"/>
      <c r="E125" s="94"/>
      <c r="F125" s="94"/>
      <c r="G125" s="95"/>
      <c r="H125" s="82"/>
      <c r="I125" s="82"/>
      <c r="J125" s="82"/>
      <c r="K125" s="82"/>
      <c r="L125" s="82"/>
      <c r="M125" s="82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84"/>
      <c r="BH125" s="84"/>
      <c r="BI125" s="84"/>
      <c r="BJ125" s="84"/>
      <c r="BK125" s="84"/>
      <c r="BL125" s="84"/>
      <c r="BM125" s="84"/>
      <c r="BN125" s="84"/>
      <c r="BO125" s="84"/>
      <c r="BP125" s="84"/>
      <c r="BQ125" s="84"/>
      <c r="BR125" s="84"/>
      <c r="BS125" s="84"/>
      <c r="BT125" s="84"/>
      <c r="BU125" s="84"/>
      <c r="BV125" s="84"/>
      <c r="BW125" s="84"/>
      <c r="BX125" s="84"/>
      <c r="BY125" s="84"/>
      <c r="BZ125" s="84"/>
      <c r="CA125" s="84"/>
      <c r="CB125" s="84"/>
      <c r="CC125" s="84"/>
      <c r="CD125" s="84"/>
      <c r="CE125" s="84"/>
      <c r="CF125" s="84"/>
      <c r="CG125" s="84"/>
      <c r="CH125" s="84"/>
      <c r="CI125" s="84"/>
      <c r="CJ125" s="84"/>
      <c r="CK125" s="84"/>
      <c r="CL125" s="84"/>
      <c r="CM125" s="84"/>
      <c r="CN125" s="84"/>
      <c r="CO125" s="84"/>
      <c r="CP125" s="84"/>
      <c r="CQ125" s="84"/>
      <c r="CR125" s="84"/>
      <c r="CS125" s="84"/>
      <c r="CT125" s="84"/>
      <c r="CU125" s="84"/>
      <c r="CV125" s="84"/>
      <c r="CW125" s="84"/>
      <c r="CX125" s="84"/>
      <c r="CY125" s="84"/>
      <c r="CZ125" s="84"/>
      <c r="DA125" s="84"/>
      <c r="DB125" s="84"/>
      <c r="DC125" s="84"/>
      <c r="DD125" s="84"/>
      <c r="DE125" s="84"/>
      <c r="DF125" s="84"/>
      <c r="DG125" s="84"/>
      <c r="DH125" s="84"/>
      <c r="DI125" s="84"/>
      <c r="DJ125" s="84"/>
      <c r="DK125" s="84"/>
      <c r="DL125" s="84"/>
      <c r="DM125" s="84"/>
      <c r="DN125" s="84"/>
      <c r="DO125" s="84"/>
      <c r="DP125" s="84"/>
      <c r="DQ125" s="84"/>
      <c r="DR125" s="84"/>
      <c r="DS125" s="84"/>
      <c r="DT125" s="84"/>
      <c r="DU125" s="84"/>
      <c r="DV125" s="84"/>
      <c r="DW125" s="84"/>
      <c r="DX125" s="84"/>
      <c r="DY125" s="84"/>
      <c r="DZ125" s="84"/>
      <c r="EA125" s="84"/>
      <c r="EB125" s="84"/>
      <c r="EC125" s="84"/>
      <c r="ED125" s="84"/>
      <c r="EE125" s="84"/>
      <c r="EF125" s="84"/>
      <c r="EG125" s="84"/>
      <c r="EH125" s="84"/>
      <c r="EI125" s="84"/>
      <c r="EJ125" s="84"/>
      <c r="EK125" s="84"/>
      <c r="EL125" s="84"/>
      <c r="EM125" s="84"/>
      <c r="EN125" s="84"/>
      <c r="EO125" s="84"/>
      <c r="EP125" s="84"/>
      <c r="EQ125" s="84"/>
      <c r="ER125" s="84"/>
      <c r="ES125" s="84"/>
      <c r="ET125" s="84"/>
      <c r="EU125" s="84"/>
      <c r="EV125" s="84"/>
      <c r="EW125" s="84"/>
      <c r="EX125" s="84"/>
      <c r="EY125" s="84"/>
      <c r="EZ125" s="84"/>
      <c r="FA125" s="84"/>
      <c r="FB125" s="84"/>
      <c r="FC125" s="84"/>
      <c r="FD125" s="84"/>
      <c r="FE125" s="84"/>
      <c r="FF125" s="84"/>
      <c r="FG125" s="84"/>
      <c r="FH125" s="84"/>
      <c r="FI125" s="84"/>
      <c r="FJ125" s="84"/>
      <c r="FK125" s="84"/>
      <c r="FL125" s="84"/>
      <c r="FM125" s="84"/>
      <c r="FN125" s="84"/>
      <c r="FO125" s="84"/>
      <c r="FP125" s="84"/>
      <c r="FQ125" s="84"/>
      <c r="FR125" s="84"/>
      <c r="FS125" s="84"/>
      <c r="FT125" s="84"/>
      <c r="FU125" s="84"/>
      <c r="FV125" s="84"/>
      <c r="FW125" s="84"/>
      <c r="FX125" s="84"/>
      <c r="FY125" s="84"/>
      <c r="FZ125" s="84"/>
      <c r="GA125" s="84"/>
      <c r="GB125" s="84"/>
      <c r="GC125" s="84"/>
      <c r="GD125" s="84"/>
      <c r="GE125" s="84"/>
      <c r="GF125" s="84"/>
      <c r="GG125" s="84"/>
      <c r="GH125" s="84"/>
    </row>
    <row r="126" spans="1:190" s="83" customFormat="1">
      <c r="A126" s="92"/>
      <c r="B126" s="92"/>
      <c r="C126" s="93" t="s">
        <v>50</v>
      </c>
      <c r="D126" s="96" t="s">
        <v>196</v>
      </c>
      <c r="E126" s="94"/>
      <c r="F126" s="94"/>
      <c r="G126" s="95"/>
      <c r="H126" s="82"/>
      <c r="I126" s="86"/>
      <c r="J126" s="82"/>
      <c r="K126" s="86"/>
      <c r="L126" s="82"/>
      <c r="M126" s="82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84"/>
      <c r="BG126" s="84"/>
      <c r="BH126" s="84"/>
      <c r="BI126" s="84"/>
      <c r="BJ126" s="84"/>
      <c r="BK126" s="84"/>
      <c r="BL126" s="84"/>
      <c r="BM126" s="84"/>
      <c r="BN126" s="84"/>
      <c r="BO126" s="84"/>
      <c r="BP126" s="84"/>
      <c r="BQ126" s="84"/>
      <c r="BR126" s="84"/>
      <c r="BS126" s="84"/>
      <c r="BT126" s="84"/>
      <c r="BU126" s="84"/>
      <c r="BV126" s="84"/>
      <c r="BW126" s="84"/>
      <c r="BX126" s="84"/>
      <c r="BY126" s="84"/>
      <c r="BZ126" s="84"/>
      <c r="CA126" s="84"/>
      <c r="CB126" s="84"/>
      <c r="CC126" s="84"/>
      <c r="CD126" s="84"/>
      <c r="CE126" s="84"/>
      <c r="CF126" s="84"/>
      <c r="CG126" s="84"/>
      <c r="CH126" s="84"/>
      <c r="CI126" s="84"/>
      <c r="CJ126" s="84"/>
      <c r="CK126" s="84"/>
      <c r="CL126" s="84"/>
      <c r="CM126" s="84"/>
      <c r="CN126" s="84"/>
      <c r="CO126" s="84"/>
      <c r="CP126" s="84"/>
      <c r="CQ126" s="84"/>
      <c r="CR126" s="84"/>
      <c r="CS126" s="84"/>
      <c r="CT126" s="84"/>
      <c r="CU126" s="84"/>
      <c r="CV126" s="84"/>
      <c r="CW126" s="84"/>
      <c r="CX126" s="84"/>
      <c r="CY126" s="84"/>
      <c r="CZ126" s="84"/>
      <c r="DA126" s="84"/>
      <c r="DB126" s="84"/>
      <c r="DC126" s="84"/>
      <c r="DD126" s="84"/>
      <c r="DE126" s="84"/>
      <c r="DF126" s="84"/>
      <c r="DG126" s="84"/>
      <c r="DH126" s="84"/>
      <c r="DI126" s="84"/>
      <c r="DJ126" s="84"/>
      <c r="DK126" s="84"/>
      <c r="DL126" s="84"/>
      <c r="DM126" s="84"/>
      <c r="DN126" s="84"/>
      <c r="DO126" s="84"/>
      <c r="DP126" s="84"/>
      <c r="DQ126" s="84"/>
      <c r="DR126" s="84"/>
      <c r="DS126" s="84"/>
      <c r="DT126" s="84"/>
      <c r="DU126" s="84"/>
      <c r="DV126" s="84"/>
      <c r="DW126" s="84"/>
      <c r="DX126" s="84"/>
      <c r="DY126" s="84"/>
      <c r="DZ126" s="84"/>
      <c r="EA126" s="84"/>
      <c r="EB126" s="84"/>
      <c r="EC126" s="84"/>
      <c r="ED126" s="84"/>
      <c r="EE126" s="84"/>
      <c r="EF126" s="84"/>
      <c r="EG126" s="84"/>
      <c r="EH126" s="84"/>
      <c r="EI126" s="84"/>
      <c r="EJ126" s="84"/>
      <c r="EK126" s="84"/>
      <c r="EL126" s="84"/>
      <c r="EM126" s="84"/>
      <c r="EN126" s="84"/>
      <c r="EO126" s="84"/>
      <c r="EP126" s="84"/>
      <c r="EQ126" s="84"/>
      <c r="ER126" s="84"/>
      <c r="ES126" s="84"/>
      <c r="ET126" s="84"/>
      <c r="EU126" s="84"/>
      <c r="EV126" s="84"/>
      <c r="EW126" s="84"/>
      <c r="EX126" s="84"/>
      <c r="EY126" s="84"/>
      <c r="EZ126" s="84"/>
      <c r="FA126" s="84"/>
      <c r="FB126" s="84"/>
      <c r="FC126" s="84"/>
      <c r="FD126" s="84"/>
      <c r="FE126" s="84"/>
      <c r="FF126" s="84"/>
      <c r="FG126" s="84"/>
      <c r="FH126" s="84"/>
      <c r="FI126" s="84"/>
      <c r="FJ126" s="84"/>
      <c r="FK126" s="84"/>
      <c r="FL126" s="84"/>
      <c r="FM126" s="84"/>
      <c r="FN126" s="84"/>
      <c r="FO126" s="84"/>
      <c r="FP126" s="84"/>
      <c r="FQ126" s="84"/>
      <c r="FR126" s="84"/>
      <c r="FS126" s="84"/>
      <c r="FT126" s="84"/>
      <c r="FU126" s="84"/>
      <c r="FV126" s="84"/>
      <c r="FW126" s="84"/>
      <c r="FX126" s="84"/>
      <c r="FY126" s="84"/>
      <c r="FZ126" s="84"/>
      <c r="GA126" s="84"/>
      <c r="GB126" s="84"/>
      <c r="GC126" s="84"/>
      <c r="GD126" s="84"/>
      <c r="GE126" s="84"/>
      <c r="GF126" s="84"/>
      <c r="GG126" s="84"/>
      <c r="GH126" s="84"/>
    </row>
    <row r="127" spans="1:190" s="83" customFormat="1">
      <c r="A127" s="98"/>
      <c r="B127" s="98"/>
      <c r="C127" s="99" t="s">
        <v>2</v>
      </c>
      <c r="D127" s="98"/>
      <c r="E127" s="100"/>
      <c r="F127" s="101"/>
      <c r="G127" s="100"/>
      <c r="H127" s="100"/>
      <c r="I127" s="100"/>
      <c r="J127" s="100"/>
      <c r="K127" s="100"/>
      <c r="L127" s="100"/>
      <c r="M127" s="100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  <c r="BH127" s="84"/>
      <c r="BI127" s="84"/>
      <c r="BJ127" s="84"/>
      <c r="BK127" s="84"/>
      <c r="BL127" s="84"/>
      <c r="BM127" s="84"/>
      <c r="BN127" s="84"/>
      <c r="BO127" s="84"/>
      <c r="BP127" s="84"/>
      <c r="BQ127" s="84"/>
      <c r="BR127" s="84"/>
      <c r="BS127" s="84"/>
      <c r="BT127" s="84"/>
      <c r="BU127" s="84"/>
      <c r="BV127" s="84"/>
      <c r="BW127" s="84"/>
      <c r="BX127" s="84"/>
      <c r="BY127" s="84"/>
      <c r="BZ127" s="84"/>
      <c r="CA127" s="84"/>
      <c r="CB127" s="84"/>
      <c r="CC127" s="84"/>
      <c r="CD127" s="84"/>
      <c r="CE127" s="84"/>
      <c r="CF127" s="84"/>
      <c r="CG127" s="84"/>
      <c r="CH127" s="84"/>
      <c r="CI127" s="84"/>
      <c r="CJ127" s="84"/>
      <c r="CK127" s="84"/>
      <c r="CL127" s="84"/>
      <c r="CM127" s="84"/>
      <c r="CN127" s="84"/>
      <c r="CO127" s="84"/>
      <c r="CP127" s="84"/>
      <c r="CQ127" s="84"/>
      <c r="CR127" s="84"/>
      <c r="CS127" s="84"/>
      <c r="CT127" s="84"/>
      <c r="CU127" s="84"/>
      <c r="CV127" s="84"/>
      <c r="CW127" s="84"/>
      <c r="CX127" s="84"/>
      <c r="CY127" s="84"/>
      <c r="CZ127" s="84"/>
      <c r="DA127" s="84"/>
      <c r="DB127" s="84"/>
      <c r="DC127" s="84"/>
      <c r="DD127" s="84"/>
      <c r="DE127" s="84"/>
      <c r="DF127" s="84"/>
      <c r="DG127" s="84"/>
      <c r="DH127" s="84"/>
      <c r="DI127" s="84"/>
      <c r="DJ127" s="84"/>
      <c r="DK127" s="84"/>
      <c r="DL127" s="84"/>
      <c r="DM127" s="84"/>
      <c r="DN127" s="84"/>
      <c r="DO127" s="84"/>
      <c r="DP127" s="84"/>
      <c r="DQ127" s="84"/>
      <c r="DR127" s="84"/>
      <c r="DS127" s="84"/>
      <c r="DT127" s="84"/>
      <c r="DU127" s="84"/>
      <c r="DV127" s="84"/>
      <c r="DW127" s="84"/>
      <c r="DX127" s="84"/>
      <c r="DY127" s="84"/>
      <c r="DZ127" s="84"/>
      <c r="EA127" s="84"/>
      <c r="EB127" s="84"/>
      <c r="EC127" s="84"/>
      <c r="ED127" s="84"/>
      <c r="EE127" s="84"/>
      <c r="EF127" s="84"/>
      <c r="EG127" s="84"/>
      <c r="EH127" s="84"/>
      <c r="EI127" s="84"/>
      <c r="EJ127" s="84"/>
      <c r="EK127" s="84"/>
      <c r="EL127" s="84"/>
      <c r="EM127" s="84"/>
      <c r="EN127" s="84"/>
      <c r="EO127" s="84"/>
      <c r="EP127" s="84"/>
      <c r="EQ127" s="84"/>
      <c r="ER127" s="84"/>
      <c r="ES127" s="84"/>
      <c r="ET127" s="84"/>
      <c r="EU127" s="84"/>
      <c r="EV127" s="84"/>
      <c r="EW127" s="84"/>
      <c r="EX127" s="84"/>
      <c r="EY127" s="84"/>
      <c r="EZ127" s="84"/>
      <c r="FA127" s="84"/>
      <c r="FB127" s="84"/>
      <c r="FC127" s="84"/>
      <c r="FD127" s="84"/>
      <c r="FE127" s="84"/>
      <c r="FF127" s="84"/>
      <c r="FG127" s="84"/>
      <c r="FH127" s="84"/>
      <c r="FI127" s="84"/>
      <c r="FJ127" s="84"/>
      <c r="FK127" s="84"/>
      <c r="FL127" s="84"/>
      <c r="FM127" s="84"/>
      <c r="FN127" s="84"/>
      <c r="FO127" s="84"/>
      <c r="FP127" s="84"/>
      <c r="FQ127" s="84"/>
      <c r="FR127" s="84"/>
      <c r="FS127" s="84"/>
      <c r="FT127" s="84"/>
      <c r="FU127" s="84"/>
      <c r="FV127" s="84"/>
      <c r="FW127" s="84"/>
      <c r="FX127" s="84"/>
      <c r="FY127" s="84"/>
      <c r="FZ127" s="84"/>
      <c r="GA127" s="84"/>
      <c r="GB127" s="84"/>
      <c r="GC127" s="84"/>
      <c r="GD127" s="84"/>
      <c r="GE127" s="84"/>
      <c r="GF127" s="84"/>
      <c r="GG127" s="84"/>
      <c r="GH127" s="84"/>
    </row>
    <row r="128" spans="1:190" s="83" customFormat="1">
      <c r="A128" s="92"/>
      <c r="B128" s="92"/>
      <c r="C128" s="93" t="s">
        <v>51</v>
      </c>
      <c r="D128" s="97">
        <v>0.18</v>
      </c>
      <c r="E128" s="94"/>
      <c r="F128" s="94"/>
      <c r="G128" s="95"/>
      <c r="H128" s="82"/>
      <c r="I128" s="86"/>
      <c r="J128" s="82"/>
      <c r="K128" s="86"/>
      <c r="L128" s="82"/>
      <c r="M128" s="82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  <c r="BH128" s="84"/>
      <c r="BI128" s="84"/>
      <c r="BJ128" s="84"/>
      <c r="BK128" s="84"/>
      <c r="BL128" s="84"/>
      <c r="BM128" s="84"/>
      <c r="BN128" s="84"/>
      <c r="BO128" s="84"/>
      <c r="BP128" s="84"/>
      <c r="BQ128" s="84"/>
      <c r="BR128" s="84"/>
      <c r="BS128" s="84"/>
      <c r="BT128" s="84"/>
      <c r="BU128" s="84"/>
      <c r="BV128" s="84"/>
      <c r="BW128" s="84"/>
      <c r="BX128" s="84"/>
      <c r="BY128" s="84"/>
      <c r="BZ128" s="84"/>
      <c r="CA128" s="84"/>
      <c r="CB128" s="84"/>
      <c r="CC128" s="84"/>
      <c r="CD128" s="84"/>
      <c r="CE128" s="84"/>
      <c r="CF128" s="84"/>
      <c r="CG128" s="84"/>
      <c r="CH128" s="84"/>
      <c r="CI128" s="84"/>
      <c r="CJ128" s="84"/>
      <c r="CK128" s="84"/>
      <c r="CL128" s="84"/>
      <c r="CM128" s="84"/>
      <c r="CN128" s="84"/>
      <c r="CO128" s="84"/>
      <c r="CP128" s="84"/>
      <c r="CQ128" s="84"/>
      <c r="CR128" s="84"/>
      <c r="CS128" s="84"/>
      <c r="CT128" s="84"/>
      <c r="CU128" s="84"/>
      <c r="CV128" s="84"/>
      <c r="CW128" s="84"/>
      <c r="CX128" s="84"/>
      <c r="CY128" s="84"/>
      <c r="CZ128" s="84"/>
      <c r="DA128" s="84"/>
      <c r="DB128" s="84"/>
      <c r="DC128" s="84"/>
      <c r="DD128" s="84"/>
      <c r="DE128" s="84"/>
      <c r="DF128" s="84"/>
      <c r="DG128" s="84"/>
      <c r="DH128" s="84"/>
      <c r="DI128" s="84"/>
      <c r="DJ128" s="84"/>
      <c r="DK128" s="84"/>
      <c r="DL128" s="84"/>
      <c r="DM128" s="84"/>
      <c r="DN128" s="84"/>
      <c r="DO128" s="84"/>
      <c r="DP128" s="84"/>
      <c r="DQ128" s="84"/>
      <c r="DR128" s="84"/>
      <c r="DS128" s="84"/>
      <c r="DT128" s="84"/>
      <c r="DU128" s="84"/>
      <c r="DV128" s="84"/>
      <c r="DW128" s="84"/>
      <c r="DX128" s="84"/>
      <c r="DY128" s="84"/>
      <c r="DZ128" s="84"/>
      <c r="EA128" s="84"/>
      <c r="EB128" s="84"/>
      <c r="EC128" s="84"/>
      <c r="ED128" s="84"/>
      <c r="EE128" s="84"/>
      <c r="EF128" s="84"/>
      <c r="EG128" s="84"/>
      <c r="EH128" s="84"/>
      <c r="EI128" s="84"/>
      <c r="EJ128" s="84"/>
      <c r="EK128" s="84"/>
      <c r="EL128" s="84"/>
      <c r="EM128" s="84"/>
      <c r="EN128" s="84"/>
      <c r="EO128" s="84"/>
      <c r="EP128" s="84"/>
      <c r="EQ128" s="84"/>
      <c r="ER128" s="84"/>
      <c r="ES128" s="84"/>
      <c r="ET128" s="84"/>
      <c r="EU128" s="84"/>
      <c r="EV128" s="84"/>
      <c r="EW128" s="84"/>
      <c r="EX128" s="84"/>
      <c r="EY128" s="84"/>
      <c r="EZ128" s="84"/>
      <c r="FA128" s="84"/>
      <c r="FB128" s="84"/>
      <c r="FC128" s="84"/>
      <c r="FD128" s="84"/>
      <c r="FE128" s="84"/>
      <c r="FF128" s="84"/>
      <c r="FG128" s="84"/>
      <c r="FH128" s="84"/>
      <c r="FI128" s="84"/>
      <c r="FJ128" s="84"/>
      <c r="FK128" s="84"/>
      <c r="FL128" s="84"/>
      <c r="FM128" s="84"/>
      <c r="FN128" s="84"/>
      <c r="FO128" s="84"/>
      <c r="FP128" s="84"/>
      <c r="FQ128" s="84"/>
      <c r="FR128" s="84"/>
      <c r="FS128" s="84"/>
      <c r="FT128" s="84"/>
      <c r="FU128" s="84"/>
      <c r="FV128" s="84"/>
      <c r="FW128" s="84"/>
      <c r="FX128" s="84"/>
      <c r="FY128" s="84"/>
      <c r="FZ128" s="84"/>
      <c r="GA128" s="84"/>
      <c r="GB128" s="84"/>
      <c r="GC128" s="84"/>
      <c r="GD128" s="84"/>
      <c r="GE128" s="84"/>
      <c r="GF128" s="84"/>
      <c r="GG128" s="84"/>
      <c r="GH128" s="84"/>
    </row>
    <row r="129" spans="1:190" s="83" customFormat="1">
      <c r="A129" s="92"/>
      <c r="B129" s="92"/>
      <c r="C129" s="93" t="s">
        <v>75</v>
      </c>
      <c r="D129" s="92"/>
      <c r="E129" s="94"/>
      <c r="F129" s="94"/>
      <c r="G129" s="95"/>
      <c r="H129" s="102"/>
      <c r="I129" s="102"/>
      <c r="J129" s="102"/>
      <c r="K129" s="102"/>
      <c r="L129" s="102"/>
      <c r="M129" s="102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  <c r="BH129" s="84"/>
      <c r="BI129" s="84"/>
      <c r="BJ129" s="84"/>
      <c r="BK129" s="84"/>
      <c r="BL129" s="84"/>
      <c r="BM129" s="84"/>
      <c r="BN129" s="84"/>
      <c r="BO129" s="84"/>
      <c r="BP129" s="84"/>
      <c r="BQ129" s="84"/>
      <c r="BR129" s="84"/>
      <c r="BS129" s="84"/>
      <c r="BT129" s="84"/>
      <c r="BU129" s="84"/>
      <c r="BV129" s="84"/>
      <c r="BW129" s="84"/>
      <c r="BX129" s="84"/>
      <c r="BY129" s="84"/>
      <c r="BZ129" s="84"/>
      <c r="CA129" s="84"/>
      <c r="CB129" s="84"/>
      <c r="CC129" s="84"/>
      <c r="CD129" s="84"/>
      <c r="CE129" s="84"/>
      <c r="CF129" s="84"/>
      <c r="CG129" s="84"/>
      <c r="CH129" s="84"/>
      <c r="CI129" s="84"/>
      <c r="CJ129" s="84"/>
      <c r="CK129" s="84"/>
      <c r="CL129" s="84"/>
      <c r="CM129" s="84"/>
      <c r="CN129" s="84"/>
      <c r="CO129" s="84"/>
      <c r="CP129" s="84"/>
      <c r="CQ129" s="84"/>
      <c r="CR129" s="84"/>
      <c r="CS129" s="84"/>
      <c r="CT129" s="84"/>
      <c r="CU129" s="84"/>
      <c r="CV129" s="84"/>
      <c r="CW129" s="84"/>
      <c r="CX129" s="84"/>
      <c r="CY129" s="84"/>
      <c r="CZ129" s="84"/>
      <c r="DA129" s="84"/>
      <c r="DB129" s="84"/>
      <c r="DC129" s="84"/>
      <c r="DD129" s="84"/>
      <c r="DE129" s="84"/>
      <c r="DF129" s="84"/>
      <c r="DG129" s="84"/>
      <c r="DH129" s="84"/>
      <c r="DI129" s="84"/>
      <c r="DJ129" s="84"/>
      <c r="DK129" s="84"/>
      <c r="DL129" s="84"/>
      <c r="DM129" s="84"/>
      <c r="DN129" s="84"/>
      <c r="DO129" s="84"/>
      <c r="DP129" s="84"/>
      <c r="DQ129" s="84"/>
      <c r="DR129" s="84"/>
      <c r="DS129" s="84"/>
      <c r="DT129" s="84"/>
      <c r="DU129" s="84"/>
      <c r="DV129" s="84"/>
      <c r="DW129" s="84"/>
      <c r="DX129" s="84"/>
      <c r="DY129" s="84"/>
      <c r="DZ129" s="84"/>
      <c r="EA129" s="84"/>
      <c r="EB129" s="84"/>
      <c r="EC129" s="84"/>
      <c r="ED129" s="84"/>
      <c r="EE129" s="84"/>
      <c r="EF129" s="84"/>
      <c r="EG129" s="84"/>
      <c r="EH129" s="84"/>
      <c r="EI129" s="84"/>
      <c r="EJ129" s="84"/>
      <c r="EK129" s="84"/>
      <c r="EL129" s="84"/>
      <c r="EM129" s="84"/>
      <c r="EN129" s="84"/>
      <c r="EO129" s="84"/>
      <c r="EP129" s="84"/>
      <c r="EQ129" s="84"/>
      <c r="ER129" s="84"/>
      <c r="ES129" s="84"/>
      <c r="ET129" s="84"/>
      <c r="EU129" s="84"/>
      <c r="EV129" s="84"/>
      <c r="EW129" s="84"/>
      <c r="EX129" s="84"/>
      <c r="EY129" s="84"/>
      <c r="EZ129" s="84"/>
      <c r="FA129" s="84"/>
      <c r="FB129" s="84"/>
      <c r="FC129" s="84"/>
      <c r="FD129" s="84"/>
      <c r="FE129" s="84"/>
      <c r="FF129" s="84"/>
      <c r="FG129" s="84"/>
      <c r="FH129" s="84"/>
      <c r="FI129" s="84"/>
      <c r="FJ129" s="84"/>
      <c r="FK129" s="84"/>
      <c r="FL129" s="84"/>
      <c r="FM129" s="84"/>
      <c r="FN129" s="84"/>
      <c r="FO129" s="84"/>
      <c r="FP129" s="84"/>
      <c r="FQ129" s="84"/>
      <c r="FR129" s="84"/>
      <c r="FS129" s="84"/>
      <c r="FT129" s="84"/>
      <c r="FU129" s="84"/>
      <c r="FV129" s="84"/>
      <c r="FW129" s="84"/>
      <c r="FX129" s="84"/>
      <c r="FY129" s="84"/>
      <c r="FZ129" s="84"/>
      <c r="GA129" s="84"/>
      <c r="GB129" s="84"/>
      <c r="GC129" s="84"/>
      <c r="GD129" s="84"/>
      <c r="GE129" s="84"/>
      <c r="GF129" s="84"/>
      <c r="GG129" s="84"/>
      <c r="GH129" s="84"/>
    </row>
    <row r="130" spans="1:190" s="43" customFormat="1">
      <c r="A130" s="67"/>
      <c r="B130" s="67"/>
      <c r="C130" s="68" t="s">
        <v>74</v>
      </c>
      <c r="D130" s="67"/>
      <c r="E130" s="108"/>
      <c r="F130" s="108"/>
      <c r="G130" s="109"/>
      <c r="H130" s="110"/>
      <c r="I130" s="110"/>
      <c r="J130" s="110"/>
      <c r="K130" s="110"/>
      <c r="L130" s="110"/>
      <c r="M130" s="111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4"/>
      <c r="DC130" s="44"/>
      <c r="DD130" s="44"/>
      <c r="DE130" s="44"/>
      <c r="DF130" s="44"/>
      <c r="DG130" s="44"/>
      <c r="DH130" s="44"/>
      <c r="DI130" s="44"/>
      <c r="DJ130" s="44"/>
      <c r="DK130" s="44"/>
      <c r="DL130" s="44"/>
      <c r="DM130" s="44"/>
      <c r="DN130" s="44"/>
      <c r="DO130" s="44"/>
      <c r="DP130" s="44"/>
      <c r="DQ130" s="44"/>
      <c r="DR130" s="44"/>
      <c r="DS130" s="44"/>
      <c r="DT130" s="44"/>
      <c r="DU130" s="44"/>
      <c r="DV130" s="44"/>
      <c r="DW130" s="44"/>
      <c r="DX130" s="44"/>
      <c r="DY130" s="44"/>
      <c r="DZ130" s="44"/>
      <c r="EA130" s="44"/>
      <c r="EB130" s="44"/>
      <c r="EC130" s="44"/>
      <c r="ED130" s="44"/>
      <c r="EE130" s="44"/>
      <c r="EF130" s="44"/>
      <c r="EG130" s="44"/>
      <c r="EH130" s="44"/>
      <c r="EI130" s="44"/>
      <c r="EJ130" s="44"/>
      <c r="EK130" s="44"/>
      <c r="EL130" s="44"/>
      <c r="EM130" s="44"/>
      <c r="EN130" s="44"/>
      <c r="EO130" s="44"/>
      <c r="EP130" s="44"/>
      <c r="EQ130" s="44"/>
      <c r="ER130" s="44"/>
      <c r="ES130" s="44"/>
      <c r="ET130" s="44"/>
      <c r="EU130" s="44"/>
      <c r="EV130" s="44"/>
      <c r="EW130" s="44"/>
      <c r="EX130" s="44"/>
      <c r="EY130" s="44"/>
      <c r="EZ130" s="44"/>
      <c r="FA130" s="44"/>
      <c r="FB130" s="44"/>
      <c r="FC130" s="44"/>
      <c r="FD130" s="44"/>
      <c r="FE130" s="44"/>
      <c r="FF130" s="44"/>
      <c r="FG130" s="44"/>
      <c r="FH130" s="44"/>
      <c r="FI130" s="44"/>
      <c r="FJ130" s="44"/>
      <c r="FK130" s="44"/>
      <c r="FL130" s="44"/>
      <c r="FM130" s="44"/>
      <c r="FN130" s="44"/>
      <c r="FO130" s="44"/>
      <c r="FP130" s="44"/>
      <c r="FQ130" s="44"/>
      <c r="FR130" s="44"/>
      <c r="FS130" s="44"/>
      <c r="FT130" s="44"/>
      <c r="FU130" s="44"/>
      <c r="FV130" s="44"/>
      <c r="FW130" s="44"/>
      <c r="FX130" s="44"/>
      <c r="FY130" s="44"/>
      <c r="FZ130" s="44"/>
      <c r="GA130" s="44"/>
      <c r="GB130" s="44"/>
      <c r="GC130" s="44"/>
      <c r="GD130" s="44"/>
      <c r="GE130" s="44"/>
      <c r="GF130" s="44"/>
      <c r="GG130" s="44"/>
      <c r="GH130" s="44"/>
    </row>
    <row r="131" spans="1:190" s="43" customFormat="1" ht="18" customHeight="1">
      <c r="A131" s="47"/>
      <c r="B131" s="47"/>
      <c r="C131" s="48"/>
      <c r="D131" s="47"/>
      <c r="E131" s="49"/>
      <c r="F131" s="49"/>
      <c r="G131" s="50"/>
      <c r="H131" s="51"/>
      <c r="I131" s="51"/>
      <c r="J131" s="51"/>
      <c r="K131" s="51"/>
      <c r="L131" s="51"/>
      <c r="M131" s="51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44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  <c r="EU131" s="44"/>
      <c r="EV131" s="44"/>
      <c r="EW131" s="44"/>
      <c r="EX131" s="44"/>
      <c r="EY131" s="44"/>
      <c r="EZ131" s="44"/>
      <c r="FA131" s="44"/>
      <c r="FB131" s="44"/>
      <c r="FC131" s="44"/>
      <c r="FD131" s="44"/>
      <c r="FE131" s="44"/>
      <c r="FF131" s="44"/>
      <c r="FG131" s="44"/>
      <c r="FH131" s="44"/>
      <c r="FI131" s="44"/>
      <c r="FJ131" s="44"/>
      <c r="FK131" s="44"/>
      <c r="FL131" s="44"/>
      <c r="FM131" s="44"/>
      <c r="FN131" s="44"/>
      <c r="FO131" s="44"/>
      <c r="FP131" s="44"/>
      <c r="FQ131" s="44"/>
      <c r="FR131" s="44"/>
      <c r="FS131" s="44"/>
      <c r="FT131" s="44"/>
      <c r="FU131" s="44"/>
      <c r="FV131" s="44"/>
      <c r="FW131" s="44"/>
      <c r="FX131" s="44"/>
      <c r="FY131" s="44"/>
      <c r="FZ131" s="44"/>
      <c r="GA131" s="44"/>
      <c r="GB131" s="44"/>
      <c r="GC131" s="44"/>
      <c r="GD131" s="44"/>
      <c r="GE131" s="44"/>
      <c r="GF131" s="44"/>
      <c r="GG131" s="44"/>
      <c r="GH131" s="44"/>
    </row>
  </sheetData>
  <sheetProtection selectLockedCells="1"/>
  <mergeCells count="24">
    <mergeCell ref="A25:A26"/>
    <mergeCell ref="B25:B26"/>
    <mergeCell ref="A27:A28"/>
    <mergeCell ref="M8:M11"/>
    <mergeCell ref="E9:F9"/>
    <mergeCell ref="K9:L9"/>
    <mergeCell ref="E10:E11"/>
    <mergeCell ref="F10:F11"/>
    <mergeCell ref="H10:H11"/>
    <mergeCell ref="J10:J11"/>
    <mergeCell ref="L10:L11"/>
    <mergeCell ref="F29:F30"/>
    <mergeCell ref="H7:K7"/>
    <mergeCell ref="A8:A11"/>
    <mergeCell ref="B8:B11"/>
    <mergeCell ref="D8:D11"/>
    <mergeCell ref="E8:F8"/>
    <mergeCell ref="G8:H9"/>
    <mergeCell ref="I8:J9"/>
    <mergeCell ref="K8:L8"/>
    <mergeCell ref="B7:C7"/>
    <mergeCell ref="B2:C2"/>
    <mergeCell ref="B4:C4"/>
    <mergeCell ref="B6:C6"/>
  </mergeCells>
  <printOptions horizontalCentered="1"/>
  <pageMargins left="0" right="0" top="0.17" bottom="0.41" header="0" footer="0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jami</vt:lpstr>
      <vt:lpstr>darbazi</vt:lpstr>
      <vt:lpstr>foie</vt:lpstr>
      <vt:lpstr>darbazi!Print_Area</vt:lpstr>
      <vt:lpstr>foie!Print_Area</vt:lpstr>
      <vt:lpstr>jami!Print_Area</vt:lpstr>
      <vt:lpstr>darbazi!Print_Titles</vt:lpstr>
      <vt:lpstr>foie!Print_Titles</vt:lpstr>
      <vt:lpstr>jami!Print_Titles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2016-11-24T06:43:39Z</cp:lastPrinted>
  <dcterms:created xsi:type="dcterms:W3CDTF">2010-05-16T12:42:36Z</dcterms:created>
  <dcterms:modified xsi:type="dcterms:W3CDTF">2016-11-24T06:43:46Z</dcterms:modified>
</cp:coreProperties>
</file>