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ropbox\Dropbox\TENDERS 2016\NAT160001909 - N17 ზონა - 2\Cvlileba - 17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Print_Area" localSheetId="0">Sheet1!$A$2:$F$106</definedName>
    <definedName name="_xlnm.Print_Titles" localSheetId="0">Sheet1!$6:$6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0" i="1" l="1"/>
  <c r="F99" i="1"/>
  <c r="F97" i="1"/>
  <c r="F96" i="1"/>
  <c r="F44" i="1"/>
  <c r="F21" i="1" l="1"/>
  <c r="F43" i="1" l="1"/>
  <c r="F42" i="1"/>
  <c r="F56" i="1"/>
  <c r="F85" i="1"/>
  <c r="F84" i="1"/>
  <c r="F83" i="1"/>
  <c r="F82" i="1"/>
  <c r="F81" i="1"/>
  <c r="F80" i="1"/>
  <c r="F79" i="1"/>
  <c r="F78" i="1"/>
  <c r="F77" i="1"/>
  <c r="F93" i="1"/>
  <c r="F92" i="1"/>
  <c r="F69" i="1" l="1"/>
  <c r="F41" i="1"/>
  <c r="F40" i="1"/>
  <c r="F39" i="1"/>
  <c r="F101" i="1"/>
  <c r="F98" i="1"/>
  <c r="F95" i="1"/>
  <c r="F94" i="1"/>
  <c r="F91" i="1"/>
  <c r="F89" i="1"/>
  <c r="F88" i="1"/>
  <c r="F87" i="1"/>
  <c r="F75" i="1"/>
  <c r="F74" i="1"/>
  <c r="F73" i="1"/>
  <c r="F72" i="1"/>
  <c r="F71" i="1"/>
  <c r="F68" i="1"/>
  <c r="F67" i="1"/>
  <c r="F66" i="1"/>
  <c r="F65" i="1"/>
  <c r="F64" i="1"/>
  <c r="F63" i="1"/>
  <c r="F62" i="1"/>
  <c r="F61" i="1"/>
  <c r="F60" i="1"/>
  <c r="F59" i="1"/>
  <c r="F58" i="1"/>
  <c r="F57" i="1"/>
  <c r="F55" i="1"/>
  <c r="F54" i="1"/>
  <c r="F53" i="1"/>
  <c r="F51" i="1"/>
  <c r="F50" i="1"/>
  <c r="F49" i="1"/>
  <c r="F48" i="1"/>
  <c r="F47" i="1"/>
  <c r="F46" i="1"/>
  <c r="F45" i="1"/>
  <c r="F38" i="1"/>
  <c r="F37" i="1"/>
  <c r="F36" i="1"/>
  <c r="F35" i="1"/>
  <c r="F34" i="1"/>
  <c r="F32" i="1"/>
  <c r="F31" i="1"/>
  <c r="F30" i="1"/>
  <c r="F29" i="1"/>
  <c r="F28" i="1"/>
  <c r="F27" i="1"/>
  <c r="F26" i="1"/>
  <c r="F25" i="1"/>
  <c r="F23" i="1"/>
  <c r="F22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102" i="1" l="1"/>
  <c r="F103" i="1" s="1"/>
  <c r="F104" i="1" s="1"/>
  <c r="F105" i="1" l="1"/>
  <c r="F106" i="1" s="1"/>
</calcChain>
</file>

<file path=xl/sharedStrings.xml><?xml version="1.0" encoding="utf-8"?>
<sst xmlns="http://schemas.openxmlformats.org/spreadsheetml/2006/main" count="205" uniqueCount="131">
  <si>
    <t>#</t>
  </si>
  <si>
    <t>samuSaos saxeobis dasaxeleba</t>
  </si>
  <si>
    <t>erT. ganzomileba</t>
  </si>
  <si>
    <t>moculoba</t>
  </si>
  <si>
    <t>erTeulis fasi
larebSi</t>
  </si>
  <si>
    <t>sul</t>
  </si>
  <si>
    <t xml:space="preserve">gverdulebze masalis damateba da datkepna </t>
  </si>
  <si>
    <r>
      <t>m</t>
    </r>
    <r>
      <rPr>
        <vertAlign val="superscript"/>
        <sz val="10"/>
        <rFont val="AcadNusx"/>
      </rPr>
      <t>3</t>
    </r>
    <r>
      <rPr>
        <sz val="10"/>
        <rFont val="Arial"/>
        <family val="2"/>
      </rPr>
      <t/>
    </r>
  </si>
  <si>
    <t>balaxis gaTibva</t>
  </si>
  <si>
    <r>
      <t>m</t>
    </r>
    <r>
      <rPr>
        <vertAlign val="superscript"/>
        <sz val="10"/>
        <rFont val="AcadNusx"/>
      </rPr>
      <t>2</t>
    </r>
  </si>
  <si>
    <t>kiuvetebis gawmenda xeliT adgilze gadayriT</t>
  </si>
  <si>
    <r>
      <t>m</t>
    </r>
    <r>
      <rPr>
        <vertAlign val="superscript"/>
        <sz val="10"/>
        <rFont val="AcadNusx"/>
      </rPr>
      <t>3</t>
    </r>
  </si>
  <si>
    <t>kiuvetebis gawmenda xeliT, datvirTva da gatana nayarSi</t>
  </si>
  <si>
    <t>kiuvetebis gawmenda greideriT, datvirTva da gatana nayarSi</t>
  </si>
  <si>
    <t xml:space="preserve"> </t>
  </si>
  <si>
    <t>kiuvetebis gawmenda eqskavatoriT, datvirTva da gatana nayarSi</t>
  </si>
  <si>
    <t xml:space="preserve">milebis gawmenda xeliT, adgilze gadayriT </t>
  </si>
  <si>
    <t>milebis gawmenda xeliT, datvirTva da gatana nayarSi</t>
  </si>
  <si>
    <t xml:space="preserve">CamonaSalis gawmenda adgilze gadayriT </t>
  </si>
  <si>
    <t xml:space="preserve">CamonaSalis gawmenda nayarSi gataniT </t>
  </si>
  <si>
    <r>
      <t>m</t>
    </r>
    <r>
      <rPr>
        <vertAlign val="superscript"/>
        <sz val="10"/>
        <rFont val="AcadNusx"/>
      </rPr>
      <t>3</t>
    </r>
    <r>
      <rPr>
        <sz val="10"/>
        <rFont val="Arial"/>
        <family val="2"/>
      </rPr>
      <t/>
    </r>
  </si>
  <si>
    <t>kldovani qanebis damuSaveba eqskavatorze damontaJebuli pnevmoCaquCiT</t>
  </si>
  <si>
    <r>
      <t>m</t>
    </r>
    <r>
      <rPr>
        <vertAlign val="superscript"/>
        <sz val="10"/>
        <rFont val="AcadNusx"/>
      </rPr>
      <t>3</t>
    </r>
    <r>
      <rPr>
        <sz val="11"/>
        <color theme="1"/>
        <rFont val="Calibri"/>
        <family val="2"/>
        <scheme val="minor"/>
      </rPr>
      <t/>
    </r>
  </si>
  <si>
    <t>kldovani qanebis burRva-afeTqeba da adgilze gadayra</t>
  </si>
  <si>
    <t>ferdobebidan lodebis Camowmenda mekldeurebis meSveobiT</t>
  </si>
  <si>
    <t>gabionebis mowyoba</t>
  </si>
  <si>
    <t>Zelyoris mowyoba</t>
  </si>
  <si>
    <t>xelovnuri nagebobebi</t>
  </si>
  <si>
    <t>grZ.m.</t>
  </si>
  <si>
    <r>
      <t xml:space="preserve">rkinabetonis milis mowyoba </t>
    </r>
    <r>
      <rPr>
        <sz val="10"/>
        <rFont val="Arial"/>
        <family val="2"/>
      </rPr>
      <t>d=1</t>
    </r>
    <r>
      <rPr>
        <sz val="10"/>
        <rFont val="AcadNusx"/>
      </rPr>
      <t>m</t>
    </r>
  </si>
  <si>
    <t>kedlis da sxva elementebis mowyoba rkinabetoniT</t>
  </si>
  <si>
    <t>kedlis da sxva elementebis mowyoba betoniT</t>
  </si>
  <si>
    <t>tona</t>
  </si>
  <si>
    <t>xidis xis savali nawilis SekeTeba daxerxili masaliT</t>
  </si>
  <si>
    <t>ormoebis SkeTeba cxeli asfaltobetoniT sisqiT 4 sm</t>
  </si>
  <si>
    <t>ormoebis SekeTeba cxeli asfaltobetoniT sisqiT 5 sm</t>
  </si>
  <si>
    <t>ormoebis SekeTeba cxeli asfaltobetoniT sisqiT 9 sm</t>
  </si>
  <si>
    <r>
      <t>m</t>
    </r>
    <r>
      <rPr>
        <vertAlign val="superscript"/>
        <sz val="10"/>
        <rFont val="AcadNusx"/>
      </rPr>
      <t>2</t>
    </r>
    <r>
      <rPr>
        <sz val="10"/>
        <rFont val="Arial"/>
        <family val="2"/>
        <charset val="204"/>
      </rPr>
      <t/>
    </r>
  </si>
  <si>
    <t>gacveTili da dabzaruli adgilebis Sesworeba cxeli a/betonis nareviT sisqiT 3sm</t>
  </si>
  <si>
    <t>gzis deformirebuli da dazianebuli adgilebis Sevseba cxeli a/betonis nareviT</t>
  </si>
  <si>
    <t>savali nawilis SekeTeba qviSa-xreSovani nareviT</t>
  </si>
  <si>
    <r>
      <t>m</t>
    </r>
    <r>
      <rPr>
        <vertAlign val="superscript"/>
        <sz val="10"/>
        <rFont val="AcadNusx"/>
      </rPr>
      <t>3</t>
    </r>
    <r>
      <rPr>
        <sz val="10"/>
        <rFont val="Arial"/>
        <family val="2"/>
        <charset val="204"/>
      </rPr>
      <t/>
    </r>
  </si>
  <si>
    <t>savali nawilis SekeTeba adgilobrivi bunebrivi RorRovani gruntiT</t>
  </si>
  <si>
    <t>Cawyvetili adgilebis Sevseba gruntiT</t>
  </si>
  <si>
    <t>grZ.m</t>
  </si>
  <si>
    <t>safuZvlis mowyoba fraqciuli RorRiT</t>
  </si>
  <si>
    <t>safuZvlis mowyoba qviSa-xreSovani nareviT</t>
  </si>
  <si>
    <t>gzebis yoveldRiuri inspeqtireba da mowesrigeba</t>
  </si>
  <si>
    <t>kaci/Tve</t>
  </si>
  <si>
    <t>moZraobis intensivobis gaTvlebi</t>
  </si>
  <si>
    <t>raodenoba</t>
  </si>
  <si>
    <t>plastmasis mimmarTveli boZkintebis `mb` dayeneba</t>
  </si>
  <si>
    <t>cali</t>
  </si>
  <si>
    <t>standartuli zomis axali sagzao niSnebis dayeneba</t>
  </si>
  <si>
    <t xml:space="preserve">arastandartuli zomis axali sagzao niSnebis dayeneba  </t>
  </si>
  <si>
    <t xml:space="preserve">axali sagzao dafebis dayeneba  </t>
  </si>
  <si>
    <t>kilometris maCvenebeli sagzao niSnebis dayeneba</t>
  </si>
  <si>
    <t>axali rkina-betonis parapetis dayeneba</t>
  </si>
  <si>
    <t>grZ/m</t>
  </si>
  <si>
    <t>siCqaris SemzRudavi xelovnuri borcvebis mowyoba</t>
  </si>
  <si>
    <t>saorientacio boZkintebze Suqamrekli afskis gakvra</t>
  </si>
  <si>
    <t>mocimcime gamafrTxilebeli SuqniSanis mowyoba</t>
  </si>
  <si>
    <t>gzis kuTvnilebis keTilmowyoba</t>
  </si>
  <si>
    <t>aguris wyobiT kedlis mowyoba</t>
  </si>
  <si>
    <t>blokis wyobiT kedlis mowyoba</t>
  </si>
  <si>
    <t>kedlebis Selesva qviSa-cementis xsnariT</t>
  </si>
  <si>
    <t>kedlebis SeRebva saRebaviT</t>
  </si>
  <si>
    <t>aramoculobiTi samuSaoebi</t>
  </si>
  <si>
    <t>amwe manqanis muSaoba</t>
  </si>
  <si>
    <t>saaTi</t>
  </si>
  <si>
    <t>1 xe</t>
  </si>
  <si>
    <t>xis totebis  gadabelva</t>
  </si>
  <si>
    <t>ekal-bardebis da buCqebis gaCexva</t>
  </si>
  <si>
    <t>zamTris Senaxva</t>
  </si>
  <si>
    <t xml:space="preserve">zamTris morigeoba </t>
  </si>
  <si>
    <t>kaci/cvla</t>
  </si>
  <si>
    <t>qviSis moyra saval nawilze (fraqcia 0-5) avtomanqaniT (xeliT)</t>
  </si>
  <si>
    <t>jami</t>
  </si>
  <si>
    <t>dRg 18%</t>
  </si>
  <si>
    <t>sul jami</t>
  </si>
  <si>
    <t>gauTvaliswinebeli samuSaoebi 5%</t>
  </si>
  <si>
    <t>mTliani jami</t>
  </si>
  <si>
    <t>a/betonis safaris mofrezva sisqiT 4 sm</t>
  </si>
  <si>
    <r>
      <t>m</t>
    </r>
    <r>
      <rPr>
        <vertAlign val="superscript"/>
        <sz val="10"/>
        <rFont val="AcadNusx"/>
      </rPr>
      <t>2</t>
    </r>
    <r>
      <rPr>
        <sz val="10"/>
        <rFont val="Arial"/>
        <family val="2"/>
      </rPr>
      <t/>
    </r>
  </si>
  <si>
    <t>gzebis mimdinare da perioduli SekeTebis samuSaoebis xarjTaRricxva</t>
  </si>
  <si>
    <r>
      <t xml:space="preserve">liTonis milis mowyoba </t>
    </r>
    <r>
      <rPr>
        <sz val="10"/>
        <rFont val="Arial"/>
        <family val="2"/>
      </rPr>
      <t>d=</t>
    </r>
    <r>
      <rPr>
        <sz val="10"/>
        <rFont val="AcadNusx"/>
      </rPr>
      <t>1.0m</t>
    </r>
  </si>
  <si>
    <r>
      <t xml:space="preserve">liTonis milis mowyoba </t>
    </r>
    <r>
      <rPr>
        <sz val="10"/>
        <rFont val="Arial"/>
        <family val="2"/>
      </rPr>
      <t>d=</t>
    </r>
    <r>
      <rPr>
        <sz val="10"/>
        <rFont val="AcadNusx"/>
      </rPr>
      <t>0.7m</t>
    </r>
  </si>
  <si>
    <r>
      <t xml:space="preserve">liTonis milis mowyoba </t>
    </r>
    <r>
      <rPr>
        <sz val="10"/>
        <rFont val="Arial"/>
        <family val="2"/>
      </rPr>
      <t>d=</t>
    </r>
    <r>
      <rPr>
        <sz val="10"/>
        <rFont val="AcadNusx"/>
      </rPr>
      <t>0.5m</t>
    </r>
  </si>
  <si>
    <t>miwis vakisi</t>
  </si>
  <si>
    <t>gzis savali nawili</t>
  </si>
  <si>
    <t>gzebze moZraobis reJimis regulirebis teqnikuri saSualebebi</t>
  </si>
  <si>
    <t>gzispira nargavebi</t>
  </si>
  <si>
    <t>bzarebis Sevseba bitumis emulsiiT</t>
  </si>
  <si>
    <t>sagzao niSnebis, xidis moajirebis da liTonis zRudarebis SeRebva</t>
  </si>
  <si>
    <t>dazianebuli liTonis zRudarebis SekeTeba da aRdgena</t>
  </si>
  <si>
    <t>betonis parapetebis da betonis sxva nakeTobebis SeRebva</t>
  </si>
  <si>
    <t>axali liTonis zRudarebis dayeneba</t>
  </si>
  <si>
    <t>kronSteinis (Suqamrekli afskiT) damagreba liTonis zRudarebze da betonis parapetebze</t>
  </si>
  <si>
    <t>xmeli da amortizirebuli xeebis moWra</t>
  </si>
  <si>
    <t>Semasworebeli fenis mowyoba cxeli a/betonis nareviT</t>
  </si>
  <si>
    <t>gzis safaris sacveTi fenis mowyoba cxeli a/betonis nareviT sisqiT 4 sm.</t>
  </si>
  <si>
    <t xml:space="preserve">horizontaluri moniSvna erTkomponentiani sagzao niSansadebi saRebaviT </t>
  </si>
  <si>
    <t xml:space="preserve">20%iani qviSa-marilis narevis (fraqcia 0-5) moyra saval nawilze avtomanqanidan xeliT </t>
  </si>
  <si>
    <t>20%iani qviSa-marilis narevis (fraqcia 0-5) moyra saval nawilze meqanizirebuli wesiT</t>
  </si>
  <si>
    <t>greideris muSaoba (postsabWoTa warmoebis)</t>
  </si>
  <si>
    <r>
      <t>greideris muSaoba (Tanamedrove warmoebis "katerpileri", "hiundai", "</t>
    </r>
    <r>
      <rPr>
        <sz val="10"/>
        <rFont val="Times New Roman"/>
        <family val="1"/>
      </rPr>
      <t xml:space="preserve">XCMJ" </t>
    </r>
    <r>
      <rPr>
        <sz val="10"/>
        <rFont val="AcadNusx"/>
      </rPr>
      <t>an sxva analogiuri tipis.)</t>
    </r>
  </si>
  <si>
    <t>eqskavatoris muSaoba (postsabWoTa warmoebis)</t>
  </si>
  <si>
    <t>eqskavatoris muSaoba (Tanamedrove warmoebis jsb an sxva analogiuri tipis)</t>
  </si>
  <si>
    <t>avtodamtvirTvelis muSaoba (postsabWoTa warmoebis)</t>
  </si>
  <si>
    <r>
      <t>avtodamtvirTvelis muSaoba (Tanamedrove warmoebis "katerpileri", "hiundai", "</t>
    </r>
    <r>
      <rPr>
        <sz val="10"/>
        <rFont val="Times New Roman"/>
        <family val="1"/>
      </rPr>
      <t>XCMJ</t>
    </r>
    <r>
      <rPr>
        <sz val="10"/>
        <rFont val="AcadNusx"/>
      </rPr>
      <t>" an sxva analogiuri tipis.)</t>
    </r>
  </si>
  <si>
    <t>buldozeris muSaoba (postsabWoTa warmoebis)</t>
  </si>
  <si>
    <t>buldozeris muSaoba (Tanamedrove warmoebis "katerpileri", "kamacu", dresta an sxva analogiuri tipis.)</t>
  </si>
  <si>
    <t>liTonis zRudaris, parapetebis da gzis sxva elementebis garecxva</t>
  </si>
  <si>
    <t>savali nawilis erTmagi zedapiruli damuSaveba (RorRi fraqciiT 8-11 mm)</t>
  </si>
  <si>
    <t>savali nawilis erTmagi zedapiruli damuSaveba (RorRi fraqciiT 11-16 mm)</t>
  </si>
  <si>
    <t>lodebiT miwis vakisis gamagreba</t>
  </si>
  <si>
    <t>zona #17</t>
  </si>
  <si>
    <t>liTonis moajiris da sxva liTonis elementebis mowyoba</t>
  </si>
  <si>
    <t>saxuravis mowyoba metalokramitiT (xis molartyvaze)</t>
  </si>
  <si>
    <t>Tovlis wmenda greideriT (postsabWoTa warmoebis)</t>
  </si>
  <si>
    <r>
      <t>Tovlis wmenda greideriT 150 cxenis Zalamde simZlavriT (Tanamedrove warmoebis "katerpileri", "hiundai", "</t>
    </r>
    <r>
      <rPr>
        <sz val="10"/>
        <rFont val="Times New Roman"/>
        <family val="1"/>
      </rPr>
      <t>XCMJ</t>
    </r>
    <r>
      <rPr>
        <sz val="10"/>
        <rFont val="AcadNusx"/>
      </rPr>
      <t>" an sxva analogiuri tipis.)</t>
    </r>
  </si>
  <si>
    <r>
      <t>Tovlis wmenda greideriT 150 cxenis Zalaze meti simZlavriT (Tanamedrove warmoebis "katerpileri", "hiundai", "</t>
    </r>
    <r>
      <rPr>
        <sz val="10"/>
        <rFont val="Times New Roman"/>
        <family val="1"/>
      </rPr>
      <t>XCMJ</t>
    </r>
    <r>
      <rPr>
        <sz val="10"/>
        <rFont val="AcadNusx"/>
      </rPr>
      <t>" an sxva analogiuri tipis.)</t>
    </r>
  </si>
  <si>
    <t>Tovlis wmenda buldozeriT 170 cxenis Zalamde simZlavriT (postsabWoTa warmoebis)</t>
  </si>
  <si>
    <t>Tovlis wmenda buldozeriT 170 cxenis Zalamde simZlavriT (Tanamedrove warmoebis "katerpileri", "kamacu", dresta an sxva analogiuri tipis.)</t>
  </si>
  <si>
    <t>Tovlis wmenda buldozeriT 170 cxenis Zalaze meti simZlavriT (postsabWoTa warmoebis)</t>
  </si>
  <si>
    <t>Tovlis wmenda buldozeriT 170 cxenis Zalaze meti simZlavriT (Tanamedrove warmoebis "katerpileri", "kamacu", dresta an sxva analogiuri tipis.)</t>
  </si>
  <si>
    <t>ormoebis SekeTeba civi asfaltobetoniT</t>
  </si>
  <si>
    <t>danarTi #4</t>
  </si>
  <si>
    <t>Sevsebulia Semsyidvelis mier</t>
  </si>
  <si>
    <t>ivseba mimwodeblis mier</t>
  </si>
  <si>
    <t>SeniSvna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</si>
</sst>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4" x14ac:knownFonts="1">
    <font>
      <sz val="11"/>
      <color theme="1"/>
      <name val="Calibri"/>
      <family val="2"/>
      <scheme val="minor"/>
    </font>
    <font>
      <sz val="10"/>
      <name val="AcadNusx"/>
    </font>
    <font>
      <b/>
      <sz val="11"/>
      <name val="AcadNusx"/>
    </font>
    <font>
      <b/>
      <sz val="8"/>
      <name val="AcadNusx"/>
    </font>
    <font>
      <vertAlign val="superscript"/>
      <sz val="10"/>
      <name val="AcadNusx"/>
    </font>
    <font>
      <sz val="10"/>
      <name val="Arial"/>
      <family val="2"/>
    </font>
    <font>
      <sz val="10"/>
      <name val="Arial"/>
      <family val="2"/>
      <charset val="204"/>
    </font>
    <font>
      <b/>
      <sz val="12"/>
      <name val="AcadNusx"/>
    </font>
    <font>
      <b/>
      <sz val="10"/>
      <name val="AcadNusx"/>
    </font>
    <font>
      <sz val="10"/>
      <name val="Times New Roman"/>
      <family val="1"/>
    </font>
    <font>
      <sz val="10"/>
      <name val="AcadMtavr"/>
    </font>
    <font>
      <b/>
      <sz val="16"/>
      <name val="AcadMtavr"/>
    </font>
    <font>
      <b/>
      <sz val="13"/>
      <name val="AcadMtavr"/>
    </font>
    <font>
      <b/>
      <sz val="12"/>
      <name val="AcadMtav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1" fillId="0" borderId="0" xfId="0" applyFont="1"/>
    <xf numFmtId="2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4" fontId="1" fillId="3" borderId="2" xfId="0" applyNumberFormat="1" applyFont="1" applyFill="1" applyBorder="1" applyAlignment="1">
      <alignment horizontal="center" vertical="center"/>
    </xf>
    <xf numFmtId="0" fontId="1" fillId="4" borderId="0" xfId="0" applyFont="1" applyFill="1"/>
    <xf numFmtId="0" fontId="1" fillId="3" borderId="2" xfId="0" applyFont="1" applyFill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2" fontId="1" fillId="3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Alignment="1">
      <alignment vertical="center"/>
    </xf>
    <xf numFmtId="164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justify" vertical="center"/>
    </xf>
    <xf numFmtId="4" fontId="1" fillId="3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1" fontId="1" fillId="3" borderId="2" xfId="0" applyNumberFormat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vertical="center" wrapText="1"/>
    </xf>
    <xf numFmtId="0" fontId="1" fillId="3" borderId="2" xfId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vertical="center" wrapText="1"/>
    </xf>
    <xf numFmtId="0" fontId="1" fillId="3" borderId="2" xfId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vertical="center"/>
    </xf>
    <xf numFmtId="3" fontId="8" fillId="2" borderId="2" xfId="0" applyNumberFormat="1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4" fontId="2" fillId="2" borderId="2" xfId="0" applyNumberFormat="1" applyFont="1" applyFill="1" applyBorder="1" applyAlignment="1">
      <alignment horizontal="center" vertical="center"/>
    </xf>
    <xf numFmtId="4" fontId="8" fillId="2" borderId="2" xfId="0" applyNumberFormat="1" applyFont="1" applyFill="1" applyBorder="1" applyAlignment="1">
      <alignment horizontal="center" vertical="center"/>
    </xf>
    <xf numFmtId="4" fontId="8" fillId="0" borderId="0" xfId="0" applyNumberFormat="1" applyFont="1"/>
    <xf numFmtId="3" fontId="1" fillId="0" borderId="0" xfId="0" applyNumberFormat="1" applyFont="1"/>
    <xf numFmtId="2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 wrapText="1"/>
    </xf>
    <xf numFmtId="0" fontId="10" fillId="0" borderId="0" xfId="0" applyFont="1"/>
    <xf numFmtId="0" fontId="10" fillId="0" borderId="0" xfId="0" applyFont="1" applyAlignment="1">
      <alignment horizontal="left" wrapText="1"/>
    </xf>
    <xf numFmtId="3" fontId="10" fillId="0" borderId="0" xfId="0" applyNumberFormat="1" applyFont="1"/>
    <xf numFmtId="2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center"/>
    </xf>
    <xf numFmtId="0" fontId="1" fillId="0" borderId="2" xfId="0" applyFont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4" borderId="2" xfId="0" applyFont="1" applyFill="1" applyBorder="1"/>
    <xf numFmtId="4" fontId="11" fillId="0" borderId="0" xfId="0" applyNumberFormat="1" applyFont="1" applyAlignment="1">
      <alignment horizontal="right" vertical="center"/>
    </xf>
    <xf numFmtId="0" fontId="12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6"/>
  <sheetViews>
    <sheetView tabSelected="1" zoomScaleNormal="100" workbookViewId="0">
      <selection activeCell="K14" sqref="K14"/>
    </sheetView>
  </sheetViews>
  <sheetFormatPr defaultRowHeight="28.5" customHeight="1" x14ac:dyDescent="0.25"/>
  <cols>
    <col min="1" max="1" width="3.28515625" style="1" customWidth="1"/>
    <col min="2" max="2" width="49.140625" style="1" customWidth="1"/>
    <col min="3" max="3" width="13" style="1" customWidth="1"/>
    <col min="4" max="4" width="10.42578125" style="36" customWidth="1"/>
    <col min="5" max="5" width="11.85546875" style="37" customWidth="1"/>
    <col min="6" max="6" width="14.5703125" style="38" customWidth="1"/>
    <col min="7" max="7" width="14.7109375" style="1" customWidth="1"/>
    <col min="8" max="8" width="11.5703125" style="1" customWidth="1"/>
    <col min="9" max="9" width="10.140625" style="1" customWidth="1"/>
    <col min="10" max="10" width="13.85546875" style="1" customWidth="1"/>
    <col min="11" max="11" width="13.140625" style="1" customWidth="1"/>
    <col min="12" max="13" width="14" style="1" customWidth="1"/>
    <col min="14" max="256" width="9.140625" style="1"/>
    <col min="257" max="257" width="3.28515625" style="1" customWidth="1"/>
    <col min="258" max="258" width="49.140625" style="1" customWidth="1"/>
    <col min="259" max="259" width="13" style="1" customWidth="1"/>
    <col min="260" max="260" width="10.42578125" style="1" customWidth="1"/>
    <col min="261" max="261" width="11.140625" style="1" customWidth="1"/>
    <col min="262" max="262" width="14.5703125" style="1" customWidth="1"/>
    <col min="263" max="265" width="9.140625" style="1"/>
    <col min="266" max="266" width="13.85546875" style="1" customWidth="1"/>
    <col min="267" max="267" width="13.140625" style="1" customWidth="1"/>
    <col min="268" max="269" width="14" style="1" customWidth="1"/>
    <col min="270" max="512" width="9.140625" style="1"/>
    <col min="513" max="513" width="3.28515625" style="1" customWidth="1"/>
    <col min="514" max="514" width="49.140625" style="1" customWidth="1"/>
    <col min="515" max="515" width="13" style="1" customWidth="1"/>
    <col min="516" max="516" width="10.42578125" style="1" customWidth="1"/>
    <col min="517" max="517" width="11.140625" style="1" customWidth="1"/>
    <col min="518" max="518" width="14.5703125" style="1" customWidth="1"/>
    <col min="519" max="521" width="9.140625" style="1"/>
    <col min="522" max="522" width="13.85546875" style="1" customWidth="1"/>
    <col min="523" max="523" width="13.140625" style="1" customWidth="1"/>
    <col min="524" max="525" width="14" style="1" customWidth="1"/>
    <col min="526" max="768" width="9.140625" style="1"/>
    <col min="769" max="769" width="3.28515625" style="1" customWidth="1"/>
    <col min="770" max="770" width="49.140625" style="1" customWidth="1"/>
    <col min="771" max="771" width="13" style="1" customWidth="1"/>
    <col min="772" max="772" width="10.42578125" style="1" customWidth="1"/>
    <col min="773" max="773" width="11.140625" style="1" customWidth="1"/>
    <col min="774" max="774" width="14.5703125" style="1" customWidth="1"/>
    <col min="775" max="777" width="9.140625" style="1"/>
    <col min="778" max="778" width="13.85546875" style="1" customWidth="1"/>
    <col min="779" max="779" width="13.140625" style="1" customWidth="1"/>
    <col min="780" max="781" width="14" style="1" customWidth="1"/>
    <col min="782" max="1024" width="9.140625" style="1"/>
    <col min="1025" max="1025" width="3.28515625" style="1" customWidth="1"/>
    <col min="1026" max="1026" width="49.140625" style="1" customWidth="1"/>
    <col min="1027" max="1027" width="13" style="1" customWidth="1"/>
    <col min="1028" max="1028" width="10.42578125" style="1" customWidth="1"/>
    <col min="1029" max="1029" width="11.140625" style="1" customWidth="1"/>
    <col min="1030" max="1030" width="14.5703125" style="1" customWidth="1"/>
    <col min="1031" max="1033" width="9.140625" style="1"/>
    <col min="1034" max="1034" width="13.85546875" style="1" customWidth="1"/>
    <col min="1035" max="1035" width="13.140625" style="1" customWidth="1"/>
    <col min="1036" max="1037" width="14" style="1" customWidth="1"/>
    <col min="1038" max="1280" width="9.140625" style="1"/>
    <col min="1281" max="1281" width="3.28515625" style="1" customWidth="1"/>
    <col min="1282" max="1282" width="49.140625" style="1" customWidth="1"/>
    <col min="1283" max="1283" width="13" style="1" customWidth="1"/>
    <col min="1284" max="1284" width="10.42578125" style="1" customWidth="1"/>
    <col min="1285" max="1285" width="11.140625" style="1" customWidth="1"/>
    <col min="1286" max="1286" width="14.5703125" style="1" customWidth="1"/>
    <col min="1287" max="1289" width="9.140625" style="1"/>
    <col min="1290" max="1290" width="13.85546875" style="1" customWidth="1"/>
    <col min="1291" max="1291" width="13.140625" style="1" customWidth="1"/>
    <col min="1292" max="1293" width="14" style="1" customWidth="1"/>
    <col min="1294" max="1536" width="9.140625" style="1"/>
    <col min="1537" max="1537" width="3.28515625" style="1" customWidth="1"/>
    <col min="1538" max="1538" width="49.140625" style="1" customWidth="1"/>
    <col min="1539" max="1539" width="13" style="1" customWidth="1"/>
    <col min="1540" max="1540" width="10.42578125" style="1" customWidth="1"/>
    <col min="1541" max="1541" width="11.140625" style="1" customWidth="1"/>
    <col min="1542" max="1542" width="14.5703125" style="1" customWidth="1"/>
    <col min="1543" max="1545" width="9.140625" style="1"/>
    <col min="1546" max="1546" width="13.85546875" style="1" customWidth="1"/>
    <col min="1547" max="1547" width="13.140625" style="1" customWidth="1"/>
    <col min="1548" max="1549" width="14" style="1" customWidth="1"/>
    <col min="1550" max="1792" width="9.140625" style="1"/>
    <col min="1793" max="1793" width="3.28515625" style="1" customWidth="1"/>
    <col min="1794" max="1794" width="49.140625" style="1" customWidth="1"/>
    <col min="1795" max="1795" width="13" style="1" customWidth="1"/>
    <col min="1796" max="1796" width="10.42578125" style="1" customWidth="1"/>
    <col min="1797" max="1797" width="11.140625" style="1" customWidth="1"/>
    <col min="1798" max="1798" width="14.5703125" style="1" customWidth="1"/>
    <col min="1799" max="1801" width="9.140625" style="1"/>
    <col min="1802" max="1802" width="13.85546875" style="1" customWidth="1"/>
    <col min="1803" max="1803" width="13.140625" style="1" customWidth="1"/>
    <col min="1804" max="1805" width="14" style="1" customWidth="1"/>
    <col min="1806" max="2048" width="9.140625" style="1"/>
    <col min="2049" max="2049" width="3.28515625" style="1" customWidth="1"/>
    <col min="2050" max="2050" width="49.140625" style="1" customWidth="1"/>
    <col min="2051" max="2051" width="13" style="1" customWidth="1"/>
    <col min="2052" max="2052" width="10.42578125" style="1" customWidth="1"/>
    <col min="2053" max="2053" width="11.140625" style="1" customWidth="1"/>
    <col min="2054" max="2054" width="14.5703125" style="1" customWidth="1"/>
    <col min="2055" max="2057" width="9.140625" style="1"/>
    <col min="2058" max="2058" width="13.85546875" style="1" customWidth="1"/>
    <col min="2059" max="2059" width="13.140625" style="1" customWidth="1"/>
    <col min="2060" max="2061" width="14" style="1" customWidth="1"/>
    <col min="2062" max="2304" width="9.140625" style="1"/>
    <col min="2305" max="2305" width="3.28515625" style="1" customWidth="1"/>
    <col min="2306" max="2306" width="49.140625" style="1" customWidth="1"/>
    <col min="2307" max="2307" width="13" style="1" customWidth="1"/>
    <col min="2308" max="2308" width="10.42578125" style="1" customWidth="1"/>
    <col min="2309" max="2309" width="11.140625" style="1" customWidth="1"/>
    <col min="2310" max="2310" width="14.5703125" style="1" customWidth="1"/>
    <col min="2311" max="2313" width="9.140625" style="1"/>
    <col min="2314" max="2314" width="13.85546875" style="1" customWidth="1"/>
    <col min="2315" max="2315" width="13.140625" style="1" customWidth="1"/>
    <col min="2316" max="2317" width="14" style="1" customWidth="1"/>
    <col min="2318" max="2560" width="9.140625" style="1"/>
    <col min="2561" max="2561" width="3.28515625" style="1" customWidth="1"/>
    <col min="2562" max="2562" width="49.140625" style="1" customWidth="1"/>
    <col min="2563" max="2563" width="13" style="1" customWidth="1"/>
    <col min="2564" max="2564" width="10.42578125" style="1" customWidth="1"/>
    <col min="2565" max="2565" width="11.140625" style="1" customWidth="1"/>
    <col min="2566" max="2566" width="14.5703125" style="1" customWidth="1"/>
    <col min="2567" max="2569" width="9.140625" style="1"/>
    <col min="2570" max="2570" width="13.85546875" style="1" customWidth="1"/>
    <col min="2571" max="2571" width="13.140625" style="1" customWidth="1"/>
    <col min="2572" max="2573" width="14" style="1" customWidth="1"/>
    <col min="2574" max="2816" width="9.140625" style="1"/>
    <col min="2817" max="2817" width="3.28515625" style="1" customWidth="1"/>
    <col min="2818" max="2818" width="49.140625" style="1" customWidth="1"/>
    <col min="2819" max="2819" width="13" style="1" customWidth="1"/>
    <col min="2820" max="2820" width="10.42578125" style="1" customWidth="1"/>
    <col min="2821" max="2821" width="11.140625" style="1" customWidth="1"/>
    <col min="2822" max="2822" width="14.5703125" style="1" customWidth="1"/>
    <col min="2823" max="2825" width="9.140625" style="1"/>
    <col min="2826" max="2826" width="13.85546875" style="1" customWidth="1"/>
    <col min="2827" max="2827" width="13.140625" style="1" customWidth="1"/>
    <col min="2828" max="2829" width="14" style="1" customWidth="1"/>
    <col min="2830" max="3072" width="9.140625" style="1"/>
    <col min="3073" max="3073" width="3.28515625" style="1" customWidth="1"/>
    <col min="3074" max="3074" width="49.140625" style="1" customWidth="1"/>
    <col min="3075" max="3075" width="13" style="1" customWidth="1"/>
    <col min="3076" max="3076" width="10.42578125" style="1" customWidth="1"/>
    <col min="3077" max="3077" width="11.140625" style="1" customWidth="1"/>
    <col min="3078" max="3078" width="14.5703125" style="1" customWidth="1"/>
    <col min="3079" max="3081" width="9.140625" style="1"/>
    <col min="3082" max="3082" width="13.85546875" style="1" customWidth="1"/>
    <col min="3083" max="3083" width="13.140625" style="1" customWidth="1"/>
    <col min="3084" max="3085" width="14" style="1" customWidth="1"/>
    <col min="3086" max="3328" width="9.140625" style="1"/>
    <col min="3329" max="3329" width="3.28515625" style="1" customWidth="1"/>
    <col min="3330" max="3330" width="49.140625" style="1" customWidth="1"/>
    <col min="3331" max="3331" width="13" style="1" customWidth="1"/>
    <col min="3332" max="3332" width="10.42578125" style="1" customWidth="1"/>
    <col min="3333" max="3333" width="11.140625" style="1" customWidth="1"/>
    <col min="3334" max="3334" width="14.5703125" style="1" customWidth="1"/>
    <col min="3335" max="3337" width="9.140625" style="1"/>
    <col min="3338" max="3338" width="13.85546875" style="1" customWidth="1"/>
    <col min="3339" max="3339" width="13.140625" style="1" customWidth="1"/>
    <col min="3340" max="3341" width="14" style="1" customWidth="1"/>
    <col min="3342" max="3584" width="9.140625" style="1"/>
    <col min="3585" max="3585" width="3.28515625" style="1" customWidth="1"/>
    <col min="3586" max="3586" width="49.140625" style="1" customWidth="1"/>
    <col min="3587" max="3587" width="13" style="1" customWidth="1"/>
    <col min="3588" max="3588" width="10.42578125" style="1" customWidth="1"/>
    <col min="3589" max="3589" width="11.140625" style="1" customWidth="1"/>
    <col min="3590" max="3590" width="14.5703125" style="1" customWidth="1"/>
    <col min="3591" max="3593" width="9.140625" style="1"/>
    <col min="3594" max="3594" width="13.85546875" style="1" customWidth="1"/>
    <col min="3595" max="3595" width="13.140625" style="1" customWidth="1"/>
    <col min="3596" max="3597" width="14" style="1" customWidth="1"/>
    <col min="3598" max="3840" width="9.140625" style="1"/>
    <col min="3841" max="3841" width="3.28515625" style="1" customWidth="1"/>
    <col min="3842" max="3842" width="49.140625" style="1" customWidth="1"/>
    <col min="3843" max="3843" width="13" style="1" customWidth="1"/>
    <col min="3844" max="3844" width="10.42578125" style="1" customWidth="1"/>
    <col min="3845" max="3845" width="11.140625" style="1" customWidth="1"/>
    <col min="3846" max="3846" width="14.5703125" style="1" customWidth="1"/>
    <col min="3847" max="3849" width="9.140625" style="1"/>
    <col min="3850" max="3850" width="13.85546875" style="1" customWidth="1"/>
    <col min="3851" max="3851" width="13.140625" style="1" customWidth="1"/>
    <col min="3852" max="3853" width="14" style="1" customWidth="1"/>
    <col min="3854" max="4096" width="9.140625" style="1"/>
    <col min="4097" max="4097" width="3.28515625" style="1" customWidth="1"/>
    <col min="4098" max="4098" width="49.140625" style="1" customWidth="1"/>
    <col min="4099" max="4099" width="13" style="1" customWidth="1"/>
    <col min="4100" max="4100" width="10.42578125" style="1" customWidth="1"/>
    <col min="4101" max="4101" width="11.140625" style="1" customWidth="1"/>
    <col min="4102" max="4102" width="14.5703125" style="1" customWidth="1"/>
    <col min="4103" max="4105" width="9.140625" style="1"/>
    <col min="4106" max="4106" width="13.85546875" style="1" customWidth="1"/>
    <col min="4107" max="4107" width="13.140625" style="1" customWidth="1"/>
    <col min="4108" max="4109" width="14" style="1" customWidth="1"/>
    <col min="4110" max="4352" width="9.140625" style="1"/>
    <col min="4353" max="4353" width="3.28515625" style="1" customWidth="1"/>
    <col min="4354" max="4354" width="49.140625" style="1" customWidth="1"/>
    <col min="4355" max="4355" width="13" style="1" customWidth="1"/>
    <col min="4356" max="4356" width="10.42578125" style="1" customWidth="1"/>
    <col min="4357" max="4357" width="11.140625" style="1" customWidth="1"/>
    <col min="4358" max="4358" width="14.5703125" style="1" customWidth="1"/>
    <col min="4359" max="4361" width="9.140625" style="1"/>
    <col min="4362" max="4362" width="13.85546875" style="1" customWidth="1"/>
    <col min="4363" max="4363" width="13.140625" style="1" customWidth="1"/>
    <col min="4364" max="4365" width="14" style="1" customWidth="1"/>
    <col min="4366" max="4608" width="9.140625" style="1"/>
    <col min="4609" max="4609" width="3.28515625" style="1" customWidth="1"/>
    <col min="4610" max="4610" width="49.140625" style="1" customWidth="1"/>
    <col min="4611" max="4611" width="13" style="1" customWidth="1"/>
    <col min="4612" max="4612" width="10.42578125" style="1" customWidth="1"/>
    <col min="4613" max="4613" width="11.140625" style="1" customWidth="1"/>
    <col min="4614" max="4614" width="14.5703125" style="1" customWidth="1"/>
    <col min="4615" max="4617" width="9.140625" style="1"/>
    <col min="4618" max="4618" width="13.85546875" style="1" customWidth="1"/>
    <col min="4619" max="4619" width="13.140625" style="1" customWidth="1"/>
    <col min="4620" max="4621" width="14" style="1" customWidth="1"/>
    <col min="4622" max="4864" width="9.140625" style="1"/>
    <col min="4865" max="4865" width="3.28515625" style="1" customWidth="1"/>
    <col min="4866" max="4866" width="49.140625" style="1" customWidth="1"/>
    <col min="4867" max="4867" width="13" style="1" customWidth="1"/>
    <col min="4868" max="4868" width="10.42578125" style="1" customWidth="1"/>
    <col min="4869" max="4869" width="11.140625" style="1" customWidth="1"/>
    <col min="4870" max="4870" width="14.5703125" style="1" customWidth="1"/>
    <col min="4871" max="4873" width="9.140625" style="1"/>
    <col min="4874" max="4874" width="13.85546875" style="1" customWidth="1"/>
    <col min="4875" max="4875" width="13.140625" style="1" customWidth="1"/>
    <col min="4876" max="4877" width="14" style="1" customWidth="1"/>
    <col min="4878" max="5120" width="9.140625" style="1"/>
    <col min="5121" max="5121" width="3.28515625" style="1" customWidth="1"/>
    <col min="5122" max="5122" width="49.140625" style="1" customWidth="1"/>
    <col min="5123" max="5123" width="13" style="1" customWidth="1"/>
    <col min="5124" max="5124" width="10.42578125" style="1" customWidth="1"/>
    <col min="5125" max="5125" width="11.140625" style="1" customWidth="1"/>
    <col min="5126" max="5126" width="14.5703125" style="1" customWidth="1"/>
    <col min="5127" max="5129" width="9.140625" style="1"/>
    <col min="5130" max="5130" width="13.85546875" style="1" customWidth="1"/>
    <col min="5131" max="5131" width="13.140625" style="1" customWidth="1"/>
    <col min="5132" max="5133" width="14" style="1" customWidth="1"/>
    <col min="5134" max="5376" width="9.140625" style="1"/>
    <col min="5377" max="5377" width="3.28515625" style="1" customWidth="1"/>
    <col min="5378" max="5378" width="49.140625" style="1" customWidth="1"/>
    <col min="5379" max="5379" width="13" style="1" customWidth="1"/>
    <col min="5380" max="5380" width="10.42578125" style="1" customWidth="1"/>
    <col min="5381" max="5381" width="11.140625" style="1" customWidth="1"/>
    <col min="5382" max="5382" width="14.5703125" style="1" customWidth="1"/>
    <col min="5383" max="5385" width="9.140625" style="1"/>
    <col min="5386" max="5386" width="13.85546875" style="1" customWidth="1"/>
    <col min="5387" max="5387" width="13.140625" style="1" customWidth="1"/>
    <col min="5388" max="5389" width="14" style="1" customWidth="1"/>
    <col min="5390" max="5632" width="9.140625" style="1"/>
    <col min="5633" max="5633" width="3.28515625" style="1" customWidth="1"/>
    <col min="5634" max="5634" width="49.140625" style="1" customWidth="1"/>
    <col min="5635" max="5635" width="13" style="1" customWidth="1"/>
    <col min="5636" max="5636" width="10.42578125" style="1" customWidth="1"/>
    <col min="5637" max="5637" width="11.140625" style="1" customWidth="1"/>
    <col min="5638" max="5638" width="14.5703125" style="1" customWidth="1"/>
    <col min="5639" max="5641" width="9.140625" style="1"/>
    <col min="5642" max="5642" width="13.85546875" style="1" customWidth="1"/>
    <col min="5643" max="5643" width="13.140625" style="1" customWidth="1"/>
    <col min="5644" max="5645" width="14" style="1" customWidth="1"/>
    <col min="5646" max="5888" width="9.140625" style="1"/>
    <col min="5889" max="5889" width="3.28515625" style="1" customWidth="1"/>
    <col min="5890" max="5890" width="49.140625" style="1" customWidth="1"/>
    <col min="5891" max="5891" width="13" style="1" customWidth="1"/>
    <col min="5892" max="5892" width="10.42578125" style="1" customWidth="1"/>
    <col min="5893" max="5893" width="11.140625" style="1" customWidth="1"/>
    <col min="5894" max="5894" width="14.5703125" style="1" customWidth="1"/>
    <col min="5895" max="5897" width="9.140625" style="1"/>
    <col min="5898" max="5898" width="13.85546875" style="1" customWidth="1"/>
    <col min="5899" max="5899" width="13.140625" style="1" customWidth="1"/>
    <col min="5900" max="5901" width="14" style="1" customWidth="1"/>
    <col min="5902" max="6144" width="9.140625" style="1"/>
    <col min="6145" max="6145" width="3.28515625" style="1" customWidth="1"/>
    <col min="6146" max="6146" width="49.140625" style="1" customWidth="1"/>
    <col min="6147" max="6147" width="13" style="1" customWidth="1"/>
    <col min="6148" max="6148" width="10.42578125" style="1" customWidth="1"/>
    <col min="6149" max="6149" width="11.140625" style="1" customWidth="1"/>
    <col min="6150" max="6150" width="14.5703125" style="1" customWidth="1"/>
    <col min="6151" max="6153" width="9.140625" style="1"/>
    <col min="6154" max="6154" width="13.85546875" style="1" customWidth="1"/>
    <col min="6155" max="6155" width="13.140625" style="1" customWidth="1"/>
    <col min="6156" max="6157" width="14" style="1" customWidth="1"/>
    <col min="6158" max="6400" width="9.140625" style="1"/>
    <col min="6401" max="6401" width="3.28515625" style="1" customWidth="1"/>
    <col min="6402" max="6402" width="49.140625" style="1" customWidth="1"/>
    <col min="6403" max="6403" width="13" style="1" customWidth="1"/>
    <col min="6404" max="6404" width="10.42578125" style="1" customWidth="1"/>
    <col min="6405" max="6405" width="11.140625" style="1" customWidth="1"/>
    <col min="6406" max="6406" width="14.5703125" style="1" customWidth="1"/>
    <col min="6407" max="6409" width="9.140625" style="1"/>
    <col min="6410" max="6410" width="13.85546875" style="1" customWidth="1"/>
    <col min="6411" max="6411" width="13.140625" style="1" customWidth="1"/>
    <col min="6412" max="6413" width="14" style="1" customWidth="1"/>
    <col min="6414" max="6656" width="9.140625" style="1"/>
    <col min="6657" max="6657" width="3.28515625" style="1" customWidth="1"/>
    <col min="6658" max="6658" width="49.140625" style="1" customWidth="1"/>
    <col min="6659" max="6659" width="13" style="1" customWidth="1"/>
    <col min="6660" max="6660" width="10.42578125" style="1" customWidth="1"/>
    <col min="6661" max="6661" width="11.140625" style="1" customWidth="1"/>
    <col min="6662" max="6662" width="14.5703125" style="1" customWidth="1"/>
    <col min="6663" max="6665" width="9.140625" style="1"/>
    <col min="6666" max="6666" width="13.85546875" style="1" customWidth="1"/>
    <col min="6667" max="6667" width="13.140625" style="1" customWidth="1"/>
    <col min="6668" max="6669" width="14" style="1" customWidth="1"/>
    <col min="6670" max="6912" width="9.140625" style="1"/>
    <col min="6913" max="6913" width="3.28515625" style="1" customWidth="1"/>
    <col min="6914" max="6914" width="49.140625" style="1" customWidth="1"/>
    <col min="6915" max="6915" width="13" style="1" customWidth="1"/>
    <col min="6916" max="6916" width="10.42578125" style="1" customWidth="1"/>
    <col min="6917" max="6917" width="11.140625" style="1" customWidth="1"/>
    <col min="6918" max="6918" width="14.5703125" style="1" customWidth="1"/>
    <col min="6919" max="6921" width="9.140625" style="1"/>
    <col min="6922" max="6922" width="13.85546875" style="1" customWidth="1"/>
    <col min="6923" max="6923" width="13.140625" style="1" customWidth="1"/>
    <col min="6924" max="6925" width="14" style="1" customWidth="1"/>
    <col min="6926" max="7168" width="9.140625" style="1"/>
    <col min="7169" max="7169" width="3.28515625" style="1" customWidth="1"/>
    <col min="7170" max="7170" width="49.140625" style="1" customWidth="1"/>
    <col min="7171" max="7171" width="13" style="1" customWidth="1"/>
    <col min="7172" max="7172" width="10.42578125" style="1" customWidth="1"/>
    <col min="7173" max="7173" width="11.140625" style="1" customWidth="1"/>
    <col min="7174" max="7174" width="14.5703125" style="1" customWidth="1"/>
    <col min="7175" max="7177" width="9.140625" style="1"/>
    <col min="7178" max="7178" width="13.85546875" style="1" customWidth="1"/>
    <col min="7179" max="7179" width="13.140625" style="1" customWidth="1"/>
    <col min="7180" max="7181" width="14" style="1" customWidth="1"/>
    <col min="7182" max="7424" width="9.140625" style="1"/>
    <col min="7425" max="7425" width="3.28515625" style="1" customWidth="1"/>
    <col min="7426" max="7426" width="49.140625" style="1" customWidth="1"/>
    <col min="7427" max="7427" width="13" style="1" customWidth="1"/>
    <col min="7428" max="7428" width="10.42578125" style="1" customWidth="1"/>
    <col min="7429" max="7429" width="11.140625" style="1" customWidth="1"/>
    <col min="7430" max="7430" width="14.5703125" style="1" customWidth="1"/>
    <col min="7431" max="7433" width="9.140625" style="1"/>
    <col min="7434" max="7434" width="13.85546875" style="1" customWidth="1"/>
    <col min="7435" max="7435" width="13.140625" style="1" customWidth="1"/>
    <col min="7436" max="7437" width="14" style="1" customWidth="1"/>
    <col min="7438" max="7680" width="9.140625" style="1"/>
    <col min="7681" max="7681" width="3.28515625" style="1" customWidth="1"/>
    <col min="7682" max="7682" width="49.140625" style="1" customWidth="1"/>
    <col min="7683" max="7683" width="13" style="1" customWidth="1"/>
    <col min="7684" max="7684" width="10.42578125" style="1" customWidth="1"/>
    <col min="7685" max="7685" width="11.140625" style="1" customWidth="1"/>
    <col min="7686" max="7686" width="14.5703125" style="1" customWidth="1"/>
    <col min="7687" max="7689" width="9.140625" style="1"/>
    <col min="7690" max="7690" width="13.85546875" style="1" customWidth="1"/>
    <col min="7691" max="7691" width="13.140625" style="1" customWidth="1"/>
    <col min="7692" max="7693" width="14" style="1" customWidth="1"/>
    <col min="7694" max="7936" width="9.140625" style="1"/>
    <col min="7937" max="7937" width="3.28515625" style="1" customWidth="1"/>
    <col min="7938" max="7938" width="49.140625" style="1" customWidth="1"/>
    <col min="7939" max="7939" width="13" style="1" customWidth="1"/>
    <col min="7940" max="7940" width="10.42578125" style="1" customWidth="1"/>
    <col min="7941" max="7941" width="11.140625" style="1" customWidth="1"/>
    <col min="7942" max="7942" width="14.5703125" style="1" customWidth="1"/>
    <col min="7943" max="7945" width="9.140625" style="1"/>
    <col min="7946" max="7946" width="13.85546875" style="1" customWidth="1"/>
    <col min="7947" max="7947" width="13.140625" style="1" customWidth="1"/>
    <col min="7948" max="7949" width="14" style="1" customWidth="1"/>
    <col min="7950" max="8192" width="9.140625" style="1"/>
    <col min="8193" max="8193" width="3.28515625" style="1" customWidth="1"/>
    <col min="8194" max="8194" width="49.140625" style="1" customWidth="1"/>
    <col min="8195" max="8195" width="13" style="1" customWidth="1"/>
    <col min="8196" max="8196" width="10.42578125" style="1" customWidth="1"/>
    <col min="8197" max="8197" width="11.140625" style="1" customWidth="1"/>
    <col min="8198" max="8198" width="14.5703125" style="1" customWidth="1"/>
    <col min="8199" max="8201" width="9.140625" style="1"/>
    <col min="8202" max="8202" width="13.85546875" style="1" customWidth="1"/>
    <col min="8203" max="8203" width="13.140625" style="1" customWidth="1"/>
    <col min="8204" max="8205" width="14" style="1" customWidth="1"/>
    <col min="8206" max="8448" width="9.140625" style="1"/>
    <col min="8449" max="8449" width="3.28515625" style="1" customWidth="1"/>
    <col min="8450" max="8450" width="49.140625" style="1" customWidth="1"/>
    <col min="8451" max="8451" width="13" style="1" customWidth="1"/>
    <col min="8452" max="8452" width="10.42578125" style="1" customWidth="1"/>
    <col min="8453" max="8453" width="11.140625" style="1" customWidth="1"/>
    <col min="8454" max="8454" width="14.5703125" style="1" customWidth="1"/>
    <col min="8455" max="8457" width="9.140625" style="1"/>
    <col min="8458" max="8458" width="13.85546875" style="1" customWidth="1"/>
    <col min="8459" max="8459" width="13.140625" style="1" customWidth="1"/>
    <col min="8460" max="8461" width="14" style="1" customWidth="1"/>
    <col min="8462" max="8704" width="9.140625" style="1"/>
    <col min="8705" max="8705" width="3.28515625" style="1" customWidth="1"/>
    <col min="8706" max="8706" width="49.140625" style="1" customWidth="1"/>
    <col min="8707" max="8707" width="13" style="1" customWidth="1"/>
    <col min="8708" max="8708" width="10.42578125" style="1" customWidth="1"/>
    <col min="8709" max="8709" width="11.140625" style="1" customWidth="1"/>
    <col min="8710" max="8710" width="14.5703125" style="1" customWidth="1"/>
    <col min="8711" max="8713" width="9.140625" style="1"/>
    <col min="8714" max="8714" width="13.85546875" style="1" customWidth="1"/>
    <col min="8715" max="8715" width="13.140625" style="1" customWidth="1"/>
    <col min="8716" max="8717" width="14" style="1" customWidth="1"/>
    <col min="8718" max="8960" width="9.140625" style="1"/>
    <col min="8961" max="8961" width="3.28515625" style="1" customWidth="1"/>
    <col min="8962" max="8962" width="49.140625" style="1" customWidth="1"/>
    <col min="8963" max="8963" width="13" style="1" customWidth="1"/>
    <col min="8964" max="8964" width="10.42578125" style="1" customWidth="1"/>
    <col min="8965" max="8965" width="11.140625" style="1" customWidth="1"/>
    <col min="8966" max="8966" width="14.5703125" style="1" customWidth="1"/>
    <col min="8967" max="8969" width="9.140625" style="1"/>
    <col min="8970" max="8970" width="13.85546875" style="1" customWidth="1"/>
    <col min="8971" max="8971" width="13.140625" style="1" customWidth="1"/>
    <col min="8972" max="8973" width="14" style="1" customWidth="1"/>
    <col min="8974" max="9216" width="9.140625" style="1"/>
    <col min="9217" max="9217" width="3.28515625" style="1" customWidth="1"/>
    <col min="9218" max="9218" width="49.140625" style="1" customWidth="1"/>
    <col min="9219" max="9219" width="13" style="1" customWidth="1"/>
    <col min="9220" max="9220" width="10.42578125" style="1" customWidth="1"/>
    <col min="9221" max="9221" width="11.140625" style="1" customWidth="1"/>
    <col min="9222" max="9222" width="14.5703125" style="1" customWidth="1"/>
    <col min="9223" max="9225" width="9.140625" style="1"/>
    <col min="9226" max="9226" width="13.85546875" style="1" customWidth="1"/>
    <col min="9227" max="9227" width="13.140625" style="1" customWidth="1"/>
    <col min="9228" max="9229" width="14" style="1" customWidth="1"/>
    <col min="9230" max="9472" width="9.140625" style="1"/>
    <col min="9473" max="9473" width="3.28515625" style="1" customWidth="1"/>
    <col min="9474" max="9474" width="49.140625" style="1" customWidth="1"/>
    <col min="9475" max="9475" width="13" style="1" customWidth="1"/>
    <col min="9476" max="9476" width="10.42578125" style="1" customWidth="1"/>
    <col min="9477" max="9477" width="11.140625" style="1" customWidth="1"/>
    <col min="9478" max="9478" width="14.5703125" style="1" customWidth="1"/>
    <col min="9479" max="9481" width="9.140625" style="1"/>
    <col min="9482" max="9482" width="13.85546875" style="1" customWidth="1"/>
    <col min="9483" max="9483" width="13.140625" style="1" customWidth="1"/>
    <col min="9484" max="9485" width="14" style="1" customWidth="1"/>
    <col min="9486" max="9728" width="9.140625" style="1"/>
    <col min="9729" max="9729" width="3.28515625" style="1" customWidth="1"/>
    <col min="9730" max="9730" width="49.140625" style="1" customWidth="1"/>
    <col min="9731" max="9731" width="13" style="1" customWidth="1"/>
    <col min="9732" max="9732" width="10.42578125" style="1" customWidth="1"/>
    <col min="9733" max="9733" width="11.140625" style="1" customWidth="1"/>
    <col min="9734" max="9734" width="14.5703125" style="1" customWidth="1"/>
    <col min="9735" max="9737" width="9.140625" style="1"/>
    <col min="9738" max="9738" width="13.85546875" style="1" customWidth="1"/>
    <col min="9739" max="9739" width="13.140625" style="1" customWidth="1"/>
    <col min="9740" max="9741" width="14" style="1" customWidth="1"/>
    <col min="9742" max="9984" width="9.140625" style="1"/>
    <col min="9985" max="9985" width="3.28515625" style="1" customWidth="1"/>
    <col min="9986" max="9986" width="49.140625" style="1" customWidth="1"/>
    <col min="9987" max="9987" width="13" style="1" customWidth="1"/>
    <col min="9988" max="9988" width="10.42578125" style="1" customWidth="1"/>
    <col min="9989" max="9989" width="11.140625" style="1" customWidth="1"/>
    <col min="9990" max="9990" width="14.5703125" style="1" customWidth="1"/>
    <col min="9991" max="9993" width="9.140625" style="1"/>
    <col min="9994" max="9994" width="13.85546875" style="1" customWidth="1"/>
    <col min="9995" max="9995" width="13.140625" style="1" customWidth="1"/>
    <col min="9996" max="9997" width="14" style="1" customWidth="1"/>
    <col min="9998" max="10240" width="9.140625" style="1"/>
    <col min="10241" max="10241" width="3.28515625" style="1" customWidth="1"/>
    <col min="10242" max="10242" width="49.140625" style="1" customWidth="1"/>
    <col min="10243" max="10243" width="13" style="1" customWidth="1"/>
    <col min="10244" max="10244" width="10.42578125" style="1" customWidth="1"/>
    <col min="10245" max="10245" width="11.140625" style="1" customWidth="1"/>
    <col min="10246" max="10246" width="14.5703125" style="1" customWidth="1"/>
    <col min="10247" max="10249" width="9.140625" style="1"/>
    <col min="10250" max="10250" width="13.85546875" style="1" customWidth="1"/>
    <col min="10251" max="10251" width="13.140625" style="1" customWidth="1"/>
    <col min="10252" max="10253" width="14" style="1" customWidth="1"/>
    <col min="10254" max="10496" width="9.140625" style="1"/>
    <col min="10497" max="10497" width="3.28515625" style="1" customWidth="1"/>
    <col min="10498" max="10498" width="49.140625" style="1" customWidth="1"/>
    <col min="10499" max="10499" width="13" style="1" customWidth="1"/>
    <col min="10500" max="10500" width="10.42578125" style="1" customWidth="1"/>
    <col min="10501" max="10501" width="11.140625" style="1" customWidth="1"/>
    <col min="10502" max="10502" width="14.5703125" style="1" customWidth="1"/>
    <col min="10503" max="10505" width="9.140625" style="1"/>
    <col min="10506" max="10506" width="13.85546875" style="1" customWidth="1"/>
    <col min="10507" max="10507" width="13.140625" style="1" customWidth="1"/>
    <col min="10508" max="10509" width="14" style="1" customWidth="1"/>
    <col min="10510" max="10752" width="9.140625" style="1"/>
    <col min="10753" max="10753" width="3.28515625" style="1" customWidth="1"/>
    <col min="10754" max="10754" width="49.140625" style="1" customWidth="1"/>
    <col min="10755" max="10755" width="13" style="1" customWidth="1"/>
    <col min="10756" max="10756" width="10.42578125" style="1" customWidth="1"/>
    <col min="10757" max="10757" width="11.140625" style="1" customWidth="1"/>
    <col min="10758" max="10758" width="14.5703125" style="1" customWidth="1"/>
    <col min="10759" max="10761" width="9.140625" style="1"/>
    <col min="10762" max="10762" width="13.85546875" style="1" customWidth="1"/>
    <col min="10763" max="10763" width="13.140625" style="1" customWidth="1"/>
    <col min="10764" max="10765" width="14" style="1" customWidth="1"/>
    <col min="10766" max="11008" width="9.140625" style="1"/>
    <col min="11009" max="11009" width="3.28515625" style="1" customWidth="1"/>
    <col min="11010" max="11010" width="49.140625" style="1" customWidth="1"/>
    <col min="11011" max="11011" width="13" style="1" customWidth="1"/>
    <col min="11012" max="11012" width="10.42578125" style="1" customWidth="1"/>
    <col min="11013" max="11013" width="11.140625" style="1" customWidth="1"/>
    <col min="11014" max="11014" width="14.5703125" style="1" customWidth="1"/>
    <col min="11015" max="11017" width="9.140625" style="1"/>
    <col min="11018" max="11018" width="13.85546875" style="1" customWidth="1"/>
    <col min="11019" max="11019" width="13.140625" style="1" customWidth="1"/>
    <col min="11020" max="11021" width="14" style="1" customWidth="1"/>
    <col min="11022" max="11264" width="9.140625" style="1"/>
    <col min="11265" max="11265" width="3.28515625" style="1" customWidth="1"/>
    <col min="11266" max="11266" width="49.140625" style="1" customWidth="1"/>
    <col min="11267" max="11267" width="13" style="1" customWidth="1"/>
    <col min="11268" max="11268" width="10.42578125" style="1" customWidth="1"/>
    <col min="11269" max="11269" width="11.140625" style="1" customWidth="1"/>
    <col min="11270" max="11270" width="14.5703125" style="1" customWidth="1"/>
    <col min="11271" max="11273" width="9.140625" style="1"/>
    <col min="11274" max="11274" width="13.85546875" style="1" customWidth="1"/>
    <col min="11275" max="11275" width="13.140625" style="1" customWidth="1"/>
    <col min="11276" max="11277" width="14" style="1" customWidth="1"/>
    <col min="11278" max="11520" width="9.140625" style="1"/>
    <col min="11521" max="11521" width="3.28515625" style="1" customWidth="1"/>
    <col min="11522" max="11522" width="49.140625" style="1" customWidth="1"/>
    <col min="11523" max="11523" width="13" style="1" customWidth="1"/>
    <col min="11524" max="11524" width="10.42578125" style="1" customWidth="1"/>
    <col min="11525" max="11525" width="11.140625" style="1" customWidth="1"/>
    <col min="11526" max="11526" width="14.5703125" style="1" customWidth="1"/>
    <col min="11527" max="11529" width="9.140625" style="1"/>
    <col min="11530" max="11530" width="13.85546875" style="1" customWidth="1"/>
    <col min="11531" max="11531" width="13.140625" style="1" customWidth="1"/>
    <col min="11532" max="11533" width="14" style="1" customWidth="1"/>
    <col min="11534" max="11776" width="9.140625" style="1"/>
    <col min="11777" max="11777" width="3.28515625" style="1" customWidth="1"/>
    <col min="11778" max="11778" width="49.140625" style="1" customWidth="1"/>
    <col min="11779" max="11779" width="13" style="1" customWidth="1"/>
    <col min="11780" max="11780" width="10.42578125" style="1" customWidth="1"/>
    <col min="11781" max="11781" width="11.140625" style="1" customWidth="1"/>
    <col min="11782" max="11782" width="14.5703125" style="1" customWidth="1"/>
    <col min="11783" max="11785" width="9.140625" style="1"/>
    <col min="11786" max="11786" width="13.85546875" style="1" customWidth="1"/>
    <col min="11787" max="11787" width="13.140625" style="1" customWidth="1"/>
    <col min="11788" max="11789" width="14" style="1" customWidth="1"/>
    <col min="11790" max="12032" width="9.140625" style="1"/>
    <col min="12033" max="12033" width="3.28515625" style="1" customWidth="1"/>
    <col min="12034" max="12034" width="49.140625" style="1" customWidth="1"/>
    <col min="12035" max="12035" width="13" style="1" customWidth="1"/>
    <col min="12036" max="12036" width="10.42578125" style="1" customWidth="1"/>
    <col min="12037" max="12037" width="11.140625" style="1" customWidth="1"/>
    <col min="12038" max="12038" width="14.5703125" style="1" customWidth="1"/>
    <col min="12039" max="12041" width="9.140625" style="1"/>
    <col min="12042" max="12042" width="13.85546875" style="1" customWidth="1"/>
    <col min="12043" max="12043" width="13.140625" style="1" customWidth="1"/>
    <col min="12044" max="12045" width="14" style="1" customWidth="1"/>
    <col min="12046" max="12288" width="9.140625" style="1"/>
    <col min="12289" max="12289" width="3.28515625" style="1" customWidth="1"/>
    <col min="12290" max="12290" width="49.140625" style="1" customWidth="1"/>
    <col min="12291" max="12291" width="13" style="1" customWidth="1"/>
    <col min="12292" max="12292" width="10.42578125" style="1" customWidth="1"/>
    <col min="12293" max="12293" width="11.140625" style="1" customWidth="1"/>
    <col min="12294" max="12294" width="14.5703125" style="1" customWidth="1"/>
    <col min="12295" max="12297" width="9.140625" style="1"/>
    <col min="12298" max="12298" width="13.85546875" style="1" customWidth="1"/>
    <col min="12299" max="12299" width="13.140625" style="1" customWidth="1"/>
    <col min="12300" max="12301" width="14" style="1" customWidth="1"/>
    <col min="12302" max="12544" width="9.140625" style="1"/>
    <col min="12545" max="12545" width="3.28515625" style="1" customWidth="1"/>
    <col min="12546" max="12546" width="49.140625" style="1" customWidth="1"/>
    <col min="12547" max="12547" width="13" style="1" customWidth="1"/>
    <col min="12548" max="12548" width="10.42578125" style="1" customWidth="1"/>
    <col min="12549" max="12549" width="11.140625" style="1" customWidth="1"/>
    <col min="12550" max="12550" width="14.5703125" style="1" customWidth="1"/>
    <col min="12551" max="12553" width="9.140625" style="1"/>
    <col min="12554" max="12554" width="13.85546875" style="1" customWidth="1"/>
    <col min="12555" max="12555" width="13.140625" style="1" customWidth="1"/>
    <col min="12556" max="12557" width="14" style="1" customWidth="1"/>
    <col min="12558" max="12800" width="9.140625" style="1"/>
    <col min="12801" max="12801" width="3.28515625" style="1" customWidth="1"/>
    <col min="12802" max="12802" width="49.140625" style="1" customWidth="1"/>
    <col min="12803" max="12803" width="13" style="1" customWidth="1"/>
    <col min="12804" max="12804" width="10.42578125" style="1" customWidth="1"/>
    <col min="12805" max="12805" width="11.140625" style="1" customWidth="1"/>
    <col min="12806" max="12806" width="14.5703125" style="1" customWidth="1"/>
    <col min="12807" max="12809" width="9.140625" style="1"/>
    <col min="12810" max="12810" width="13.85546875" style="1" customWidth="1"/>
    <col min="12811" max="12811" width="13.140625" style="1" customWidth="1"/>
    <col min="12812" max="12813" width="14" style="1" customWidth="1"/>
    <col min="12814" max="13056" width="9.140625" style="1"/>
    <col min="13057" max="13057" width="3.28515625" style="1" customWidth="1"/>
    <col min="13058" max="13058" width="49.140625" style="1" customWidth="1"/>
    <col min="13059" max="13059" width="13" style="1" customWidth="1"/>
    <col min="13060" max="13060" width="10.42578125" style="1" customWidth="1"/>
    <col min="13061" max="13061" width="11.140625" style="1" customWidth="1"/>
    <col min="13062" max="13062" width="14.5703125" style="1" customWidth="1"/>
    <col min="13063" max="13065" width="9.140625" style="1"/>
    <col min="13066" max="13066" width="13.85546875" style="1" customWidth="1"/>
    <col min="13067" max="13067" width="13.140625" style="1" customWidth="1"/>
    <col min="13068" max="13069" width="14" style="1" customWidth="1"/>
    <col min="13070" max="13312" width="9.140625" style="1"/>
    <col min="13313" max="13313" width="3.28515625" style="1" customWidth="1"/>
    <col min="13314" max="13314" width="49.140625" style="1" customWidth="1"/>
    <col min="13315" max="13315" width="13" style="1" customWidth="1"/>
    <col min="13316" max="13316" width="10.42578125" style="1" customWidth="1"/>
    <col min="13317" max="13317" width="11.140625" style="1" customWidth="1"/>
    <col min="13318" max="13318" width="14.5703125" style="1" customWidth="1"/>
    <col min="13319" max="13321" width="9.140625" style="1"/>
    <col min="13322" max="13322" width="13.85546875" style="1" customWidth="1"/>
    <col min="13323" max="13323" width="13.140625" style="1" customWidth="1"/>
    <col min="13324" max="13325" width="14" style="1" customWidth="1"/>
    <col min="13326" max="13568" width="9.140625" style="1"/>
    <col min="13569" max="13569" width="3.28515625" style="1" customWidth="1"/>
    <col min="13570" max="13570" width="49.140625" style="1" customWidth="1"/>
    <col min="13571" max="13571" width="13" style="1" customWidth="1"/>
    <col min="13572" max="13572" width="10.42578125" style="1" customWidth="1"/>
    <col min="13573" max="13573" width="11.140625" style="1" customWidth="1"/>
    <col min="13574" max="13574" width="14.5703125" style="1" customWidth="1"/>
    <col min="13575" max="13577" width="9.140625" style="1"/>
    <col min="13578" max="13578" width="13.85546875" style="1" customWidth="1"/>
    <col min="13579" max="13579" width="13.140625" style="1" customWidth="1"/>
    <col min="13580" max="13581" width="14" style="1" customWidth="1"/>
    <col min="13582" max="13824" width="9.140625" style="1"/>
    <col min="13825" max="13825" width="3.28515625" style="1" customWidth="1"/>
    <col min="13826" max="13826" width="49.140625" style="1" customWidth="1"/>
    <col min="13827" max="13827" width="13" style="1" customWidth="1"/>
    <col min="13828" max="13828" width="10.42578125" style="1" customWidth="1"/>
    <col min="13829" max="13829" width="11.140625" style="1" customWidth="1"/>
    <col min="13830" max="13830" width="14.5703125" style="1" customWidth="1"/>
    <col min="13831" max="13833" width="9.140625" style="1"/>
    <col min="13834" max="13834" width="13.85546875" style="1" customWidth="1"/>
    <col min="13835" max="13835" width="13.140625" style="1" customWidth="1"/>
    <col min="13836" max="13837" width="14" style="1" customWidth="1"/>
    <col min="13838" max="14080" width="9.140625" style="1"/>
    <col min="14081" max="14081" width="3.28515625" style="1" customWidth="1"/>
    <col min="14082" max="14082" width="49.140625" style="1" customWidth="1"/>
    <col min="14083" max="14083" width="13" style="1" customWidth="1"/>
    <col min="14084" max="14084" width="10.42578125" style="1" customWidth="1"/>
    <col min="14085" max="14085" width="11.140625" style="1" customWidth="1"/>
    <col min="14086" max="14086" width="14.5703125" style="1" customWidth="1"/>
    <col min="14087" max="14089" width="9.140625" style="1"/>
    <col min="14090" max="14090" width="13.85546875" style="1" customWidth="1"/>
    <col min="14091" max="14091" width="13.140625" style="1" customWidth="1"/>
    <col min="14092" max="14093" width="14" style="1" customWidth="1"/>
    <col min="14094" max="14336" width="9.140625" style="1"/>
    <col min="14337" max="14337" width="3.28515625" style="1" customWidth="1"/>
    <col min="14338" max="14338" width="49.140625" style="1" customWidth="1"/>
    <col min="14339" max="14339" width="13" style="1" customWidth="1"/>
    <col min="14340" max="14340" width="10.42578125" style="1" customWidth="1"/>
    <col min="14341" max="14341" width="11.140625" style="1" customWidth="1"/>
    <col min="14342" max="14342" width="14.5703125" style="1" customWidth="1"/>
    <col min="14343" max="14345" width="9.140625" style="1"/>
    <col min="14346" max="14346" width="13.85546875" style="1" customWidth="1"/>
    <col min="14347" max="14347" width="13.140625" style="1" customWidth="1"/>
    <col min="14348" max="14349" width="14" style="1" customWidth="1"/>
    <col min="14350" max="14592" width="9.140625" style="1"/>
    <col min="14593" max="14593" width="3.28515625" style="1" customWidth="1"/>
    <col min="14594" max="14594" width="49.140625" style="1" customWidth="1"/>
    <col min="14595" max="14595" width="13" style="1" customWidth="1"/>
    <col min="14596" max="14596" width="10.42578125" style="1" customWidth="1"/>
    <col min="14597" max="14597" width="11.140625" style="1" customWidth="1"/>
    <col min="14598" max="14598" width="14.5703125" style="1" customWidth="1"/>
    <col min="14599" max="14601" width="9.140625" style="1"/>
    <col min="14602" max="14602" width="13.85546875" style="1" customWidth="1"/>
    <col min="14603" max="14603" width="13.140625" style="1" customWidth="1"/>
    <col min="14604" max="14605" width="14" style="1" customWidth="1"/>
    <col min="14606" max="14848" width="9.140625" style="1"/>
    <col min="14849" max="14849" width="3.28515625" style="1" customWidth="1"/>
    <col min="14850" max="14850" width="49.140625" style="1" customWidth="1"/>
    <col min="14851" max="14851" width="13" style="1" customWidth="1"/>
    <col min="14852" max="14852" width="10.42578125" style="1" customWidth="1"/>
    <col min="14853" max="14853" width="11.140625" style="1" customWidth="1"/>
    <col min="14854" max="14854" width="14.5703125" style="1" customWidth="1"/>
    <col min="14855" max="14857" width="9.140625" style="1"/>
    <col min="14858" max="14858" width="13.85546875" style="1" customWidth="1"/>
    <col min="14859" max="14859" width="13.140625" style="1" customWidth="1"/>
    <col min="14860" max="14861" width="14" style="1" customWidth="1"/>
    <col min="14862" max="15104" width="9.140625" style="1"/>
    <col min="15105" max="15105" width="3.28515625" style="1" customWidth="1"/>
    <col min="15106" max="15106" width="49.140625" style="1" customWidth="1"/>
    <col min="15107" max="15107" width="13" style="1" customWidth="1"/>
    <col min="15108" max="15108" width="10.42578125" style="1" customWidth="1"/>
    <col min="15109" max="15109" width="11.140625" style="1" customWidth="1"/>
    <col min="15110" max="15110" width="14.5703125" style="1" customWidth="1"/>
    <col min="15111" max="15113" width="9.140625" style="1"/>
    <col min="15114" max="15114" width="13.85546875" style="1" customWidth="1"/>
    <col min="15115" max="15115" width="13.140625" style="1" customWidth="1"/>
    <col min="15116" max="15117" width="14" style="1" customWidth="1"/>
    <col min="15118" max="15360" width="9.140625" style="1"/>
    <col min="15361" max="15361" width="3.28515625" style="1" customWidth="1"/>
    <col min="15362" max="15362" width="49.140625" style="1" customWidth="1"/>
    <col min="15363" max="15363" width="13" style="1" customWidth="1"/>
    <col min="15364" max="15364" width="10.42578125" style="1" customWidth="1"/>
    <col min="15365" max="15365" width="11.140625" style="1" customWidth="1"/>
    <col min="15366" max="15366" width="14.5703125" style="1" customWidth="1"/>
    <col min="15367" max="15369" width="9.140625" style="1"/>
    <col min="15370" max="15370" width="13.85546875" style="1" customWidth="1"/>
    <col min="15371" max="15371" width="13.140625" style="1" customWidth="1"/>
    <col min="15372" max="15373" width="14" style="1" customWidth="1"/>
    <col min="15374" max="15616" width="9.140625" style="1"/>
    <col min="15617" max="15617" width="3.28515625" style="1" customWidth="1"/>
    <col min="15618" max="15618" width="49.140625" style="1" customWidth="1"/>
    <col min="15619" max="15619" width="13" style="1" customWidth="1"/>
    <col min="15620" max="15620" width="10.42578125" style="1" customWidth="1"/>
    <col min="15621" max="15621" width="11.140625" style="1" customWidth="1"/>
    <col min="15622" max="15622" width="14.5703125" style="1" customWidth="1"/>
    <col min="15623" max="15625" width="9.140625" style="1"/>
    <col min="15626" max="15626" width="13.85546875" style="1" customWidth="1"/>
    <col min="15627" max="15627" width="13.140625" style="1" customWidth="1"/>
    <col min="15628" max="15629" width="14" style="1" customWidth="1"/>
    <col min="15630" max="15872" width="9.140625" style="1"/>
    <col min="15873" max="15873" width="3.28515625" style="1" customWidth="1"/>
    <col min="15874" max="15874" width="49.140625" style="1" customWidth="1"/>
    <col min="15875" max="15875" width="13" style="1" customWidth="1"/>
    <col min="15876" max="15876" width="10.42578125" style="1" customWidth="1"/>
    <col min="15877" max="15877" width="11.140625" style="1" customWidth="1"/>
    <col min="15878" max="15878" width="14.5703125" style="1" customWidth="1"/>
    <col min="15879" max="15881" width="9.140625" style="1"/>
    <col min="15882" max="15882" width="13.85546875" style="1" customWidth="1"/>
    <col min="15883" max="15883" width="13.140625" style="1" customWidth="1"/>
    <col min="15884" max="15885" width="14" style="1" customWidth="1"/>
    <col min="15886" max="16128" width="9.140625" style="1"/>
    <col min="16129" max="16129" width="3.28515625" style="1" customWidth="1"/>
    <col min="16130" max="16130" width="49.140625" style="1" customWidth="1"/>
    <col min="16131" max="16131" width="13" style="1" customWidth="1"/>
    <col min="16132" max="16132" width="10.42578125" style="1" customWidth="1"/>
    <col min="16133" max="16133" width="11.140625" style="1" customWidth="1"/>
    <col min="16134" max="16134" width="14.5703125" style="1" customWidth="1"/>
    <col min="16135" max="16137" width="9.140625" style="1"/>
    <col min="16138" max="16138" width="13.85546875" style="1" customWidth="1"/>
    <col min="16139" max="16139" width="13.140625" style="1" customWidth="1"/>
    <col min="16140" max="16141" width="14" style="1" customWidth="1"/>
    <col min="16142" max="16384" width="9.140625" style="1"/>
  </cols>
  <sheetData>
    <row r="1" spans="1:21" ht="28.5" customHeight="1" x14ac:dyDescent="0.25">
      <c r="A1" s="41"/>
      <c r="B1" s="42"/>
      <c r="C1" s="41"/>
      <c r="D1" s="43"/>
      <c r="E1" s="44"/>
      <c r="F1" s="45"/>
      <c r="G1" s="44"/>
      <c r="H1" s="51" t="s">
        <v>127</v>
      </c>
      <c r="I1" s="51"/>
    </row>
    <row r="2" spans="1:21" ht="23.25" customHeight="1" x14ac:dyDescent="0.3">
      <c r="A2" s="52" t="s">
        <v>116</v>
      </c>
      <c r="B2" s="52"/>
      <c r="C2" s="52"/>
      <c r="D2" s="52"/>
      <c r="E2" s="52"/>
      <c r="F2" s="52"/>
      <c r="G2" s="52"/>
      <c r="H2" s="52"/>
      <c r="I2" s="52"/>
    </row>
    <row r="3" spans="1:21" ht="23.25" customHeight="1" x14ac:dyDescent="0.25">
      <c r="A3" s="53" t="s">
        <v>84</v>
      </c>
      <c r="B3" s="53"/>
      <c r="C3" s="53"/>
      <c r="D3" s="53"/>
      <c r="E3" s="53"/>
      <c r="F3" s="53"/>
      <c r="G3" s="53"/>
      <c r="H3" s="53"/>
      <c r="I3" s="53"/>
    </row>
    <row r="4" spans="1:21" ht="42" customHeight="1" x14ac:dyDescent="0.25">
      <c r="A4" s="54" t="s">
        <v>0</v>
      </c>
      <c r="B4" s="54" t="s">
        <v>1</v>
      </c>
      <c r="C4" s="56" t="s">
        <v>2</v>
      </c>
      <c r="D4" s="58" t="s">
        <v>3</v>
      </c>
      <c r="E4" s="60" t="s">
        <v>128</v>
      </c>
      <c r="F4" s="61"/>
      <c r="G4" s="60" t="s">
        <v>129</v>
      </c>
      <c r="H4" s="61"/>
      <c r="I4" s="62" t="s">
        <v>130</v>
      </c>
    </row>
    <row r="5" spans="1:21" ht="42" customHeight="1" x14ac:dyDescent="0.25">
      <c r="A5" s="55"/>
      <c r="B5" s="55"/>
      <c r="C5" s="57"/>
      <c r="D5" s="59"/>
      <c r="E5" s="2" t="s">
        <v>4</v>
      </c>
      <c r="F5" s="3" t="s">
        <v>5</v>
      </c>
      <c r="G5" s="2" t="s">
        <v>4</v>
      </c>
      <c r="H5" s="3" t="s">
        <v>5</v>
      </c>
      <c r="I5" s="63"/>
    </row>
    <row r="6" spans="1:21" ht="13.5" x14ac:dyDescent="0.25">
      <c r="A6" s="4">
        <v>1</v>
      </c>
      <c r="B6" s="4">
        <v>2</v>
      </c>
      <c r="C6" s="4">
        <v>3</v>
      </c>
      <c r="D6" s="5">
        <v>4</v>
      </c>
      <c r="E6" s="4">
        <v>5</v>
      </c>
      <c r="F6" s="5">
        <v>6</v>
      </c>
      <c r="G6" s="5">
        <v>7</v>
      </c>
      <c r="H6" s="5">
        <v>8</v>
      </c>
      <c r="I6" s="5">
        <v>9</v>
      </c>
    </row>
    <row r="7" spans="1:21" ht="15.75" x14ac:dyDescent="0.25">
      <c r="A7" s="6">
        <v>1</v>
      </c>
      <c r="B7" s="68" t="s">
        <v>88</v>
      </c>
      <c r="C7" s="68"/>
      <c r="D7" s="68"/>
      <c r="E7" s="7"/>
      <c r="F7" s="8"/>
      <c r="G7" s="46"/>
      <c r="H7" s="46"/>
      <c r="I7" s="46"/>
    </row>
    <row r="8" spans="1:21" ht="28.5" customHeight="1" x14ac:dyDescent="0.25">
      <c r="A8" s="9">
        <v>1</v>
      </c>
      <c r="B8" s="10" t="s">
        <v>6</v>
      </c>
      <c r="C8" s="9" t="s">
        <v>7</v>
      </c>
      <c r="D8" s="11">
        <v>400</v>
      </c>
      <c r="E8" s="27">
        <v>20.37</v>
      </c>
      <c r="F8" s="12">
        <f>D8*E8</f>
        <v>8148</v>
      </c>
      <c r="G8" s="47"/>
      <c r="H8" s="46"/>
      <c r="I8" s="46"/>
    </row>
    <row r="9" spans="1:21" ht="28.5" customHeight="1" x14ac:dyDescent="0.25">
      <c r="A9" s="9">
        <v>2</v>
      </c>
      <c r="B9" s="10" t="s">
        <v>8</v>
      </c>
      <c r="C9" s="9" t="s">
        <v>9</v>
      </c>
      <c r="D9" s="11">
        <v>50000</v>
      </c>
      <c r="E9" s="27">
        <v>0.18</v>
      </c>
      <c r="F9" s="12">
        <f>D9*E9</f>
        <v>9000</v>
      </c>
      <c r="G9" s="47"/>
      <c r="H9" s="46"/>
      <c r="I9" s="46"/>
    </row>
    <row r="10" spans="1:21" ht="28.5" customHeight="1" x14ac:dyDescent="0.25">
      <c r="A10" s="9">
        <v>3</v>
      </c>
      <c r="B10" s="10" t="s">
        <v>10</v>
      </c>
      <c r="C10" s="9" t="s">
        <v>11</v>
      </c>
      <c r="D10" s="11">
        <v>500</v>
      </c>
      <c r="E10" s="27">
        <v>11.26</v>
      </c>
      <c r="F10" s="12">
        <f>D10*E10</f>
        <v>5630</v>
      </c>
      <c r="G10" s="47"/>
      <c r="H10" s="46"/>
      <c r="I10" s="46"/>
    </row>
    <row r="11" spans="1:21" s="13" customFormat="1" ht="28.5" customHeight="1" x14ac:dyDescent="0.25">
      <c r="A11" s="9">
        <v>4</v>
      </c>
      <c r="B11" s="10" t="s">
        <v>12</v>
      </c>
      <c r="C11" s="9" t="s">
        <v>11</v>
      </c>
      <c r="D11" s="11">
        <v>600</v>
      </c>
      <c r="E11" s="27">
        <v>22.14</v>
      </c>
      <c r="F11" s="12">
        <f>D11*E11</f>
        <v>13284</v>
      </c>
      <c r="G11" s="47"/>
      <c r="H11" s="46"/>
      <c r="I11" s="4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28.5" customHeight="1" x14ac:dyDescent="0.25">
      <c r="A12" s="9">
        <v>5</v>
      </c>
      <c r="B12" s="10" t="s">
        <v>13</v>
      </c>
      <c r="C12" s="9" t="s">
        <v>11</v>
      </c>
      <c r="D12" s="11">
        <v>6000</v>
      </c>
      <c r="E12" s="27">
        <v>7.56</v>
      </c>
      <c r="F12" s="12">
        <f>D12*E12</f>
        <v>45360</v>
      </c>
      <c r="G12" s="47"/>
      <c r="H12" s="46"/>
      <c r="I12" s="46" t="s">
        <v>14</v>
      </c>
    </row>
    <row r="13" spans="1:21" ht="28.5" customHeight="1" x14ac:dyDescent="0.25">
      <c r="A13" s="9">
        <v>6</v>
      </c>
      <c r="B13" s="14" t="s">
        <v>15</v>
      </c>
      <c r="C13" s="9" t="s">
        <v>11</v>
      </c>
      <c r="D13" s="11">
        <v>9000</v>
      </c>
      <c r="E13" s="27">
        <v>7.18</v>
      </c>
      <c r="F13" s="12">
        <f t="shared" ref="F13:F23" si="0">D13*E13</f>
        <v>64620</v>
      </c>
      <c r="G13" s="47"/>
      <c r="H13" s="46"/>
      <c r="I13" s="46"/>
    </row>
    <row r="14" spans="1:21" ht="28.5" customHeight="1" x14ac:dyDescent="0.25">
      <c r="A14" s="9">
        <v>7</v>
      </c>
      <c r="B14" s="10" t="s">
        <v>16</v>
      </c>
      <c r="C14" s="9" t="s">
        <v>11</v>
      </c>
      <c r="D14" s="11">
        <v>500</v>
      </c>
      <c r="E14" s="27">
        <v>29.24</v>
      </c>
      <c r="F14" s="12">
        <f t="shared" si="0"/>
        <v>14620</v>
      </c>
      <c r="G14" s="47"/>
      <c r="H14" s="46"/>
      <c r="I14" s="46" t="s">
        <v>14</v>
      </c>
    </row>
    <row r="15" spans="1:21" ht="28.5" customHeight="1" x14ac:dyDescent="0.25">
      <c r="A15" s="9">
        <v>8</v>
      </c>
      <c r="B15" s="10" t="s">
        <v>17</v>
      </c>
      <c r="C15" s="9" t="s">
        <v>11</v>
      </c>
      <c r="D15" s="11">
        <v>500</v>
      </c>
      <c r="E15" s="27">
        <v>35.979999999999997</v>
      </c>
      <c r="F15" s="12">
        <f>D15*E15</f>
        <v>17990</v>
      </c>
      <c r="G15" s="47"/>
      <c r="H15" s="46"/>
      <c r="I15" s="46"/>
    </row>
    <row r="16" spans="1:21" s="13" customFormat="1" ht="28.5" customHeight="1" x14ac:dyDescent="0.25">
      <c r="A16" s="9">
        <v>9</v>
      </c>
      <c r="B16" s="10" t="s">
        <v>18</v>
      </c>
      <c r="C16" s="9" t="s">
        <v>11</v>
      </c>
      <c r="D16" s="11">
        <v>9000</v>
      </c>
      <c r="E16" s="27">
        <v>2.41</v>
      </c>
      <c r="F16" s="12">
        <f t="shared" si="0"/>
        <v>21690</v>
      </c>
      <c r="G16" s="47"/>
      <c r="H16" s="46"/>
      <c r="I16" s="46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5" ht="28.5" customHeight="1" x14ac:dyDescent="0.25">
      <c r="A17" s="9">
        <v>10</v>
      </c>
      <c r="B17" s="10" t="s">
        <v>19</v>
      </c>
      <c r="C17" s="9" t="s">
        <v>20</v>
      </c>
      <c r="D17" s="11">
        <v>14000</v>
      </c>
      <c r="E17" s="27">
        <v>8.8699999999999992</v>
      </c>
      <c r="F17" s="12">
        <f t="shared" si="0"/>
        <v>124179.99999999999</v>
      </c>
      <c r="G17" s="47"/>
      <c r="H17" s="46"/>
      <c r="I17" s="46"/>
    </row>
    <row r="18" spans="1:25" ht="28.5" customHeight="1" x14ac:dyDescent="0.25">
      <c r="A18" s="9">
        <v>11</v>
      </c>
      <c r="B18" s="10" t="s">
        <v>21</v>
      </c>
      <c r="C18" s="9" t="s">
        <v>22</v>
      </c>
      <c r="D18" s="11">
        <v>200</v>
      </c>
      <c r="E18" s="27">
        <v>11.34</v>
      </c>
      <c r="F18" s="12">
        <f>D18*E18</f>
        <v>2268</v>
      </c>
      <c r="G18" s="47"/>
      <c r="H18" s="46"/>
      <c r="I18" s="46"/>
    </row>
    <row r="19" spans="1:25" ht="28.5" customHeight="1" x14ac:dyDescent="0.25">
      <c r="A19" s="9">
        <v>12</v>
      </c>
      <c r="B19" s="10" t="s">
        <v>23</v>
      </c>
      <c r="C19" s="9" t="s">
        <v>22</v>
      </c>
      <c r="D19" s="11">
        <v>200</v>
      </c>
      <c r="E19" s="27">
        <v>48</v>
      </c>
      <c r="F19" s="12">
        <f>D19*E19</f>
        <v>9600</v>
      </c>
      <c r="G19" s="47"/>
      <c r="H19" s="46"/>
      <c r="I19" s="46"/>
    </row>
    <row r="20" spans="1:25" s="13" customFormat="1" ht="28.5" customHeight="1" x14ac:dyDescent="0.25">
      <c r="A20" s="9">
        <v>13</v>
      </c>
      <c r="B20" s="10" t="s">
        <v>24</v>
      </c>
      <c r="C20" s="9" t="s">
        <v>9</v>
      </c>
      <c r="D20" s="11">
        <v>5000</v>
      </c>
      <c r="E20" s="27">
        <v>6.69</v>
      </c>
      <c r="F20" s="12">
        <f>D20*E20</f>
        <v>33450</v>
      </c>
      <c r="G20" s="48"/>
      <c r="H20" s="46"/>
      <c r="I20" s="46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s="13" customFormat="1" ht="21.75" customHeight="1" x14ac:dyDescent="0.25">
      <c r="A21" s="9">
        <v>14</v>
      </c>
      <c r="B21" s="10" t="s">
        <v>115</v>
      </c>
      <c r="C21" s="9" t="s">
        <v>7</v>
      </c>
      <c r="D21" s="11">
        <v>200</v>
      </c>
      <c r="E21" s="27">
        <v>47.65</v>
      </c>
      <c r="F21" s="12">
        <f t="shared" ref="F21" si="1">D21*E21</f>
        <v>9530</v>
      </c>
      <c r="G21" s="47"/>
      <c r="H21" s="46"/>
      <c r="I21" s="46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28.5" customHeight="1" x14ac:dyDescent="0.25">
      <c r="A22" s="9">
        <v>15</v>
      </c>
      <c r="B22" s="10" t="s">
        <v>25</v>
      </c>
      <c r="C22" s="9" t="s">
        <v>20</v>
      </c>
      <c r="D22" s="11">
        <v>100</v>
      </c>
      <c r="E22" s="27">
        <v>97.29</v>
      </c>
      <c r="F22" s="12">
        <f t="shared" si="0"/>
        <v>9729</v>
      </c>
      <c r="G22" s="47"/>
      <c r="H22" s="46"/>
      <c r="I22" s="46"/>
    </row>
    <row r="23" spans="1:25" ht="28.5" customHeight="1" x14ac:dyDescent="0.25">
      <c r="A23" s="9">
        <v>16</v>
      </c>
      <c r="B23" s="10" t="s">
        <v>26</v>
      </c>
      <c r="C23" s="9" t="s">
        <v>20</v>
      </c>
      <c r="D23" s="11">
        <v>100</v>
      </c>
      <c r="E23" s="27">
        <v>97.07</v>
      </c>
      <c r="F23" s="12">
        <f t="shared" si="0"/>
        <v>9707</v>
      </c>
      <c r="G23" s="47"/>
      <c r="H23" s="46"/>
      <c r="I23" s="46"/>
    </row>
    <row r="24" spans="1:25" ht="28.5" customHeight="1" x14ac:dyDescent="0.25">
      <c r="A24" s="39">
        <v>2</v>
      </c>
      <c r="B24" s="65" t="s">
        <v>27</v>
      </c>
      <c r="C24" s="65"/>
      <c r="D24" s="65"/>
      <c r="E24" s="16"/>
      <c r="F24" s="12"/>
      <c r="G24" s="47"/>
      <c r="H24" s="46"/>
      <c r="I24" s="46"/>
    </row>
    <row r="25" spans="1:25" ht="28.5" customHeight="1" x14ac:dyDescent="0.25">
      <c r="A25" s="9">
        <v>17</v>
      </c>
      <c r="B25" s="10" t="s">
        <v>85</v>
      </c>
      <c r="C25" s="17" t="s">
        <v>28</v>
      </c>
      <c r="D25" s="18">
        <v>30</v>
      </c>
      <c r="E25" s="27">
        <v>468.74</v>
      </c>
      <c r="F25" s="12">
        <f t="shared" ref="F25:F31" si="2">D25*E25</f>
        <v>14062.2</v>
      </c>
      <c r="G25" s="47"/>
      <c r="H25" s="46"/>
      <c r="I25" s="46"/>
    </row>
    <row r="26" spans="1:25" ht="28.5" customHeight="1" x14ac:dyDescent="0.25">
      <c r="A26" s="9">
        <v>18</v>
      </c>
      <c r="B26" s="10" t="s">
        <v>86</v>
      </c>
      <c r="C26" s="17" t="s">
        <v>28</v>
      </c>
      <c r="D26" s="18">
        <v>30</v>
      </c>
      <c r="E26" s="27">
        <v>278.5</v>
      </c>
      <c r="F26" s="12">
        <f t="shared" si="2"/>
        <v>8355</v>
      </c>
      <c r="G26" s="47"/>
      <c r="H26" s="46"/>
      <c r="I26" s="46"/>
    </row>
    <row r="27" spans="1:25" ht="28.5" customHeight="1" x14ac:dyDescent="0.25">
      <c r="A27" s="9">
        <v>19</v>
      </c>
      <c r="B27" s="10" t="s">
        <v>87</v>
      </c>
      <c r="C27" s="17" t="s">
        <v>28</v>
      </c>
      <c r="D27" s="18">
        <v>30</v>
      </c>
      <c r="E27" s="27">
        <v>232.17</v>
      </c>
      <c r="F27" s="12">
        <f t="shared" si="2"/>
        <v>6965.0999999999995</v>
      </c>
      <c r="G27" s="48"/>
      <c r="H27" s="46"/>
      <c r="I27" s="46"/>
    </row>
    <row r="28" spans="1:25" ht="28.5" customHeight="1" x14ac:dyDescent="0.25">
      <c r="A28" s="9">
        <v>20</v>
      </c>
      <c r="B28" s="10" t="s">
        <v>29</v>
      </c>
      <c r="C28" s="17" t="s">
        <v>28</v>
      </c>
      <c r="D28" s="18">
        <v>20</v>
      </c>
      <c r="E28" s="27">
        <v>360.73</v>
      </c>
      <c r="F28" s="12">
        <f t="shared" si="2"/>
        <v>7214.6</v>
      </c>
      <c r="G28" s="48"/>
      <c r="H28" s="46"/>
      <c r="I28" s="46"/>
    </row>
    <row r="29" spans="1:25" ht="28.5" customHeight="1" x14ac:dyDescent="0.25">
      <c r="A29" s="9">
        <v>21</v>
      </c>
      <c r="B29" s="10" t="s">
        <v>30</v>
      </c>
      <c r="C29" s="9" t="s">
        <v>22</v>
      </c>
      <c r="D29" s="18">
        <v>50</v>
      </c>
      <c r="E29" s="27">
        <v>403.97</v>
      </c>
      <c r="F29" s="12">
        <f t="shared" si="2"/>
        <v>20198.5</v>
      </c>
      <c r="G29" s="48"/>
      <c r="H29" s="46"/>
      <c r="I29" s="46"/>
    </row>
    <row r="30" spans="1:25" ht="28.5" customHeight="1" x14ac:dyDescent="0.25">
      <c r="A30" s="9">
        <v>22</v>
      </c>
      <c r="B30" s="10" t="s">
        <v>31</v>
      </c>
      <c r="C30" s="9" t="s">
        <v>7</v>
      </c>
      <c r="D30" s="18">
        <v>50</v>
      </c>
      <c r="E30" s="12">
        <v>196.48</v>
      </c>
      <c r="F30" s="12">
        <f t="shared" si="2"/>
        <v>9824</v>
      </c>
      <c r="G30" s="48"/>
      <c r="H30" s="46"/>
      <c r="I30" s="46"/>
    </row>
    <row r="31" spans="1:25" ht="28.5" customHeight="1" x14ac:dyDescent="0.25">
      <c r="A31" s="9">
        <v>23</v>
      </c>
      <c r="B31" s="10" t="s">
        <v>117</v>
      </c>
      <c r="C31" s="9" t="s">
        <v>32</v>
      </c>
      <c r="D31" s="18">
        <v>3</v>
      </c>
      <c r="E31" s="12">
        <v>2619.3000000000002</v>
      </c>
      <c r="F31" s="12">
        <f t="shared" si="2"/>
        <v>7857.9000000000005</v>
      </c>
      <c r="G31" s="48"/>
      <c r="H31" s="46"/>
      <c r="I31" s="46"/>
    </row>
    <row r="32" spans="1:25" ht="28.5" customHeight="1" x14ac:dyDescent="0.25">
      <c r="A32" s="9">
        <v>24</v>
      </c>
      <c r="B32" s="10" t="s">
        <v>33</v>
      </c>
      <c r="C32" s="9" t="s">
        <v>7</v>
      </c>
      <c r="D32" s="11">
        <v>10</v>
      </c>
      <c r="E32" s="12">
        <v>702.24</v>
      </c>
      <c r="F32" s="20">
        <f>D32*E32</f>
        <v>7022.4</v>
      </c>
      <c r="G32" s="48"/>
      <c r="H32" s="46"/>
      <c r="I32" s="46"/>
    </row>
    <row r="33" spans="1:23" ht="28.5" customHeight="1" x14ac:dyDescent="0.25">
      <c r="A33" s="39">
        <v>3</v>
      </c>
      <c r="B33" s="64" t="s">
        <v>89</v>
      </c>
      <c r="C33" s="64"/>
      <c r="D33" s="64"/>
      <c r="E33" s="16"/>
      <c r="F33" s="12"/>
      <c r="G33" s="48"/>
      <c r="H33" s="46"/>
      <c r="I33" s="46"/>
    </row>
    <row r="34" spans="1:23" ht="28.5" customHeight="1" x14ac:dyDescent="0.25">
      <c r="A34" s="9">
        <v>25</v>
      </c>
      <c r="B34" s="21" t="s">
        <v>34</v>
      </c>
      <c r="C34" s="9" t="s">
        <v>9</v>
      </c>
      <c r="D34" s="11">
        <v>10000</v>
      </c>
      <c r="E34" s="27">
        <v>19.670000000000002</v>
      </c>
      <c r="F34" s="12">
        <f t="shared" ref="F34:F51" si="3">D34*E34</f>
        <v>196700.00000000003</v>
      </c>
      <c r="G34" s="48"/>
      <c r="H34" s="46"/>
      <c r="I34" s="46"/>
    </row>
    <row r="35" spans="1:23" ht="28.5" customHeight="1" x14ac:dyDescent="0.25">
      <c r="A35" s="9">
        <v>26</v>
      </c>
      <c r="B35" s="21" t="s">
        <v>35</v>
      </c>
      <c r="C35" s="9" t="s">
        <v>9</v>
      </c>
      <c r="D35" s="18">
        <v>4000</v>
      </c>
      <c r="E35" s="22">
        <v>22.86</v>
      </c>
      <c r="F35" s="22">
        <f t="shared" si="3"/>
        <v>91440</v>
      </c>
      <c r="G35" s="48"/>
      <c r="H35" s="46"/>
      <c r="I35" s="46"/>
    </row>
    <row r="36" spans="1:23" ht="28.5" customHeight="1" x14ac:dyDescent="0.25">
      <c r="A36" s="9">
        <v>27</v>
      </c>
      <c r="B36" s="21" t="s">
        <v>36</v>
      </c>
      <c r="C36" s="9" t="s">
        <v>37</v>
      </c>
      <c r="D36" s="18">
        <v>1500</v>
      </c>
      <c r="E36" s="22">
        <v>35.36</v>
      </c>
      <c r="F36" s="12">
        <f t="shared" si="3"/>
        <v>53040</v>
      </c>
      <c r="G36" s="48"/>
      <c r="H36" s="46"/>
      <c r="I36" s="46"/>
    </row>
    <row r="37" spans="1:23" ht="28.5" customHeight="1" x14ac:dyDescent="0.25">
      <c r="A37" s="9">
        <v>28</v>
      </c>
      <c r="B37" s="14" t="s">
        <v>38</v>
      </c>
      <c r="C37" s="9" t="s">
        <v>9</v>
      </c>
      <c r="D37" s="18">
        <v>10000</v>
      </c>
      <c r="E37" s="27">
        <v>12.38</v>
      </c>
      <c r="F37" s="12">
        <f t="shared" si="3"/>
        <v>123800.00000000001</v>
      </c>
      <c r="G37" s="48"/>
      <c r="H37" s="46"/>
      <c r="I37" s="46"/>
    </row>
    <row r="38" spans="1:23" s="15" customFormat="1" ht="28.5" customHeight="1" x14ac:dyDescent="0.25">
      <c r="A38" s="9">
        <v>29</v>
      </c>
      <c r="B38" s="14" t="s">
        <v>39</v>
      </c>
      <c r="C38" s="9" t="s">
        <v>32</v>
      </c>
      <c r="D38" s="18">
        <v>700</v>
      </c>
      <c r="E38" s="22">
        <v>176.33</v>
      </c>
      <c r="F38" s="22">
        <f t="shared" si="3"/>
        <v>123431.00000000001</v>
      </c>
      <c r="G38" s="46"/>
      <c r="H38" s="49" t="s">
        <v>14</v>
      </c>
      <c r="I38" s="49"/>
      <c r="S38" s="1"/>
      <c r="T38" s="1"/>
    </row>
    <row r="39" spans="1:23" ht="28.5" customHeight="1" x14ac:dyDescent="0.25">
      <c r="A39" s="9">
        <v>30</v>
      </c>
      <c r="B39" s="21" t="s">
        <v>99</v>
      </c>
      <c r="C39" s="9" t="s">
        <v>32</v>
      </c>
      <c r="D39" s="18">
        <v>1800</v>
      </c>
      <c r="E39" s="27">
        <v>176.33</v>
      </c>
      <c r="F39" s="12">
        <f t="shared" ref="F39:F44" si="4">D39*E39</f>
        <v>317394</v>
      </c>
      <c r="G39" s="46"/>
      <c r="H39" s="46"/>
      <c r="I39" s="46"/>
    </row>
    <row r="40" spans="1:23" ht="28.5" customHeight="1" x14ac:dyDescent="0.25">
      <c r="A40" s="9">
        <v>31</v>
      </c>
      <c r="B40" s="21" t="s">
        <v>82</v>
      </c>
      <c r="C40" s="9" t="s">
        <v>83</v>
      </c>
      <c r="D40" s="18">
        <v>5000</v>
      </c>
      <c r="E40" s="27">
        <v>3.22</v>
      </c>
      <c r="F40" s="12">
        <f t="shared" si="4"/>
        <v>16100.000000000002</v>
      </c>
      <c r="G40" s="46"/>
      <c r="H40" s="46"/>
      <c r="I40" s="46"/>
    </row>
    <row r="41" spans="1:23" ht="27" x14ac:dyDescent="0.25">
      <c r="A41" s="9">
        <v>32</v>
      </c>
      <c r="B41" s="21" t="s">
        <v>100</v>
      </c>
      <c r="C41" s="9" t="s">
        <v>83</v>
      </c>
      <c r="D41" s="18">
        <v>38000</v>
      </c>
      <c r="E41" s="27">
        <v>14.54</v>
      </c>
      <c r="F41" s="12">
        <f t="shared" si="4"/>
        <v>552520</v>
      </c>
      <c r="G41" s="46"/>
      <c r="H41" s="46"/>
      <c r="I41" s="46"/>
    </row>
    <row r="42" spans="1:23" s="13" customFormat="1" ht="27" x14ac:dyDescent="0.25">
      <c r="A42" s="9">
        <v>33</v>
      </c>
      <c r="B42" s="21" t="s">
        <v>113</v>
      </c>
      <c r="C42" s="9" t="s">
        <v>83</v>
      </c>
      <c r="D42" s="18">
        <v>12000</v>
      </c>
      <c r="E42" s="27">
        <v>3.69</v>
      </c>
      <c r="F42" s="12">
        <f t="shared" si="4"/>
        <v>44280</v>
      </c>
      <c r="G42" s="46"/>
      <c r="H42" s="46"/>
      <c r="I42" s="4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3" s="13" customFormat="1" ht="27" x14ac:dyDescent="0.25">
      <c r="A43" s="9">
        <v>34</v>
      </c>
      <c r="B43" s="21" t="s">
        <v>114</v>
      </c>
      <c r="C43" s="9" t="s">
        <v>83</v>
      </c>
      <c r="D43" s="18">
        <v>10000</v>
      </c>
      <c r="E43" s="27">
        <v>4.13</v>
      </c>
      <c r="F43" s="12">
        <f t="shared" si="4"/>
        <v>41300</v>
      </c>
      <c r="G43" s="47"/>
      <c r="H43" s="46"/>
      <c r="I43" s="4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3" s="13" customFormat="1" ht="31.5" customHeight="1" x14ac:dyDescent="0.25">
      <c r="A44" s="9">
        <v>35</v>
      </c>
      <c r="B44" s="21" t="s">
        <v>126</v>
      </c>
      <c r="C44" s="9" t="s">
        <v>32</v>
      </c>
      <c r="D44" s="18">
        <v>10</v>
      </c>
      <c r="E44" s="27">
        <v>183.71</v>
      </c>
      <c r="F44" s="12">
        <f t="shared" si="4"/>
        <v>1837.1000000000001</v>
      </c>
      <c r="G44" s="47"/>
      <c r="H44" s="46"/>
      <c r="I44" s="4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s="15" customFormat="1" ht="28.5" customHeight="1" x14ac:dyDescent="0.25">
      <c r="A45" s="9">
        <v>36</v>
      </c>
      <c r="B45" s="21" t="s">
        <v>40</v>
      </c>
      <c r="C45" s="9" t="s">
        <v>41</v>
      </c>
      <c r="D45" s="18">
        <v>1000</v>
      </c>
      <c r="E45" s="27">
        <v>21.26</v>
      </c>
      <c r="F45" s="12">
        <f t="shared" si="3"/>
        <v>21260</v>
      </c>
      <c r="G45" s="47"/>
      <c r="H45" s="49"/>
      <c r="I45" s="49"/>
      <c r="S45" s="1"/>
      <c r="T45" s="1"/>
    </row>
    <row r="46" spans="1:23" ht="28.5" customHeight="1" x14ac:dyDescent="0.25">
      <c r="A46" s="9">
        <v>37</v>
      </c>
      <c r="B46" s="21" t="s">
        <v>42</v>
      </c>
      <c r="C46" s="9" t="s">
        <v>20</v>
      </c>
      <c r="D46" s="18">
        <v>9000</v>
      </c>
      <c r="E46" s="22">
        <v>18.64</v>
      </c>
      <c r="F46" s="22">
        <f t="shared" si="3"/>
        <v>167760</v>
      </c>
      <c r="G46" s="47"/>
      <c r="H46" s="46"/>
      <c r="I46" s="46"/>
    </row>
    <row r="47" spans="1:23" ht="28.5" customHeight="1" x14ac:dyDescent="0.25">
      <c r="A47" s="9">
        <v>38</v>
      </c>
      <c r="B47" s="21" t="s">
        <v>43</v>
      </c>
      <c r="C47" s="9" t="s">
        <v>20</v>
      </c>
      <c r="D47" s="18">
        <v>2000</v>
      </c>
      <c r="E47" s="22">
        <v>14.03</v>
      </c>
      <c r="F47" s="22">
        <f t="shared" si="3"/>
        <v>28060</v>
      </c>
      <c r="G47" s="47"/>
      <c r="H47" s="46"/>
      <c r="I47" s="46"/>
    </row>
    <row r="48" spans="1:23" ht="28.5" customHeight="1" x14ac:dyDescent="0.25">
      <c r="A48" s="9">
        <v>39</v>
      </c>
      <c r="B48" s="21" t="s">
        <v>92</v>
      </c>
      <c r="C48" s="9" t="s">
        <v>44</v>
      </c>
      <c r="D48" s="11">
        <v>5000</v>
      </c>
      <c r="E48" s="27">
        <v>2.69</v>
      </c>
      <c r="F48" s="12">
        <f t="shared" si="3"/>
        <v>13450</v>
      </c>
      <c r="G48" s="47"/>
      <c r="H48" s="46"/>
      <c r="I48" s="46"/>
    </row>
    <row r="49" spans="1:32" ht="28.5" customHeight="1" x14ac:dyDescent="0.25">
      <c r="A49" s="9">
        <v>40</v>
      </c>
      <c r="B49" s="21" t="s">
        <v>45</v>
      </c>
      <c r="C49" s="9" t="s">
        <v>41</v>
      </c>
      <c r="D49" s="18">
        <v>300</v>
      </c>
      <c r="E49" s="27">
        <v>47.1</v>
      </c>
      <c r="F49" s="12">
        <f t="shared" si="3"/>
        <v>14130</v>
      </c>
      <c r="G49" s="47"/>
      <c r="H49" s="46"/>
      <c r="I49" s="46"/>
    </row>
    <row r="50" spans="1:32" ht="28.5" customHeight="1" x14ac:dyDescent="0.25">
      <c r="A50" s="9">
        <v>41</v>
      </c>
      <c r="B50" s="21" t="s">
        <v>46</v>
      </c>
      <c r="C50" s="9" t="s">
        <v>7</v>
      </c>
      <c r="D50" s="11">
        <v>600</v>
      </c>
      <c r="E50" s="27">
        <v>22.17</v>
      </c>
      <c r="F50" s="12">
        <f t="shared" si="3"/>
        <v>13302.000000000002</v>
      </c>
      <c r="G50" s="47"/>
      <c r="H50" s="46"/>
      <c r="I50" s="46"/>
    </row>
    <row r="51" spans="1:32" ht="28.5" customHeight="1" x14ac:dyDescent="0.25">
      <c r="A51" s="9">
        <v>42</v>
      </c>
      <c r="B51" s="23" t="s">
        <v>47</v>
      </c>
      <c r="C51" s="9" t="s">
        <v>48</v>
      </c>
      <c r="D51" s="18">
        <v>144</v>
      </c>
      <c r="E51" s="27">
        <v>961.8</v>
      </c>
      <c r="F51" s="12">
        <f t="shared" si="3"/>
        <v>138499.19999999998</v>
      </c>
      <c r="G51" s="47"/>
      <c r="H51" s="46"/>
      <c r="I51" s="46"/>
    </row>
    <row r="52" spans="1:32" ht="37.5" customHeight="1" x14ac:dyDescent="0.25">
      <c r="A52" s="39">
        <v>4</v>
      </c>
      <c r="B52" s="67" t="s">
        <v>90</v>
      </c>
      <c r="C52" s="67"/>
      <c r="D52" s="67"/>
      <c r="E52" s="16"/>
      <c r="F52" s="12"/>
      <c r="G52" s="47"/>
      <c r="H52" s="46"/>
      <c r="I52" s="46"/>
    </row>
    <row r="53" spans="1:32" ht="28.5" customHeight="1" x14ac:dyDescent="0.25">
      <c r="A53" s="9">
        <v>43</v>
      </c>
      <c r="B53" s="21" t="s">
        <v>49</v>
      </c>
      <c r="C53" s="9" t="s">
        <v>50</v>
      </c>
      <c r="D53" s="18">
        <v>45</v>
      </c>
      <c r="E53" s="27">
        <v>262.31</v>
      </c>
      <c r="F53" s="12">
        <f>D53*E53</f>
        <v>11803.95</v>
      </c>
      <c r="G53" s="47"/>
      <c r="H53" s="46"/>
      <c r="I53" s="46"/>
    </row>
    <row r="54" spans="1:32" ht="28.5" customHeight="1" x14ac:dyDescent="0.25">
      <c r="A54" s="9">
        <v>44</v>
      </c>
      <c r="B54" s="21" t="s">
        <v>93</v>
      </c>
      <c r="C54" s="9" t="s">
        <v>9</v>
      </c>
      <c r="D54" s="18">
        <v>2000</v>
      </c>
      <c r="E54" s="22">
        <v>6.29</v>
      </c>
      <c r="F54" s="22">
        <f t="shared" ref="F54:F67" si="5">D54*E54</f>
        <v>12580</v>
      </c>
      <c r="G54" s="47"/>
      <c r="H54" s="46"/>
      <c r="I54" s="46"/>
    </row>
    <row r="55" spans="1:32" ht="28.5" customHeight="1" x14ac:dyDescent="0.25">
      <c r="A55" s="9">
        <v>45</v>
      </c>
      <c r="B55" s="21" t="s">
        <v>51</v>
      </c>
      <c r="C55" s="9" t="s">
        <v>52</v>
      </c>
      <c r="D55" s="24">
        <v>200</v>
      </c>
      <c r="E55" s="27">
        <v>38.840000000000003</v>
      </c>
      <c r="F55" s="12">
        <f t="shared" si="5"/>
        <v>7768.0000000000009</v>
      </c>
      <c r="G55" s="47"/>
      <c r="H55" s="46"/>
      <c r="I55" s="46"/>
    </row>
    <row r="56" spans="1:32" s="19" customFormat="1" ht="27" x14ac:dyDescent="0.25">
      <c r="A56" s="9">
        <v>46</v>
      </c>
      <c r="B56" s="21" t="s">
        <v>112</v>
      </c>
      <c r="C56" s="9" t="s">
        <v>9</v>
      </c>
      <c r="D56" s="11">
        <v>1000</v>
      </c>
      <c r="E56" s="27">
        <v>1.28</v>
      </c>
      <c r="F56" s="12">
        <f t="shared" si="5"/>
        <v>1280</v>
      </c>
      <c r="G56" s="47"/>
      <c r="H56" s="46"/>
      <c r="I56" s="46"/>
    </row>
    <row r="57" spans="1:32" s="15" customFormat="1" ht="28.5" customHeight="1" x14ac:dyDescent="0.25">
      <c r="A57" s="9">
        <v>47</v>
      </c>
      <c r="B57" s="21" t="s">
        <v>94</v>
      </c>
      <c r="C57" s="9" t="s">
        <v>44</v>
      </c>
      <c r="D57" s="18">
        <v>500</v>
      </c>
      <c r="E57" s="27">
        <v>22.91</v>
      </c>
      <c r="F57" s="12">
        <f t="shared" si="5"/>
        <v>11455</v>
      </c>
      <c r="G57" s="47"/>
      <c r="H57" s="46"/>
      <c r="I57" s="46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32" s="19" customFormat="1" ht="28.5" customHeight="1" x14ac:dyDescent="0.25">
      <c r="A58" s="9">
        <v>48</v>
      </c>
      <c r="B58" s="21" t="s">
        <v>95</v>
      </c>
      <c r="C58" s="9" t="s">
        <v>9</v>
      </c>
      <c r="D58" s="18">
        <v>5000</v>
      </c>
      <c r="E58" s="22">
        <v>5.31</v>
      </c>
      <c r="F58" s="22">
        <f>D58*E58</f>
        <v>26549.999999999996</v>
      </c>
      <c r="G58" s="47"/>
      <c r="H58" s="46"/>
      <c r="I58" s="46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32" s="15" customFormat="1" ht="28.5" customHeight="1" x14ac:dyDescent="0.25">
      <c r="A59" s="9">
        <v>49</v>
      </c>
      <c r="B59" s="21" t="s">
        <v>53</v>
      </c>
      <c r="C59" s="9" t="s">
        <v>52</v>
      </c>
      <c r="D59" s="18">
        <v>100</v>
      </c>
      <c r="E59" s="22">
        <v>163.71</v>
      </c>
      <c r="F59" s="22">
        <f t="shared" si="5"/>
        <v>16371</v>
      </c>
      <c r="G59" s="47"/>
      <c r="H59" s="46"/>
      <c r="I59" s="46"/>
      <c r="S59" s="1"/>
    </row>
    <row r="60" spans="1:32" s="15" customFormat="1" ht="28.5" customHeight="1" x14ac:dyDescent="0.25">
      <c r="A60" s="9">
        <v>50</v>
      </c>
      <c r="B60" s="21" t="s">
        <v>54</v>
      </c>
      <c r="C60" s="9" t="s">
        <v>9</v>
      </c>
      <c r="D60" s="18">
        <v>20</v>
      </c>
      <c r="E60" s="22">
        <v>377.98</v>
      </c>
      <c r="F60" s="22">
        <f t="shared" si="5"/>
        <v>7559.6</v>
      </c>
      <c r="G60" s="47"/>
      <c r="H60" s="46"/>
      <c r="I60" s="46"/>
    </row>
    <row r="61" spans="1:32" s="19" customFormat="1" ht="28.5" customHeight="1" x14ac:dyDescent="0.25">
      <c r="A61" s="9">
        <v>51</v>
      </c>
      <c r="B61" s="21" t="s">
        <v>55</v>
      </c>
      <c r="C61" s="9" t="s">
        <v>9</v>
      </c>
      <c r="D61" s="11">
        <v>20</v>
      </c>
      <c r="E61" s="27">
        <v>301.51</v>
      </c>
      <c r="F61" s="12">
        <f t="shared" si="5"/>
        <v>6030.2</v>
      </c>
      <c r="G61" s="47"/>
      <c r="H61" s="46"/>
      <c r="I61" s="46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</row>
    <row r="62" spans="1:32" s="15" customFormat="1" ht="28.5" customHeight="1" x14ac:dyDescent="0.25">
      <c r="A62" s="9">
        <v>52</v>
      </c>
      <c r="B62" s="21" t="s">
        <v>56</v>
      </c>
      <c r="C62" s="9" t="s">
        <v>52</v>
      </c>
      <c r="D62" s="18">
        <v>20</v>
      </c>
      <c r="E62" s="22">
        <v>110.46</v>
      </c>
      <c r="F62" s="22">
        <f t="shared" si="5"/>
        <v>2209.1999999999998</v>
      </c>
      <c r="G62" s="47"/>
      <c r="H62" s="46"/>
      <c r="I62" s="46"/>
    </row>
    <row r="63" spans="1:32" s="15" customFormat="1" ht="28.5" customHeight="1" x14ac:dyDescent="0.25">
      <c r="A63" s="9">
        <v>53</v>
      </c>
      <c r="B63" s="21" t="s">
        <v>57</v>
      </c>
      <c r="C63" s="9" t="s">
        <v>20</v>
      </c>
      <c r="D63" s="18">
        <v>30</v>
      </c>
      <c r="E63" s="22">
        <v>427.32</v>
      </c>
      <c r="F63" s="22">
        <f t="shared" si="5"/>
        <v>12819.6</v>
      </c>
      <c r="G63" s="47"/>
      <c r="H63" s="49"/>
      <c r="I63" s="49"/>
    </row>
    <row r="64" spans="1:32" s="15" customFormat="1" ht="28.5" customHeight="1" x14ac:dyDescent="0.25">
      <c r="A64" s="9">
        <v>54</v>
      </c>
      <c r="B64" s="21" t="s">
        <v>96</v>
      </c>
      <c r="C64" s="9" t="s">
        <v>58</v>
      </c>
      <c r="D64" s="18">
        <v>200</v>
      </c>
      <c r="E64" s="27">
        <v>111.59</v>
      </c>
      <c r="F64" s="12">
        <f t="shared" si="5"/>
        <v>22318</v>
      </c>
      <c r="G64" s="47"/>
      <c r="H64" s="49"/>
      <c r="I64" s="49"/>
    </row>
    <row r="65" spans="1:19" s="15" customFormat="1" ht="28.5" customHeight="1" x14ac:dyDescent="0.25">
      <c r="A65" s="9">
        <v>55</v>
      </c>
      <c r="B65" s="14" t="s">
        <v>59</v>
      </c>
      <c r="C65" s="17" t="s">
        <v>58</v>
      </c>
      <c r="D65" s="18">
        <v>100</v>
      </c>
      <c r="E65" s="22">
        <v>111.59</v>
      </c>
      <c r="F65" s="22">
        <f t="shared" si="5"/>
        <v>11159</v>
      </c>
      <c r="G65" s="47"/>
      <c r="H65" s="49"/>
      <c r="I65" s="49"/>
    </row>
    <row r="66" spans="1:19" s="15" customFormat="1" ht="28.5" customHeight="1" x14ac:dyDescent="0.25">
      <c r="A66" s="9">
        <v>56</v>
      </c>
      <c r="B66" s="21" t="s">
        <v>97</v>
      </c>
      <c r="C66" s="9" t="s">
        <v>52</v>
      </c>
      <c r="D66" s="18">
        <v>50</v>
      </c>
      <c r="E66" s="27">
        <v>9.39</v>
      </c>
      <c r="F66" s="12">
        <f t="shared" si="5"/>
        <v>469.5</v>
      </c>
      <c r="G66" s="47"/>
      <c r="H66" s="49"/>
      <c r="I66" s="49"/>
    </row>
    <row r="67" spans="1:19" s="15" customFormat="1" ht="28.5" customHeight="1" x14ac:dyDescent="0.25">
      <c r="A67" s="9">
        <v>57</v>
      </c>
      <c r="B67" s="14" t="s">
        <v>60</v>
      </c>
      <c r="C67" s="17" t="s">
        <v>52</v>
      </c>
      <c r="D67" s="18">
        <v>300</v>
      </c>
      <c r="E67" s="22">
        <v>1.46</v>
      </c>
      <c r="F67" s="22">
        <f t="shared" si="5"/>
        <v>438</v>
      </c>
      <c r="G67" s="46"/>
      <c r="H67" s="49"/>
      <c r="I67" s="49"/>
    </row>
    <row r="68" spans="1:19" s="15" customFormat="1" ht="28.5" customHeight="1" x14ac:dyDescent="0.25">
      <c r="A68" s="9">
        <v>58</v>
      </c>
      <c r="B68" s="21" t="s">
        <v>61</v>
      </c>
      <c r="C68" s="9" t="s">
        <v>52</v>
      </c>
      <c r="D68" s="11">
        <v>4</v>
      </c>
      <c r="E68" s="27">
        <v>443.99</v>
      </c>
      <c r="F68" s="20">
        <f>D68*E68</f>
        <v>1775.96</v>
      </c>
      <c r="G68" s="47"/>
      <c r="H68" s="49"/>
      <c r="I68" s="49"/>
    </row>
    <row r="69" spans="1:19" ht="28.5" customHeight="1" x14ac:dyDescent="0.25">
      <c r="A69" s="9">
        <v>59</v>
      </c>
      <c r="B69" s="21" t="s">
        <v>101</v>
      </c>
      <c r="C69" s="9" t="s">
        <v>9</v>
      </c>
      <c r="D69" s="18">
        <v>30000</v>
      </c>
      <c r="E69" s="27">
        <v>8.3000000000000007</v>
      </c>
      <c r="F69" s="12">
        <f>D69*E69</f>
        <v>249000.00000000003</v>
      </c>
      <c r="G69" s="47"/>
      <c r="H69" s="46"/>
      <c r="I69" s="46"/>
      <c r="J69" s="35"/>
    </row>
    <row r="70" spans="1:19" ht="28.5" customHeight="1" x14ac:dyDescent="0.25">
      <c r="A70" s="39">
        <v>5</v>
      </c>
      <c r="B70" s="64" t="s">
        <v>62</v>
      </c>
      <c r="C70" s="64"/>
      <c r="D70" s="64"/>
      <c r="E70" s="22"/>
      <c r="F70" s="22"/>
      <c r="G70" s="47"/>
      <c r="H70" s="46"/>
      <c r="I70" s="46"/>
    </row>
    <row r="71" spans="1:19" ht="28.5" customHeight="1" x14ac:dyDescent="0.25">
      <c r="A71" s="9">
        <v>60</v>
      </c>
      <c r="B71" s="10" t="s">
        <v>63</v>
      </c>
      <c r="C71" s="9" t="s">
        <v>11</v>
      </c>
      <c r="D71" s="18">
        <v>20</v>
      </c>
      <c r="E71" s="27">
        <v>240.63</v>
      </c>
      <c r="F71" s="22">
        <f>D71*E71</f>
        <v>4812.6000000000004</v>
      </c>
      <c r="G71" s="47"/>
      <c r="H71" s="46"/>
      <c r="I71" s="46"/>
    </row>
    <row r="72" spans="1:19" ht="28.5" customHeight="1" x14ac:dyDescent="0.25">
      <c r="A72" s="9">
        <v>61</v>
      </c>
      <c r="B72" s="10" t="s">
        <v>64</v>
      </c>
      <c r="C72" s="9" t="s">
        <v>11</v>
      </c>
      <c r="D72" s="18">
        <v>20</v>
      </c>
      <c r="E72" s="22">
        <v>141.69999999999999</v>
      </c>
      <c r="F72" s="22">
        <f t="shared" ref="F72:F101" si="6">D72*E72</f>
        <v>2834</v>
      </c>
      <c r="G72" s="47"/>
      <c r="H72" s="46" t="s">
        <v>14</v>
      </c>
      <c r="I72" s="46"/>
    </row>
    <row r="73" spans="1:19" ht="28.5" customHeight="1" x14ac:dyDescent="0.25">
      <c r="A73" s="9">
        <v>62</v>
      </c>
      <c r="B73" s="10" t="s">
        <v>118</v>
      </c>
      <c r="C73" s="9" t="s">
        <v>9</v>
      </c>
      <c r="D73" s="18">
        <v>100</v>
      </c>
      <c r="E73" s="22">
        <v>38.14</v>
      </c>
      <c r="F73" s="12">
        <f t="shared" si="6"/>
        <v>3814</v>
      </c>
      <c r="G73" s="47"/>
      <c r="H73" s="46"/>
      <c r="I73" s="46"/>
    </row>
    <row r="74" spans="1:19" ht="28.5" customHeight="1" x14ac:dyDescent="0.25">
      <c r="A74" s="9">
        <v>63</v>
      </c>
      <c r="B74" s="10" t="s">
        <v>65</v>
      </c>
      <c r="C74" s="9" t="s">
        <v>9</v>
      </c>
      <c r="D74" s="18">
        <v>200</v>
      </c>
      <c r="E74" s="22">
        <v>9.5500000000000007</v>
      </c>
      <c r="F74" s="22">
        <f t="shared" si="6"/>
        <v>1910.0000000000002</v>
      </c>
      <c r="G74" s="46"/>
      <c r="H74" s="46"/>
      <c r="I74" s="46"/>
    </row>
    <row r="75" spans="1:19" ht="28.5" customHeight="1" x14ac:dyDescent="0.25">
      <c r="A75" s="9">
        <v>64</v>
      </c>
      <c r="B75" s="10" t="s">
        <v>66</v>
      </c>
      <c r="C75" s="9" t="s">
        <v>9</v>
      </c>
      <c r="D75" s="18">
        <v>200</v>
      </c>
      <c r="E75" s="22">
        <v>4.28</v>
      </c>
      <c r="F75" s="22">
        <f>D75*E75</f>
        <v>856</v>
      </c>
      <c r="G75" s="46"/>
      <c r="H75" s="46"/>
      <c r="I75" s="46"/>
    </row>
    <row r="76" spans="1:19" ht="28.5" customHeight="1" x14ac:dyDescent="0.25">
      <c r="A76" s="39">
        <v>6</v>
      </c>
      <c r="B76" s="65" t="s">
        <v>67</v>
      </c>
      <c r="C76" s="65"/>
      <c r="D76" s="65"/>
      <c r="E76" s="16"/>
      <c r="F76" s="12"/>
      <c r="G76" s="46"/>
      <c r="H76" s="46"/>
      <c r="I76" s="46"/>
    </row>
    <row r="77" spans="1:19" s="13" customFormat="1" ht="26.25" customHeight="1" x14ac:dyDescent="0.25">
      <c r="A77" s="9">
        <v>65</v>
      </c>
      <c r="B77" s="25" t="s">
        <v>68</v>
      </c>
      <c r="C77" s="26" t="s">
        <v>69</v>
      </c>
      <c r="D77" s="18">
        <v>300</v>
      </c>
      <c r="E77" s="27">
        <v>22.81</v>
      </c>
      <c r="F77" s="12">
        <f t="shared" ref="F77:F84" si="7">D77*E77</f>
        <v>6843</v>
      </c>
      <c r="G77" s="46"/>
      <c r="H77" s="46"/>
      <c r="I77" s="50"/>
    </row>
    <row r="78" spans="1:19" s="13" customFormat="1" ht="26.25" customHeight="1" x14ac:dyDescent="0.25">
      <c r="A78" s="9">
        <v>66</v>
      </c>
      <c r="B78" s="25" t="s">
        <v>104</v>
      </c>
      <c r="C78" s="26" t="s">
        <v>69</v>
      </c>
      <c r="D78" s="18">
        <v>1000</v>
      </c>
      <c r="E78" s="27">
        <v>29</v>
      </c>
      <c r="F78" s="12">
        <f>D78*E78</f>
        <v>29000</v>
      </c>
      <c r="G78" s="46"/>
      <c r="H78" s="46"/>
      <c r="I78" s="46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s="13" customFormat="1" ht="40.5" x14ac:dyDescent="0.25">
      <c r="A79" s="9">
        <v>67</v>
      </c>
      <c r="B79" s="25" t="s">
        <v>105</v>
      </c>
      <c r="C79" s="26" t="s">
        <v>69</v>
      </c>
      <c r="D79" s="18">
        <v>1000</v>
      </c>
      <c r="E79" s="27">
        <v>58.35</v>
      </c>
      <c r="F79" s="12">
        <f>D79*E79</f>
        <v>58350</v>
      </c>
      <c r="G79" s="46"/>
      <c r="H79" s="46"/>
      <c r="I79" s="46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s="13" customFormat="1" ht="31.5" customHeight="1" x14ac:dyDescent="0.25">
      <c r="A80" s="9">
        <v>68</v>
      </c>
      <c r="B80" s="25" t="s">
        <v>106</v>
      </c>
      <c r="C80" s="26" t="s">
        <v>69</v>
      </c>
      <c r="D80" s="18">
        <v>1000</v>
      </c>
      <c r="E80" s="27">
        <v>18.91</v>
      </c>
      <c r="F80" s="12">
        <f t="shared" ref="F80" si="8">D80*E80</f>
        <v>18910</v>
      </c>
      <c r="G80" s="46"/>
      <c r="H80" s="46"/>
      <c r="I80" s="46"/>
      <c r="J80" s="1"/>
      <c r="K80" s="1"/>
      <c r="L80" s="1"/>
      <c r="M80" s="1"/>
      <c r="N80" s="1"/>
      <c r="O80" s="1"/>
    </row>
    <row r="81" spans="1:19" s="13" customFormat="1" ht="27" x14ac:dyDescent="0.25">
      <c r="A81" s="9">
        <v>69</v>
      </c>
      <c r="B81" s="25" t="s">
        <v>107</v>
      </c>
      <c r="C81" s="26" t="s">
        <v>69</v>
      </c>
      <c r="D81" s="18">
        <v>1000</v>
      </c>
      <c r="E81" s="27">
        <v>46.47</v>
      </c>
      <c r="F81" s="12">
        <f t="shared" si="7"/>
        <v>46470</v>
      </c>
      <c r="G81" s="46"/>
      <c r="H81" s="46"/>
      <c r="I81" s="46"/>
      <c r="J81" s="1"/>
      <c r="K81" s="1"/>
      <c r="L81" s="1"/>
      <c r="M81" s="1"/>
      <c r="N81" s="1"/>
      <c r="O81" s="1"/>
    </row>
    <row r="82" spans="1:19" s="13" customFormat="1" ht="27" x14ac:dyDescent="0.25">
      <c r="A82" s="9">
        <v>70</v>
      </c>
      <c r="B82" s="25" t="s">
        <v>108</v>
      </c>
      <c r="C82" s="26" t="s">
        <v>69</v>
      </c>
      <c r="D82" s="18">
        <v>300</v>
      </c>
      <c r="E82" s="27">
        <v>30.71</v>
      </c>
      <c r="F82" s="12">
        <f t="shared" si="7"/>
        <v>9213</v>
      </c>
      <c r="G82" s="46"/>
      <c r="H82" s="46"/>
      <c r="I82" s="46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s="13" customFormat="1" ht="40.5" x14ac:dyDescent="0.25">
      <c r="A83" s="9">
        <v>71</v>
      </c>
      <c r="B83" s="25" t="s">
        <v>109</v>
      </c>
      <c r="C83" s="26" t="s">
        <v>69</v>
      </c>
      <c r="D83" s="18">
        <v>300</v>
      </c>
      <c r="E83" s="27">
        <v>38.79</v>
      </c>
      <c r="F83" s="12">
        <f t="shared" si="7"/>
        <v>11637</v>
      </c>
      <c r="G83" s="47"/>
      <c r="H83" s="46"/>
      <c r="I83" s="46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s="13" customFormat="1" ht="24.75" customHeight="1" x14ac:dyDescent="0.25">
      <c r="A84" s="9">
        <v>72</v>
      </c>
      <c r="B84" s="25" t="s">
        <v>110</v>
      </c>
      <c r="C84" s="26" t="s">
        <v>69</v>
      </c>
      <c r="D84" s="18">
        <v>500</v>
      </c>
      <c r="E84" s="27">
        <v>40.1</v>
      </c>
      <c r="F84" s="12">
        <f t="shared" si="7"/>
        <v>20050</v>
      </c>
      <c r="G84" s="47"/>
      <c r="H84" s="46"/>
      <c r="I84" s="46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s="13" customFormat="1" ht="40.5" x14ac:dyDescent="0.25">
      <c r="A85" s="9">
        <v>73</v>
      </c>
      <c r="B85" s="25" t="s">
        <v>111</v>
      </c>
      <c r="C85" s="26" t="s">
        <v>69</v>
      </c>
      <c r="D85" s="18">
        <v>500</v>
      </c>
      <c r="E85" s="27">
        <v>49.87</v>
      </c>
      <c r="F85" s="12">
        <f>D85*E85</f>
        <v>24935</v>
      </c>
      <c r="G85" s="47"/>
      <c r="H85" s="46"/>
      <c r="I85" s="46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28.5" customHeight="1" x14ac:dyDescent="0.25">
      <c r="A86" s="40">
        <v>7</v>
      </c>
      <c r="B86" s="66" t="s">
        <v>91</v>
      </c>
      <c r="C86" s="66"/>
      <c r="D86" s="66"/>
      <c r="E86" s="28"/>
      <c r="F86" s="28"/>
      <c r="G86" s="47"/>
      <c r="H86" s="46"/>
      <c r="I86" s="46"/>
    </row>
    <row r="87" spans="1:19" ht="28.5" customHeight="1" x14ac:dyDescent="0.25">
      <c r="A87" s="26">
        <v>74</v>
      </c>
      <c r="B87" s="29" t="s">
        <v>98</v>
      </c>
      <c r="C87" s="26" t="s">
        <v>70</v>
      </c>
      <c r="D87" s="18">
        <v>50</v>
      </c>
      <c r="E87" s="27">
        <v>72.150000000000006</v>
      </c>
      <c r="F87" s="12">
        <f>D87*E87</f>
        <v>3607.5000000000005</v>
      </c>
      <c r="G87" s="47"/>
      <c r="H87" s="46"/>
      <c r="I87" s="46"/>
    </row>
    <row r="88" spans="1:19" ht="28.5" customHeight="1" x14ac:dyDescent="0.25">
      <c r="A88" s="26">
        <v>75</v>
      </c>
      <c r="B88" s="29" t="s">
        <v>71</v>
      </c>
      <c r="C88" s="26" t="s">
        <v>70</v>
      </c>
      <c r="D88" s="18">
        <v>100</v>
      </c>
      <c r="E88" s="27">
        <v>15.1</v>
      </c>
      <c r="F88" s="12">
        <f>D88*E88</f>
        <v>1510</v>
      </c>
      <c r="G88" s="46"/>
      <c r="H88" s="46"/>
      <c r="I88" s="46"/>
    </row>
    <row r="89" spans="1:19" ht="28.5" customHeight="1" x14ac:dyDescent="0.25">
      <c r="A89" s="26">
        <v>76</v>
      </c>
      <c r="B89" s="29" t="s">
        <v>72</v>
      </c>
      <c r="C89" s="9" t="s">
        <v>37</v>
      </c>
      <c r="D89" s="18">
        <v>20000</v>
      </c>
      <c r="E89" s="27">
        <v>0.97</v>
      </c>
      <c r="F89" s="12">
        <f>D89*E89</f>
        <v>19400</v>
      </c>
      <c r="G89" s="46"/>
      <c r="H89" s="46"/>
      <c r="I89" s="46"/>
    </row>
    <row r="90" spans="1:19" ht="28.5" customHeight="1" x14ac:dyDescent="0.25">
      <c r="A90" s="40">
        <v>8</v>
      </c>
      <c r="B90" s="66" t="s">
        <v>73</v>
      </c>
      <c r="C90" s="66"/>
      <c r="D90" s="66"/>
      <c r="E90" s="16"/>
      <c r="F90" s="12"/>
      <c r="G90" s="46"/>
      <c r="H90" s="46"/>
      <c r="I90" s="46"/>
    </row>
    <row r="91" spans="1:19" ht="28.5" customHeight="1" x14ac:dyDescent="0.25">
      <c r="A91" s="26">
        <v>77</v>
      </c>
      <c r="B91" s="29" t="s">
        <v>74</v>
      </c>
      <c r="C91" s="26" t="s">
        <v>75</v>
      </c>
      <c r="D91" s="18">
        <v>4200</v>
      </c>
      <c r="E91" s="27">
        <v>65.58</v>
      </c>
      <c r="F91" s="12">
        <f t="shared" si="6"/>
        <v>275436</v>
      </c>
      <c r="G91" s="46"/>
      <c r="H91" s="46"/>
      <c r="I91" s="46"/>
    </row>
    <row r="92" spans="1:19" s="13" customFormat="1" ht="27" x14ac:dyDescent="0.25">
      <c r="A92" s="26">
        <v>78</v>
      </c>
      <c r="B92" s="29" t="s">
        <v>102</v>
      </c>
      <c r="C92" s="26" t="s">
        <v>32</v>
      </c>
      <c r="D92" s="18">
        <v>600</v>
      </c>
      <c r="E92" s="27">
        <v>84.64</v>
      </c>
      <c r="F92" s="12">
        <f t="shared" si="6"/>
        <v>50784</v>
      </c>
      <c r="G92" s="46"/>
      <c r="H92" s="46"/>
      <c r="I92" s="46"/>
      <c r="J92" s="1"/>
      <c r="K92" s="1"/>
      <c r="L92" s="1"/>
      <c r="M92" s="1"/>
      <c r="N92" s="1"/>
      <c r="O92" s="1"/>
      <c r="P92" s="1"/>
      <c r="Q92" s="1"/>
    </row>
    <row r="93" spans="1:19" s="13" customFormat="1" ht="27" x14ac:dyDescent="0.25">
      <c r="A93" s="26">
        <v>79</v>
      </c>
      <c r="B93" s="29" t="s">
        <v>103</v>
      </c>
      <c r="C93" s="26" t="s">
        <v>32</v>
      </c>
      <c r="D93" s="18">
        <v>200</v>
      </c>
      <c r="E93" s="27">
        <v>93.95</v>
      </c>
      <c r="F93" s="12">
        <f t="shared" si="6"/>
        <v>18790</v>
      </c>
      <c r="G93" s="46"/>
      <c r="H93" s="46"/>
      <c r="I93" s="46"/>
      <c r="J93" s="1"/>
      <c r="K93" s="1"/>
      <c r="L93" s="1"/>
      <c r="M93" s="1"/>
      <c r="N93" s="1"/>
      <c r="O93" s="1"/>
      <c r="P93" s="1"/>
      <c r="Q93" s="1"/>
    </row>
    <row r="94" spans="1:19" s="13" customFormat="1" ht="28.5" customHeight="1" x14ac:dyDescent="0.25">
      <c r="A94" s="26">
        <v>80</v>
      </c>
      <c r="B94" s="25" t="s">
        <v>76</v>
      </c>
      <c r="C94" s="26" t="s">
        <v>32</v>
      </c>
      <c r="D94" s="11">
        <v>20</v>
      </c>
      <c r="E94" s="27">
        <v>23.38</v>
      </c>
      <c r="F94" s="12">
        <f t="shared" si="6"/>
        <v>467.59999999999997</v>
      </c>
      <c r="G94" s="46"/>
      <c r="H94" s="46"/>
      <c r="I94" s="46"/>
      <c r="J94" s="1"/>
      <c r="K94" s="1"/>
      <c r="L94" s="1"/>
      <c r="M94" s="1"/>
      <c r="N94" s="1"/>
    </row>
    <row r="95" spans="1:19" ht="28.5" customHeight="1" x14ac:dyDescent="0.25">
      <c r="A95" s="26">
        <v>81</v>
      </c>
      <c r="B95" s="25" t="s">
        <v>119</v>
      </c>
      <c r="C95" s="9" t="s">
        <v>69</v>
      </c>
      <c r="D95" s="18">
        <v>3000</v>
      </c>
      <c r="E95" s="27">
        <v>30.45</v>
      </c>
      <c r="F95" s="12">
        <f t="shared" si="6"/>
        <v>91350</v>
      </c>
      <c r="G95" s="46"/>
      <c r="H95" s="46"/>
      <c r="I95" s="46"/>
    </row>
    <row r="96" spans="1:19" ht="54" x14ac:dyDescent="0.25">
      <c r="A96" s="26">
        <v>82</v>
      </c>
      <c r="B96" s="10" t="s">
        <v>120</v>
      </c>
      <c r="C96" s="9" t="s">
        <v>69</v>
      </c>
      <c r="D96" s="18">
        <v>300</v>
      </c>
      <c r="E96" s="27">
        <v>49.78</v>
      </c>
      <c r="F96" s="12">
        <f t="shared" si="6"/>
        <v>14934</v>
      </c>
      <c r="G96" s="46"/>
      <c r="H96" s="46"/>
      <c r="I96" s="46"/>
    </row>
    <row r="97" spans="1:9" ht="59.25" customHeight="1" x14ac:dyDescent="0.25">
      <c r="A97" s="26">
        <v>83</v>
      </c>
      <c r="B97" s="10" t="s">
        <v>121</v>
      </c>
      <c r="C97" s="9" t="s">
        <v>69</v>
      </c>
      <c r="D97" s="18">
        <v>300</v>
      </c>
      <c r="E97" s="27">
        <v>61.28</v>
      </c>
      <c r="F97" s="12">
        <f t="shared" si="6"/>
        <v>18384</v>
      </c>
      <c r="G97" s="46"/>
      <c r="H97" s="46"/>
      <c r="I97" s="46"/>
    </row>
    <row r="98" spans="1:9" ht="36.75" customHeight="1" x14ac:dyDescent="0.25">
      <c r="A98" s="26">
        <v>84</v>
      </c>
      <c r="B98" s="10" t="s">
        <v>122</v>
      </c>
      <c r="C98" s="9" t="s">
        <v>69</v>
      </c>
      <c r="D98" s="18">
        <v>2800</v>
      </c>
      <c r="E98" s="27">
        <v>41.86</v>
      </c>
      <c r="F98" s="12">
        <f t="shared" si="6"/>
        <v>117208</v>
      </c>
      <c r="G98" s="46"/>
      <c r="H98" s="46"/>
      <c r="I98" s="46"/>
    </row>
    <row r="99" spans="1:9" ht="54" x14ac:dyDescent="0.25">
      <c r="A99" s="26">
        <v>85</v>
      </c>
      <c r="B99" s="10" t="s">
        <v>123</v>
      </c>
      <c r="C99" s="9" t="s">
        <v>69</v>
      </c>
      <c r="D99" s="18">
        <v>2800</v>
      </c>
      <c r="E99" s="27">
        <v>41.3</v>
      </c>
      <c r="F99" s="12">
        <f t="shared" si="6"/>
        <v>115639.99999999999</v>
      </c>
      <c r="G99" s="46"/>
      <c r="H99" s="46"/>
      <c r="I99" s="46"/>
    </row>
    <row r="100" spans="1:9" ht="41.25" customHeight="1" x14ac:dyDescent="0.25">
      <c r="A100" s="26">
        <v>86</v>
      </c>
      <c r="B100" s="10" t="s">
        <v>124</v>
      </c>
      <c r="C100" s="9" t="s">
        <v>69</v>
      </c>
      <c r="D100" s="18">
        <v>50</v>
      </c>
      <c r="E100" s="27">
        <v>81.64</v>
      </c>
      <c r="F100" s="12">
        <f t="shared" si="6"/>
        <v>4082</v>
      </c>
      <c r="G100" s="46"/>
      <c r="H100" s="46"/>
      <c r="I100" s="46"/>
    </row>
    <row r="101" spans="1:9" ht="54" x14ac:dyDescent="0.25">
      <c r="A101" s="26">
        <v>87</v>
      </c>
      <c r="B101" s="10" t="s">
        <v>125</v>
      </c>
      <c r="C101" s="9" t="s">
        <v>69</v>
      </c>
      <c r="D101" s="18">
        <v>50</v>
      </c>
      <c r="E101" s="27">
        <v>88.4</v>
      </c>
      <c r="F101" s="12">
        <f t="shared" si="6"/>
        <v>4420</v>
      </c>
      <c r="G101" s="46"/>
      <c r="H101" s="46"/>
      <c r="I101" s="46"/>
    </row>
    <row r="102" spans="1:9" ht="28.5" customHeight="1" x14ac:dyDescent="0.25">
      <c r="A102" s="30"/>
      <c r="B102" s="30" t="s">
        <v>77</v>
      </c>
      <c r="C102" s="30"/>
      <c r="D102" s="31"/>
      <c r="E102" s="32"/>
      <c r="F102" s="33">
        <f>SUM(F8:F101)</f>
        <v>3815843.7100000014</v>
      </c>
      <c r="G102" s="46"/>
      <c r="H102" s="46"/>
      <c r="I102" s="46"/>
    </row>
    <row r="103" spans="1:9" ht="28.5" customHeight="1" x14ac:dyDescent="0.25">
      <c r="A103" s="30"/>
      <c r="B103" s="30" t="s">
        <v>78</v>
      </c>
      <c r="C103" s="30"/>
      <c r="D103" s="31"/>
      <c r="E103" s="32"/>
      <c r="F103" s="33">
        <f>F102*0.18</f>
        <v>686851.86780000024</v>
      </c>
      <c r="G103" s="46"/>
      <c r="H103" s="46"/>
      <c r="I103" s="46"/>
    </row>
    <row r="104" spans="1:9" ht="28.5" customHeight="1" x14ac:dyDescent="0.25">
      <c r="A104" s="30"/>
      <c r="B104" s="30" t="s">
        <v>79</v>
      </c>
      <c r="C104" s="30"/>
      <c r="D104" s="31"/>
      <c r="E104" s="32"/>
      <c r="F104" s="34">
        <f>SUM(F102:F103)</f>
        <v>4502695.5778000019</v>
      </c>
      <c r="G104" s="46"/>
      <c r="H104" s="46"/>
      <c r="I104" s="46"/>
    </row>
    <row r="105" spans="1:9" ht="28.5" customHeight="1" x14ac:dyDescent="0.25">
      <c r="A105" s="30"/>
      <c r="B105" s="30" t="s">
        <v>80</v>
      </c>
      <c r="C105" s="30"/>
      <c r="D105" s="31"/>
      <c r="E105" s="32"/>
      <c r="F105" s="33">
        <f>F104*0.05</f>
        <v>225134.7788900001</v>
      </c>
      <c r="G105" s="46"/>
      <c r="H105" s="46"/>
      <c r="I105" s="46"/>
    </row>
    <row r="106" spans="1:9" ht="28.5" customHeight="1" x14ac:dyDescent="0.25">
      <c r="A106" s="30"/>
      <c r="B106" s="30" t="s">
        <v>81</v>
      </c>
      <c r="C106" s="30"/>
      <c r="D106" s="31"/>
      <c r="E106" s="32"/>
      <c r="F106" s="33">
        <f>SUM(F104:F105)</f>
        <v>4727830.3566900017</v>
      </c>
      <c r="G106" s="46"/>
      <c r="H106" s="46"/>
      <c r="I106" s="46"/>
    </row>
  </sheetData>
  <mergeCells count="18">
    <mergeCell ref="B7:D7"/>
    <mergeCell ref="B24:D24"/>
    <mergeCell ref="B33:D33"/>
    <mergeCell ref="B70:D70"/>
    <mergeCell ref="B76:D76"/>
    <mergeCell ref="B86:D86"/>
    <mergeCell ref="B90:D90"/>
    <mergeCell ref="B52:D52"/>
    <mergeCell ref="H1:I1"/>
    <mergeCell ref="A2:I2"/>
    <mergeCell ref="A3:I3"/>
    <mergeCell ref="A4:A5"/>
    <mergeCell ref="B4:B5"/>
    <mergeCell ref="C4:C5"/>
    <mergeCell ref="D4:D5"/>
    <mergeCell ref="E4:F4"/>
    <mergeCell ref="G4:H4"/>
    <mergeCell ref="I4:I5"/>
  </mergeCells>
  <pageMargins left="0.19685039370078741" right="0.19685039370078741" top="0.19685039370078741" bottom="0.19685039370078741" header="0.19685039370078741" footer="0.19685039370078741"/>
  <pageSetup paperSize="9" scale="97" orientation="portrait" r:id="rId1"/>
  <rowBreaks count="2" manualBreakCount="2">
    <brk id="32" max="5" man="1"/>
    <brk id="89" max="5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 Ghibradze</dc:creator>
  <cp:lastModifiedBy>Levan Rostomashvili</cp:lastModifiedBy>
  <cp:lastPrinted>2016-09-24T12:13:02Z</cp:lastPrinted>
  <dcterms:created xsi:type="dcterms:W3CDTF">2016-09-06T11:58:30Z</dcterms:created>
  <dcterms:modified xsi:type="dcterms:W3CDTF">2016-09-27T10:47:25Z</dcterms:modified>
</cp:coreProperties>
</file>